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5" yWindow="15" windowWidth="9630" windowHeight="10830" tabRatio="276"/>
  </bookViews>
  <sheets>
    <sheet name="行政区別世帯数・人口・年齢別" sheetId="8" r:id="rId1"/>
  </sheets>
  <definedNames>
    <definedName name="_xlnm._FilterDatabase" localSheetId="0" hidden="1">行政区別世帯数・人口・年齢別!$A$1:$L$370</definedName>
    <definedName name="_xlnm.Print_Area" localSheetId="0">行政区別世帯数・人口・年齢別!$A$1:$L$370</definedName>
    <definedName name="_xlnm.Print_Titles" localSheetId="0">行政区別世帯数・人口・年齢別!$2:$3</definedName>
  </definedNames>
  <calcPr calcId="144525"/>
</workbook>
</file>

<file path=xl/calcChain.xml><?xml version="1.0" encoding="utf-8"?>
<calcChain xmlns="http://schemas.openxmlformats.org/spreadsheetml/2006/main">
  <c r="D370" i="8" l="1"/>
  <c r="D364" i="8"/>
  <c r="D365" i="8"/>
  <c r="D366" i="8"/>
  <c r="D367" i="8"/>
  <c r="D368" i="8"/>
  <c r="D369" i="8"/>
  <c r="D363" i="8"/>
  <c r="D361" i="8"/>
  <c r="D352" i="8"/>
  <c r="D353" i="8"/>
  <c r="D354" i="8"/>
  <c r="D355" i="8"/>
  <c r="D356" i="8"/>
  <c r="D357" i="8"/>
  <c r="D358" i="8"/>
  <c r="D359" i="8"/>
  <c r="D360" i="8"/>
  <c r="D351" i="8"/>
  <c r="D349" i="8"/>
  <c r="D346" i="8"/>
  <c r="D347" i="8"/>
  <c r="D348" i="8"/>
  <c r="D345" i="8"/>
  <c r="D343" i="8"/>
  <c r="D339" i="8"/>
  <c r="D340" i="8"/>
  <c r="D341" i="8"/>
  <c r="D342" i="8"/>
  <c r="D338" i="8"/>
  <c r="D335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19" i="8"/>
  <c r="D317" i="8"/>
  <c r="D309" i="8"/>
  <c r="D310" i="8"/>
  <c r="D311" i="8"/>
  <c r="D312" i="8"/>
  <c r="D313" i="8"/>
  <c r="D314" i="8"/>
  <c r="D315" i="8"/>
  <c r="D316" i="8"/>
  <c r="D308" i="8"/>
  <c r="D306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285" i="8"/>
  <c r="D282" i="8"/>
  <c r="D274" i="8"/>
  <c r="D275" i="8"/>
  <c r="D276" i="8"/>
  <c r="D277" i="8"/>
  <c r="D278" i="8"/>
  <c r="D279" i="8"/>
  <c r="D280" i="8"/>
  <c r="D281" i="8"/>
  <c r="D273" i="8"/>
  <c r="D271" i="8"/>
  <c r="D269" i="8"/>
  <c r="D270" i="8"/>
  <c r="D268" i="8"/>
  <c r="D266" i="8"/>
  <c r="D262" i="8"/>
  <c r="D263" i="8"/>
  <c r="D264" i="8"/>
  <c r="D265" i="8"/>
  <c r="D261" i="8"/>
  <c r="D259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30" i="8"/>
  <c r="D227" i="8"/>
  <c r="D220" i="8"/>
  <c r="D221" i="8"/>
  <c r="D222" i="8"/>
  <c r="D223" i="8"/>
  <c r="D224" i="8"/>
  <c r="D225" i="8"/>
  <c r="D226" i="8"/>
  <c r="D219" i="8"/>
  <c r="D217" i="8"/>
  <c r="D211" i="8"/>
  <c r="D212" i="8"/>
  <c r="D213" i="8"/>
  <c r="D214" i="8"/>
  <c r="D215" i="8"/>
  <c r="D216" i="8"/>
  <c r="D210" i="8"/>
  <c r="D208" i="8"/>
  <c r="D202" i="8"/>
  <c r="D203" i="8"/>
  <c r="D204" i="8"/>
  <c r="D205" i="8"/>
  <c r="D206" i="8"/>
  <c r="D207" i="8"/>
  <c r="D201" i="8"/>
  <c r="D199" i="8"/>
  <c r="D194" i="8"/>
  <c r="D195" i="8"/>
  <c r="D196" i="8"/>
  <c r="D197" i="8"/>
  <c r="D198" i="8"/>
  <c r="D193" i="8"/>
  <c r="D191" i="8"/>
  <c r="D181" i="8"/>
  <c r="D182" i="8"/>
  <c r="D183" i="8"/>
  <c r="D184" i="8"/>
  <c r="D185" i="8"/>
  <c r="D186" i="8"/>
  <c r="D187" i="8"/>
  <c r="D188" i="8"/>
  <c r="D189" i="8"/>
  <c r="D190" i="8"/>
  <c r="D180" i="8"/>
  <c r="D178" i="8"/>
  <c r="D171" i="8"/>
  <c r="D172" i="8"/>
  <c r="D173" i="8"/>
  <c r="D174" i="8"/>
  <c r="D175" i="8"/>
  <c r="D176" i="8"/>
  <c r="D177" i="8"/>
  <c r="D170" i="8"/>
  <c r="D168" i="8"/>
  <c r="D162" i="8"/>
  <c r="D163" i="8"/>
  <c r="D164" i="8"/>
  <c r="D165" i="8"/>
  <c r="D166" i="8"/>
  <c r="D167" i="8"/>
  <c r="D161" i="8"/>
  <c r="D159" i="8"/>
  <c r="D152" i="8"/>
  <c r="D153" i="8"/>
  <c r="D154" i="8"/>
  <c r="D155" i="8"/>
  <c r="D156" i="8"/>
  <c r="D157" i="8"/>
  <c r="D158" i="8"/>
  <c r="D151" i="8"/>
  <c r="D149" i="8"/>
  <c r="D145" i="8"/>
  <c r="D146" i="8"/>
  <c r="D147" i="8"/>
  <c r="D148" i="8"/>
  <c r="D144" i="8"/>
  <c r="D142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27" i="8"/>
  <c r="D124" i="8"/>
  <c r="D118" i="8"/>
  <c r="D119" i="8"/>
  <c r="D120" i="8"/>
  <c r="D121" i="8"/>
  <c r="D122" i="8"/>
  <c r="D123" i="8"/>
  <c r="D117" i="8"/>
  <c r="D115" i="8"/>
  <c r="D105" i="8"/>
  <c r="D106" i="8"/>
  <c r="D107" i="8"/>
  <c r="D108" i="8"/>
  <c r="D109" i="8"/>
  <c r="D110" i="8"/>
  <c r="D111" i="8"/>
  <c r="D112" i="8"/>
  <c r="D113" i="8"/>
  <c r="D114" i="8"/>
  <c r="D104" i="8"/>
  <c r="D102" i="8"/>
  <c r="D96" i="8"/>
  <c r="D97" i="8"/>
  <c r="D98" i="8"/>
  <c r="D99" i="8"/>
  <c r="D100" i="8"/>
  <c r="D101" i="8"/>
  <c r="D95" i="8"/>
  <c r="D93" i="8"/>
  <c r="D83" i="8"/>
  <c r="D84" i="8"/>
  <c r="D85" i="8"/>
  <c r="D86" i="8"/>
  <c r="D87" i="8"/>
  <c r="D88" i="8"/>
  <c r="D89" i="8"/>
  <c r="D90" i="8"/>
  <c r="D91" i="8"/>
  <c r="D92" i="8"/>
  <c r="D82" i="8"/>
  <c r="D80" i="8"/>
  <c r="D72" i="8"/>
  <c r="D73" i="8"/>
  <c r="D74" i="8"/>
  <c r="D75" i="8"/>
  <c r="D76" i="8"/>
  <c r="D77" i="8"/>
  <c r="D78" i="8"/>
  <c r="D79" i="8"/>
  <c r="D71" i="8"/>
  <c r="D69" i="8"/>
  <c r="D58" i="8"/>
  <c r="D59" i="8"/>
  <c r="D60" i="8"/>
  <c r="D61" i="8"/>
  <c r="D62" i="8"/>
  <c r="D63" i="8"/>
  <c r="D64" i="8"/>
  <c r="D65" i="8"/>
  <c r="D66" i="8"/>
  <c r="D67" i="8"/>
  <c r="D68" i="8"/>
  <c r="D57" i="8"/>
  <c r="D55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39" i="8"/>
  <c r="D3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7" i="8"/>
  <c r="G56" i="8" l="1"/>
  <c r="H56" i="8"/>
  <c r="I56" i="8"/>
  <c r="C116" i="8"/>
  <c r="C103" i="8"/>
  <c r="C94" i="8"/>
  <c r="C81" i="8"/>
  <c r="C70" i="8"/>
  <c r="C56" i="8"/>
  <c r="C38" i="8"/>
  <c r="F362" i="8"/>
  <c r="E362" i="8"/>
  <c r="F350" i="8"/>
  <c r="E350" i="8"/>
  <c r="F344" i="8"/>
  <c r="E344" i="8"/>
  <c r="F337" i="8"/>
  <c r="E337" i="8"/>
  <c r="F318" i="8"/>
  <c r="E318" i="8"/>
  <c r="F307" i="8"/>
  <c r="E307" i="8"/>
  <c r="F284" i="8"/>
  <c r="E284" i="8"/>
  <c r="F272" i="8"/>
  <c r="E272" i="8"/>
  <c r="F267" i="8"/>
  <c r="E267" i="8"/>
  <c r="F260" i="8"/>
  <c r="E260" i="8"/>
  <c r="F229" i="8"/>
  <c r="E229" i="8"/>
  <c r="F218" i="8"/>
  <c r="E218" i="8"/>
  <c r="F209" i="8"/>
  <c r="E209" i="8"/>
  <c r="F200" i="8"/>
  <c r="E200" i="8"/>
  <c r="F192" i="8"/>
  <c r="E192" i="8"/>
  <c r="D192" i="8" s="1"/>
  <c r="F179" i="8"/>
  <c r="E179" i="8"/>
  <c r="F169" i="8"/>
  <c r="E169" i="8"/>
  <c r="D169" i="8" s="1"/>
  <c r="K169" i="8" s="1"/>
  <c r="F160" i="8"/>
  <c r="E160" i="8"/>
  <c r="F150" i="8"/>
  <c r="E150" i="8"/>
  <c r="D150" i="8" s="1"/>
  <c r="F143" i="8"/>
  <c r="E143" i="8"/>
  <c r="F126" i="8"/>
  <c r="E126" i="8"/>
  <c r="F116" i="8"/>
  <c r="E116" i="8"/>
  <c r="F103" i="8"/>
  <c r="E103" i="8"/>
  <c r="F94" i="8"/>
  <c r="E94" i="8"/>
  <c r="F81" i="8"/>
  <c r="E81" i="8"/>
  <c r="F70" i="8"/>
  <c r="E70" i="8"/>
  <c r="F56" i="8"/>
  <c r="E56" i="8"/>
  <c r="F38" i="8"/>
  <c r="E38" i="8"/>
  <c r="E6" i="8"/>
  <c r="G362" i="8"/>
  <c r="H362" i="8"/>
  <c r="I362" i="8"/>
  <c r="G350" i="8"/>
  <c r="H350" i="8"/>
  <c r="I350" i="8"/>
  <c r="G344" i="8"/>
  <c r="H344" i="8"/>
  <c r="I344" i="8"/>
  <c r="G337" i="8"/>
  <c r="H337" i="8"/>
  <c r="I337" i="8"/>
  <c r="G318" i="8"/>
  <c r="H318" i="8"/>
  <c r="I318" i="8"/>
  <c r="G307" i="8"/>
  <c r="H307" i="8"/>
  <c r="I307" i="8"/>
  <c r="G284" i="8"/>
  <c r="H284" i="8"/>
  <c r="I284" i="8"/>
  <c r="G272" i="8"/>
  <c r="H272" i="8"/>
  <c r="I272" i="8"/>
  <c r="G267" i="8"/>
  <c r="H267" i="8"/>
  <c r="I267" i="8"/>
  <c r="G260" i="8"/>
  <c r="H260" i="8"/>
  <c r="I260" i="8"/>
  <c r="G229" i="8"/>
  <c r="H229" i="8"/>
  <c r="I229" i="8"/>
  <c r="G218" i="8"/>
  <c r="H218" i="8"/>
  <c r="I218" i="8"/>
  <c r="G209" i="8"/>
  <c r="H209" i="8"/>
  <c r="I209" i="8"/>
  <c r="G200" i="8"/>
  <c r="H200" i="8"/>
  <c r="I200" i="8"/>
  <c r="G192" i="8"/>
  <c r="H192" i="8"/>
  <c r="I192" i="8"/>
  <c r="G179" i="8"/>
  <c r="H179" i="8"/>
  <c r="I179" i="8"/>
  <c r="G169" i="8"/>
  <c r="H169" i="8"/>
  <c r="I169" i="8"/>
  <c r="G160" i="8"/>
  <c r="H160" i="8"/>
  <c r="I160" i="8"/>
  <c r="G150" i="8"/>
  <c r="H150" i="8"/>
  <c r="I150" i="8"/>
  <c r="G143" i="8"/>
  <c r="H143" i="8"/>
  <c r="I143" i="8"/>
  <c r="G126" i="8"/>
  <c r="H126" i="8"/>
  <c r="I126" i="8"/>
  <c r="G116" i="8"/>
  <c r="H116" i="8"/>
  <c r="I116" i="8"/>
  <c r="G103" i="8"/>
  <c r="H103" i="8"/>
  <c r="I103" i="8"/>
  <c r="G94" i="8"/>
  <c r="H94" i="8"/>
  <c r="I94" i="8"/>
  <c r="G81" i="8"/>
  <c r="H81" i="8"/>
  <c r="I81" i="8"/>
  <c r="G70" i="8"/>
  <c r="H70" i="8"/>
  <c r="I70" i="8"/>
  <c r="G38" i="8"/>
  <c r="H38" i="8"/>
  <c r="I38" i="8"/>
  <c r="K8" i="8"/>
  <c r="J9" i="8"/>
  <c r="J11" i="8"/>
  <c r="J13" i="8"/>
  <c r="K14" i="8"/>
  <c r="L15" i="8"/>
  <c r="J17" i="8"/>
  <c r="K18" i="8"/>
  <c r="L19" i="8"/>
  <c r="K20" i="8"/>
  <c r="J20" i="8"/>
  <c r="K22" i="8"/>
  <c r="K24" i="8"/>
  <c r="K27" i="8"/>
  <c r="L27" i="8"/>
  <c r="J29" i="8"/>
  <c r="L31" i="8"/>
  <c r="J33" i="8"/>
  <c r="L33" i="8"/>
  <c r="K36" i="8"/>
  <c r="J37" i="8"/>
  <c r="J141" i="8"/>
  <c r="J365" i="8"/>
  <c r="K367" i="8"/>
  <c r="J370" i="8"/>
  <c r="L354" i="8"/>
  <c r="L356" i="8"/>
  <c r="L357" i="8"/>
  <c r="K358" i="8"/>
  <c r="L361" i="8"/>
  <c r="L351" i="8"/>
  <c r="J346" i="8"/>
  <c r="K348" i="8"/>
  <c r="L348" i="8"/>
  <c r="L349" i="8"/>
  <c r="L339" i="8"/>
  <c r="K340" i="8"/>
  <c r="K341" i="8"/>
  <c r="L341" i="8"/>
  <c r="J342" i="8"/>
  <c r="K343" i="8"/>
  <c r="K338" i="8"/>
  <c r="J320" i="8"/>
  <c r="K324" i="8"/>
  <c r="L325" i="8"/>
  <c r="J327" i="8"/>
  <c r="L329" i="8"/>
  <c r="J331" i="8"/>
  <c r="L332" i="8"/>
  <c r="K332" i="8"/>
  <c r="J333" i="8"/>
  <c r="J335" i="8"/>
  <c r="L310" i="8"/>
  <c r="J311" i="8"/>
  <c r="L313" i="8"/>
  <c r="L314" i="8"/>
  <c r="J315" i="8"/>
  <c r="L316" i="8"/>
  <c r="K286" i="8"/>
  <c r="J288" i="8"/>
  <c r="L290" i="8"/>
  <c r="L291" i="8"/>
  <c r="K291" i="8"/>
  <c r="J292" i="8"/>
  <c r="K293" i="8"/>
  <c r="J294" i="8"/>
  <c r="J295" i="8"/>
  <c r="J297" i="8"/>
  <c r="J298" i="8"/>
  <c r="L301" i="8"/>
  <c r="L303" i="8"/>
  <c r="J304" i="8"/>
  <c r="L306" i="8"/>
  <c r="K285" i="8"/>
  <c r="K274" i="8"/>
  <c r="J275" i="8"/>
  <c r="J276" i="8"/>
  <c r="J277" i="8"/>
  <c r="L278" i="8"/>
  <c r="J280" i="8"/>
  <c r="L281" i="8"/>
  <c r="K270" i="8"/>
  <c r="L271" i="8"/>
  <c r="J262" i="8"/>
  <c r="L264" i="8"/>
  <c r="J261" i="8"/>
  <c r="L233" i="8"/>
  <c r="J233" i="8"/>
  <c r="J234" i="8"/>
  <c r="L235" i="8"/>
  <c r="K236" i="8"/>
  <c r="K237" i="8"/>
  <c r="L238" i="8"/>
  <c r="L240" i="8"/>
  <c r="K241" i="8"/>
  <c r="K242" i="8"/>
  <c r="J243" i="8"/>
  <c r="K245" i="8"/>
  <c r="L246" i="8"/>
  <c r="J247" i="8"/>
  <c r="K248" i="8"/>
  <c r="J249" i="8"/>
  <c r="J250" i="8"/>
  <c r="K251" i="8"/>
  <c r="K252" i="8"/>
  <c r="J256" i="8"/>
  <c r="K257" i="8"/>
  <c r="K258" i="8"/>
  <c r="J220" i="8"/>
  <c r="L222" i="8"/>
  <c r="K224" i="8"/>
  <c r="L226" i="8"/>
  <c r="K227" i="8"/>
  <c r="K219" i="8"/>
  <c r="L212" i="8"/>
  <c r="K212" i="8"/>
  <c r="L213" i="8"/>
  <c r="J214" i="8"/>
  <c r="K210" i="8"/>
  <c r="J203" i="8"/>
  <c r="L206" i="8"/>
  <c r="J207" i="8"/>
  <c r="K201" i="8"/>
  <c r="J194" i="8"/>
  <c r="L196" i="8"/>
  <c r="L197" i="8"/>
  <c r="K198" i="8"/>
  <c r="J198" i="8"/>
  <c r="J199" i="8"/>
  <c r="L181" i="8"/>
  <c r="J181" i="8"/>
  <c r="J183" i="8"/>
  <c r="L186" i="8"/>
  <c r="J188" i="8"/>
  <c r="K189" i="8"/>
  <c r="J191" i="8"/>
  <c r="L171" i="8"/>
  <c r="L174" i="8"/>
  <c r="J175" i="8"/>
  <c r="J176" i="8"/>
  <c r="J177" i="8"/>
  <c r="K178" i="8"/>
  <c r="L178" i="8"/>
  <c r="L162" i="8"/>
  <c r="K163" i="8"/>
  <c r="J163" i="8"/>
  <c r="J164" i="8"/>
  <c r="K165" i="8"/>
  <c r="J166" i="8"/>
  <c r="J167" i="8"/>
  <c r="K161" i="8"/>
  <c r="K154" i="8"/>
  <c r="L155" i="8"/>
  <c r="K156" i="8"/>
  <c r="J151" i="8"/>
  <c r="K144" i="8"/>
  <c r="K131" i="8"/>
  <c r="L132" i="8"/>
  <c r="L135" i="8"/>
  <c r="J136" i="8"/>
  <c r="J137" i="8"/>
  <c r="L138" i="8"/>
  <c r="K138" i="8"/>
  <c r="K140" i="8"/>
  <c r="L127" i="8"/>
  <c r="J118" i="8"/>
  <c r="K120" i="8"/>
  <c r="K122" i="8"/>
  <c r="J123" i="8"/>
  <c r="J124" i="8"/>
  <c r="L106" i="8"/>
  <c r="K107" i="8"/>
  <c r="K108" i="8"/>
  <c r="L111" i="8"/>
  <c r="L112" i="8"/>
  <c r="L114" i="8"/>
  <c r="K115" i="8"/>
  <c r="L104" i="8"/>
  <c r="J96" i="8"/>
  <c r="L98" i="8"/>
  <c r="K101" i="8"/>
  <c r="J84" i="8"/>
  <c r="J86" i="8"/>
  <c r="K87" i="8"/>
  <c r="K89" i="8"/>
  <c r="K92" i="8"/>
  <c r="L82" i="8"/>
  <c r="K73" i="8"/>
  <c r="K76" i="8"/>
  <c r="J78" i="8"/>
  <c r="L63" i="8"/>
  <c r="K64" i="8"/>
  <c r="K68" i="8"/>
  <c r="J69" i="8"/>
  <c r="K57" i="8"/>
  <c r="J42" i="8"/>
  <c r="L43" i="8"/>
  <c r="L47" i="8"/>
  <c r="L48" i="8"/>
  <c r="K50" i="8"/>
  <c r="J54" i="8"/>
  <c r="J55" i="8"/>
  <c r="K39" i="8"/>
  <c r="G6" i="8"/>
  <c r="H6" i="8"/>
  <c r="I6" i="8"/>
  <c r="C6" i="8"/>
  <c r="C126" i="8"/>
  <c r="C143" i="8"/>
  <c r="C150" i="8"/>
  <c r="C160" i="8"/>
  <c r="C169" i="8"/>
  <c r="C179" i="8"/>
  <c r="C192" i="8"/>
  <c r="C200" i="8"/>
  <c r="C209" i="8"/>
  <c r="C218" i="8"/>
  <c r="C229" i="8"/>
  <c r="C260" i="8"/>
  <c r="C267" i="8"/>
  <c r="C272" i="8"/>
  <c r="C284" i="8"/>
  <c r="C307" i="8"/>
  <c r="C318" i="8"/>
  <c r="C337" i="8"/>
  <c r="C344" i="8"/>
  <c r="C350" i="8"/>
  <c r="C362" i="8"/>
  <c r="F6" i="8"/>
  <c r="K315" i="8"/>
  <c r="L280" i="8"/>
  <c r="L214" i="8"/>
  <c r="J186" i="8"/>
  <c r="L365" i="8"/>
  <c r="L358" i="8"/>
  <c r="K306" i="8"/>
  <c r="L182" i="8"/>
  <c r="J354" i="8"/>
  <c r="J324" i="8"/>
  <c r="K303" i="8"/>
  <c r="K250" i="8"/>
  <c r="K186" i="8"/>
  <c r="L261" i="8"/>
  <c r="J306" i="8"/>
  <c r="K295" i="8"/>
  <c r="L276" i="8"/>
  <c r="J245" i="8"/>
  <c r="K205" i="8"/>
  <c r="L136" i="8"/>
  <c r="J64" i="8"/>
  <c r="J222" i="8"/>
  <c r="K243" i="8"/>
  <c r="L333" i="8"/>
  <c r="J321" i="8"/>
  <c r="L321" i="8"/>
  <c r="L345" i="8"/>
  <c r="K345" i="8"/>
  <c r="K203" i="8"/>
  <c r="K292" i="8"/>
  <c r="J97" i="8"/>
  <c r="K97" i="8"/>
  <c r="L97" i="8"/>
  <c r="J129" i="8"/>
  <c r="K129" i="8"/>
  <c r="L188" i="8"/>
  <c r="K193" i="8"/>
  <c r="J193" i="8"/>
  <c r="K208" i="8"/>
  <c r="L208" i="8"/>
  <c r="K217" i="8"/>
  <c r="J217" i="8"/>
  <c r="L217" i="8"/>
  <c r="J213" i="8"/>
  <c r="K213" i="8"/>
  <c r="K223" i="8"/>
  <c r="L230" i="8"/>
  <c r="K256" i="8"/>
  <c r="L256" i="8"/>
  <c r="L252" i="8"/>
  <c r="J252" i="8"/>
  <c r="K244" i="8"/>
  <c r="J244" i="8"/>
  <c r="K240" i="8"/>
  <c r="J240" i="8"/>
  <c r="K273" i="8"/>
  <c r="L273" i="8"/>
  <c r="J273" i="8"/>
  <c r="K305" i="8"/>
  <c r="J305" i="8"/>
  <c r="L297" i="8"/>
  <c r="L293" i="8"/>
  <c r="J308" i="8"/>
  <c r="L308" i="8"/>
  <c r="K308" i="8"/>
  <c r="J314" i="8"/>
  <c r="J334" i="8"/>
  <c r="L334" i="8"/>
  <c r="K330" i="8"/>
  <c r="J326" i="8"/>
  <c r="K326" i="8"/>
  <c r="K322" i="8"/>
  <c r="J322" i="8"/>
  <c r="J343" i="8"/>
  <c r="K347" i="8"/>
  <c r="J347" i="8"/>
  <c r="L347" i="8"/>
  <c r="J356" i="8"/>
  <c r="K356" i="8"/>
  <c r="K352" i="8"/>
  <c r="J352" i="8"/>
  <c r="L352" i="8"/>
  <c r="K368" i="8"/>
  <c r="L364" i="8"/>
  <c r="K334" i="8"/>
  <c r="L326" i="8"/>
  <c r="J174" i="8"/>
  <c r="J173" i="8"/>
  <c r="K199" i="8"/>
  <c r="L216" i="8"/>
  <c r="J216" i="8"/>
  <c r="K304" i="8"/>
  <c r="K313" i="8"/>
  <c r="K329" i="8"/>
  <c r="J226" i="8"/>
  <c r="L369" i="8"/>
  <c r="J349" i="8"/>
  <c r="J341" i="8"/>
  <c r="K327" i="8"/>
  <c r="L324" i="8"/>
  <c r="L315" i="8"/>
  <c r="K311" i="8"/>
  <c r="J263" i="8"/>
  <c r="J238" i="8"/>
  <c r="L78" i="8"/>
  <c r="K370" i="8"/>
  <c r="J358" i="8"/>
  <c r="K349" i="8"/>
  <c r="J338" i="8"/>
  <c r="L327" i="8"/>
  <c r="J290" i="8"/>
  <c r="K276" i="8"/>
  <c r="K175" i="8"/>
  <c r="K42" i="8"/>
  <c r="J67" i="8"/>
  <c r="K80" i="8"/>
  <c r="J72" i="8"/>
  <c r="L87" i="8"/>
  <c r="J105" i="8"/>
  <c r="K147" i="8"/>
  <c r="L147" i="8"/>
  <c r="L167" i="8"/>
  <c r="J251" i="8"/>
  <c r="L251" i="8"/>
  <c r="L247" i="8"/>
  <c r="J239" i="8"/>
  <c r="L274" i="8"/>
  <c r="J274" i="8"/>
  <c r="J31" i="8"/>
  <c r="K31" i="8"/>
  <c r="J15" i="8"/>
  <c r="K15" i="8"/>
  <c r="L342" i="8"/>
  <c r="J329" i="8"/>
  <c r="K321" i="8"/>
  <c r="K296" i="8"/>
  <c r="L191" i="8"/>
  <c r="L156" i="8"/>
  <c r="J147" i="8"/>
  <c r="K53" i="8"/>
  <c r="L53" i="8"/>
  <c r="K49" i="8"/>
  <c r="L49" i="8"/>
  <c r="J49" i="8"/>
  <c r="K41" i="8"/>
  <c r="L41" i="8"/>
  <c r="J41" i="8"/>
  <c r="K62" i="8"/>
  <c r="L62" i="8"/>
  <c r="J62" i="8"/>
  <c r="K58" i="8"/>
  <c r="L58" i="8"/>
  <c r="J58" i="8"/>
  <c r="J75" i="8"/>
  <c r="K75" i="8"/>
  <c r="L75" i="8"/>
  <c r="J82" i="8"/>
  <c r="K82" i="8"/>
  <c r="J90" i="8"/>
  <c r="J95" i="8"/>
  <c r="K99" i="8"/>
  <c r="J112" i="8"/>
  <c r="K112" i="8"/>
  <c r="J108" i="8"/>
  <c r="K124" i="8"/>
  <c r="L124" i="8"/>
  <c r="J120" i="8"/>
  <c r="L140" i="8"/>
  <c r="J140" i="8"/>
  <c r="K128" i="8"/>
  <c r="J154" i="8"/>
  <c r="L154" i="8"/>
  <c r="K166" i="8"/>
  <c r="L166" i="8"/>
  <c r="J162" i="8"/>
  <c r="K162" i="8"/>
  <c r="J172" i="8"/>
  <c r="K172" i="8"/>
  <c r="L172" i="8"/>
  <c r="L198" i="8"/>
  <c r="J206" i="8"/>
  <c r="K206" i="8"/>
  <c r="L202" i="8"/>
  <c r="K211" i="8"/>
  <c r="L211" i="8"/>
  <c r="L225" i="8"/>
  <c r="J225" i="8"/>
  <c r="K225" i="8"/>
  <c r="L221" i="8"/>
  <c r="L258" i="8"/>
  <c r="J246" i="8"/>
  <c r="K246" i="8"/>
  <c r="J270" i="8"/>
  <c r="K281" i="8"/>
  <c r="J281" i="8"/>
  <c r="K277" i="8"/>
  <c r="L277" i="8"/>
  <c r="J316" i="8"/>
  <c r="K316" i="8"/>
  <c r="J312" i="8"/>
  <c r="L312" i="8"/>
  <c r="K142" i="8"/>
  <c r="L142" i="8"/>
  <c r="J142" i="8"/>
  <c r="J34" i="8"/>
  <c r="L34" i="8"/>
  <c r="K34" i="8"/>
  <c r="J26" i="8"/>
  <c r="L26" i="8"/>
  <c r="K26" i="8"/>
  <c r="L18" i="8"/>
  <c r="L370" i="8"/>
  <c r="J367" i="8"/>
  <c r="K365" i="8"/>
  <c r="J348" i="8"/>
  <c r="K342" i="8"/>
  <c r="L340" i="8"/>
  <c r="L338" i="8"/>
  <c r="L335" i="8"/>
  <c r="J332" i="8"/>
  <c r="K312" i="8"/>
  <c r="J303" i="8"/>
  <c r="L295" i="8"/>
  <c r="J291" i="8"/>
  <c r="L288" i="8"/>
  <c r="K280" i="8"/>
  <c r="J278" i="8"/>
  <c r="K261" i="8"/>
  <c r="K254" i="8"/>
  <c r="L250" i="8"/>
  <c r="K238" i="8"/>
  <c r="K231" i="8"/>
  <c r="K214" i="8"/>
  <c r="J211" i="8"/>
  <c r="K207" i="8"/>
  <c r="K171" i="8"/>
  <c r="J156" i="8"/>
  <c r="K151" i="8"/>
  <c r="K141" i="8"/>
  <c r="K136" i="8"/>
  <c r="L120" i="8"/>
  <c r="J87" i="8"/>
  <c r="K78" i="8"/>
  <c r="K47" i="8"/>
  <c r="L76" i="8"/>
  <c r="K91" i="8"/>
  <c r="L91" i="8"/>
  <c r="J91" i="8"/>
  <c r="K83" i="8"/>
  <c r="L83" i="8"/>
  <c r="J83" i="8"/>
  <c r="K96" i="8"/>
  <c r="K109" i="8"/>
  <c r="L109" i="8"/>
  <c r="J109" i="8"/>
  <c r="J117" i="8"/>
  <c r="K117" i="8"/>
  <c r="L117" i="8"/>
  <c r="J121" i="8"/>
  <c r="K137" i="8"/>
  <c r="L137" i="8"/>
  <c r="K133" i="8"/>
  <c r="J155" i="8"/>
  <c r="K177" i="8"/>
  <c r="L177" i="8"/>
  <c r="K183" i="8"/>
  <c r="L183" i="8"/>
  <c r="J195" i="8"/>
  <c r="K195" i="8"/>
  <c r="J235" i="8"/>
  <c r="K235" i="8"/>
  <c r="J264" i="8"/>
  <c r="K264" i="8"/>
  <c r="K309" i="8"/>
  <c r="J309" i="8"/>
  <c r="J35" i="8"/>
  <c r="K35" i="8"/>
  <c r="L35" i="8"/>
  <c r="J27" i="8"/>
  <c r="J19" i="8"/>
  <c r="K19" i="8"/>
  <c r="K11" i="8"/>
  <c r="L11" i="8"/>
  <c r="L367" i="8"/>
  <c r="J345" i="8"/>
  <c r="J313" i="8"/>
  <c r="K278" i="8"/>
  <c r="L255" i="8"/>
  <c r="K222" i="8"/>
  <c r="L195" i="8"/>
  <c r="L151" i="8"/>
  <c r="L141" i="8"/>
  <c r="J39" i="8"/>
  <c r="L39" i="8"/>
  <c r="J44" i="8"/>
  <c r="K44" i="8"/>
  <c r="J40" i="8"/>
  <c r="K40" i="8"/>
  <c r="L40" i="8"/>
  <c r="K69" i="8"/>
  <c r="J65" i="8"/>
  <c r="K65" i="8"/>
  <c r="L65" i="8"/>
  <c r="J61" i="8"/>
  <c r="K61" i="8"/>
  <c r="L61" i="8"/>
  <c r="J74" i="8"/>
  <c r="L74" i="8"/>
  <c r="J89" i="8"/>
  <c r="L89" i="8"/>
  <c r="J85" i="8"/>
  <c r="L85" i="8"/>
  <c r="K85" i="8"/>
  <c r="J102" i="8"/>
  <c r="K102" i="8"/>
  <c r="L102" i="8"/>
  <c r="J98" i="8"/>
  <c r="K98" i="8"/>
  <c r="J115" i="8"/>
  <c r="L115" i="8"/>
  <c r="J111" i="8"/>
  <c r="K111" i="8"/>
  <c r="J107" i="8"/>
  <c r="L107" i="8"/>
  <c r="L123" i="8"/>
  <c r="K123" i="8"/>
  <c r="L119" i="8"/>
  <c r="K119" i="8"/>
  <c r="L139" i="8"/>
  <c r="L161" i="8"/>
  <c r="J161" i="8"/>
  <c r="L165" i="8"/>
  <c r="J165" i="8"/>
  <c r="L170" i="8"/>
  <c r="K170" i="8"/>
  <c r="L189" i="8"/>
  <c r="J189" i="8"/>
  <c r="L185" i="8"/>
  <c r="J185" i="8"/>
  <c r="K185" i="8"/>
  <c r="K181" i="8"/>
  <c r="K197" i="8"/>
  <c r="L201" i="8"/>
  <c r="J201" i="8"/>
  <c r="J210" i="8"/>
  <c r="J219" i="8"/>
  <c r="L219" i="8"/>
  <c r="K220" i="8"/>
  <c r="L257" i="8"/>
  <c r="J257" i="8"/>
  <c r="L253" i="8"/>
  <c r="J253" i="8"/>
  <c r="K253" i="8"/>
  <c r="L249" i="8"/>
  <c r="K249" i="8"/>
  <c r="L241" i="8"/>
  <c r="J241" i="8"/>
  <c r="L237" i="8"/>
  <c r="J237" i="8"/>
  <c r="K233" i="8"/>
  <c r="J266" i="8"/>
  <c r="K266" i="8"/>
  <c r="K262" i="8"/>
  <c r="L262" i="8"/>
  <c r="L302" i="8"/>
  <c r="J302" i="8"/>
  <c r="L286" i="8"/>
  <c r="J286" i="8"/>
  <c r="L29" i="8"/>
  <c r="K29" i="8"/>
  <c r="L25" i="8"/>
  <c r="J25" i="8"/>
  <c r="K25" i="8"/>
  <c r="L21" i="8"/>
  <c r="K21" i="8"/>
  <c r="J21" i="8"/>
  <c r="L13" i="8"/>
  <c r="K13" i="8"/>
  <c r="J363" i="8"/>
  <c r="J340" i="8"/>
  <c r="K335" i="8"/>
  <c r="K333" i="8"/>
  <c r="L311" i="8"/>
  <c r="L309" i="8"/>
  <c r="L304" i="8"/>
  <c r="K302" i="8"/>
  <c r="L292" i="8"/>
  <c r="K290" i="8"/>
  <c r="K288" i="8"/>
  <c r="K269" i="8"/>
  <c r="L266" i="8"/>
  <c r="L259" i="8"/>
  <c r="L243" i="8"/>
  <c r="K226" i="8"/>
  <c r="K216" i="8"/>
  <c r="L203" i="8"/>
  <c r="L199" i="8"/>
  <c r="J170" i="8"/>
  <c r="K167" i="8"/>
  <c r="L129" i="8"/>
  <c r="J119" i="8"/>
  <c r="K74" i="8"/>
  <c r="J53" i="8"/>
  <c r="L44" i="8"/>
  <c r="K33" i="8"/>
  <c r="K54" i="8"/>
  <c r="J68" i="8"/>
  <c r="L68" i="8"/>
  <c r="J71" i="8"/>
  <c r="K71" i="8"/>
  <c r="J77" i="8"/>
  <c r="L92" i="8"/>
  <c r="J92" i="8"/>
  <c r="L88" i="8"/>
  <c r="K88" i="8"/>
  <c r="J88" i="8"/>
  <c r="L84" i="8"/>
  <c r="K84" i="8"/>
  <c r="J101" i="8"/>
  <c r="L101" i="8"/>
  <c r="L110" i="8"/>
  <c r="K110" i="8"/>
  <c r="J110" i="8"/>
  <c r="K118" i="8"/>
  <c r="K130" i="8"/>
  <c r="J130" i="8"/>
  <c r="L157" i="8"/>
  <c r="K157" i="8"/>
  <c r="K164" i="8"/>
  <c r="L164" i="8"/>
  <c r="L36" i="8"/>
  <c r="K32" i="8"/>
  <c r="L32" i="8"/>
  <c r="J32" i="8"/>
  <c r="K28" i="8"/>
  <c r="L28" i="8"/>
  <c r="J28" i="8"/>
  <c r="J24" i="8"/>
  <c r="K16" i="8"/>
  <c r="L16" i="8"/>
  <c r="J16" i="8"/>
  <c r="K12" i="8"/>
  <c r="L12" i="8"/>
  <c r="L8" i="8"/>
  <c r="J8" i="8"/>
  <c r="L322" i="8"/>
  <c r="L305" i="8"/>
  <c r="J293" i="8"/>
  <c r="L244" i="8"/>
  <c r="J232" i="8"/>
  <c r="J208" i="8"/>
  <c r="L204" i="8"/>
  <c r="L193" i="8"/>
  <c r="K174" i="8"/>
  <c r="J153" i="8"/>
  <c r="J138" i="8"/>
  <c r="L122" i="8"/>
  <c r="K114" i="8"/>
  <c r="J106" i="8"/>
  <c r="L71" i="8"/>
  <c r="J46" i="8"/>
  <c r="J12" i="8"/>
  <c r="J157" i="8"/>
  <c r="L149" i="8"/>
  <c r="L130" i="8"/>
  <c r="J122" i="8"/>
  <c r="J114" i="8"/>
  <c r="L64" i="8"/>
  <c r="K60" i="8"/>
  <c r="D307" i="8" l="1"/>
  <c r="L307" i="8" s="1"/>
  <c r="J192" i="8"/>
  <c r="D160" i="8"/>
  <c r="L160" i="8" s="1"/>
  <c r="D362" i="8"/>
  <c r="K362" i="8" s="1"/>
  <c r="D344" i="8"/>
  <c r="K344" i="8" s="1"/>
  <c r="D318" i="8"/>
  <c r="J318" i="8" s="1"/>
  <c r="D267" i="8"/>
  <c r="J267" i="8" s="1"/>
  <c r="D103" i="8"/>
  <c r="K103" i="8" s="1"/>
  <c r="D81" i="8"/>
  <c r="J81" i="8" s="1"/>
  <c r="D116" i="8"/>
  <c r="J116" i="8" s="1"/>
  <c r="D350" i="8"/>
  <c r="K350" i="8" s="1"/>
  <c r="J150" i="8"/>
  <c r="D6" i="8"/>
  <c r="K6" i="8" s="1"/>
  <c r="L169" i="8"/>
  <c r="D94" i="8"/>
  <c r="J94" i="8" s="1"/>
  <c r="E5" i="8"/>
  <c r="D126" i="8"/>
  <c r="L126" i="8" s="1"/>
  <c r="J169" i="8"/>
  <c r="D200" i="8"/>
  <c r="J200" i="8" s="1"/>
  <c r="D209" i="8"/>
  <c r="J209" i="8" s="1"/>
  <c r="D229" i="8"/>
  <c r="K229" i="8" s="1"/>
  <c r="G228" i="8"/>
  <c r="D272" i="8"/>
  <c r="J272" i="8" s="1"/>
  <c r="G283" i="8"/>
  <c r="I283" i="8"/>
  <c r="H336" i="8"/>
  <c r="I336" i="8"/>
  <c r="C283" i="8"/>
  <c r="C228" i="8"/>
  <c r="D38" i="8"/>
  <c r="K38" i="8" s="1"/>
  <c r="G5" i="8"/>
  <c r="L362" i="8"/>
  <c r="L100" i="8"/>
  <c r="J100" i="8"/>
  <c r="L113" i="8"/>
  <c r="J113" i="8"/>
  <c r="L159" i="8"/>
  <c r="J159" i="8"/>
  <c r="J202" i="8"/>
  <c r="K202" i="8"/>
  <c r="L282" i="8"/>
  <c r="K282" i="8"/>
  <c r="K323" i="8"/>
  <c r="J323" i="8"/>
  <c r="J30" i="8"/>
  <c r="K30" i="8"/>
  <c r="L24" i="8"/>
  <c r="L54" i="8"/>
  <c r="L220" i="8"/>
  <c r="L96" i="8"/>
  <c r="D56" i="8"/>
  <c r="L56" i="8" s="1"/>
  <c r="L234" i="8"/>
  <c r="L30" i="8"/>
  <c r="K113" i="8"/>
  <c r="L248" i="8"/>
  <c r="L227" i="8"/>
  <c r="K188" i="8"/>
  <c r="K95" i="8"/>
  <c r="L95" i="8"/>
  <c r="L99" i="8"/>
  <c r="J99" i="8"/>
  <c r="K263" i="8"/>
  <c r="L263" i="8"/>
  <c r="K366" i="8"/>
  <c r="J366" i="8"/>
  <c r="I5" i="8"/>
  <c r="G125" i="8"/>
  <c r="H228" i="8"/>
  <c r="J36" i="8"/>
  <c r="J248" i="8"/>
  <c r="L20" i="8"/>
  <c r="K106" i="8"/>
  <c r="L50" i="8"/>
  <c r="L163" i="8"/>
  <c r="K37" i="8"/>
  <c r="K298" i="8"/>
  <c r="K135" i="8"/>
  <c r="J271" i="8"/>
  <c r="J212" i="8"/>
  <c r="K155" i="8"/>
  <c r="K43" i="8"/>
  <c r="K320" i="8"/>
  <c r="L144" i="8"/>
  <c r="K104" i="8"/>
  <c r="L86" i="8"/>
  <c r="K100" i="8"/>
  <c r="K271" i="8"/>
  <c r="K297" i="8"/>
  <c r="J227" i="8"/>
  <c r="K72" i="8"/>
  <c r="L72" i="8"/>
  <c r="L108" i="8"/>
  <c r="K105" i="8"/>
  <c r="L105" i="8"/>
  <c r="J168" i="8"/>
  <c r="L168" i="8"/>
  <c r="K168" i="8"/>
  <c r="J171" i="8"/>
  <c r="J182" i="8"/>
  <c r="K182" i="8"/>
  <c r="J300" i="8"/>
  <c r="K300" i="8"/>
  <c r="L300" i="8"/>
  <c r="K319" i="8"/>
  <c r="L319" i="8"/>
  <c r="J319" i="8"/>
  <c r="L343" i="8"/>
  <c r="K354" i="8"/>
  <c r="K363" i="8"/>
  <c r="L363" i="8"/>
  <c r="C125" i="8"/>
  <c r="J152" i="8"/>
  <c r="L152" i="8"/>
  <c r="J215" i="8"/>
  <c r="L215" i="8"/>
  <c r="L231" i="8"/>
  <c r="J231" i="8"/>
  <c r="K279" i="8"/>
  <c r="L279" i="8"/>
  <c r="K359" i="8"/>
  <c r="J359" i="8"/>
  <c r="L150" i="8"/>
  <c r="K150" i="8"/>
  <c r="J50" i="8"/>
  <c r="K314" i="8"/>
  <c r="J135" i="8"/>
  <c r="J47" i="8"/>
  <c r="J18" i="8"/>
  <c r="L242" i="8"/>
  <c r="J132" i="8"/>
  <c r="K159" i="8"/>
  <c r="J279" i="8"/>
  <c r="J127" i="8"/>
  <c r="K127" i="8"/>
  <c r="L146" i="8"/>
  <c r="K146" i="8"/>
  <c r="L194" i="8"/>
  <c r="K194" i="8"/>
  <c r="L254" i="8"/>
  <c r="J254" i="8"/>
  <c r="K325" i="8"/>
  <c r="J325" i="8"/>
  <c r="J351" i="8"/>
  <c r="K351" i="8"/>
  <c r="J23" i="8"/>
  <c r="K23" i="8"/>
  <c r="L9" i="8"/>
  <c r="K9" i="8"/>
  <c r="J178" i="8"/>
  <c r="L23" i="8"/>
  <c r="L210" i="8"/>
  <c r="J282" i="8"/>
  <c r="L331" i="8"/>
  <c r="L37" i="8"/>
  <c r="L298" i="8"/>
  <c r="J197" i="8"/>
  <c r="J43" i="8"/>
  <c r="J146" i="8"/>
  <c r="K191" i="8"/>
  <c r="J224" i="8"/>
  <c r="K247" i="8"/>
  <c r="K215" i="8"/>
  <c r="K176" i="8"/>
  <c r="J144" i="8"/>
  <c r="J104" i="8"/>
  <c r="K86" i="8"/>
  <c r="L207" i="8"/>
  <c r="K152" i="8"/>
  <c r="K234" i="8"/>
  <c r="L366" i="8"/>
  <c r="L224" i="8"/>
  <c r="K331" i="8"/>
  <c r="K132" i="8"/>
  <c r="K153" i="8"/>
  <c r="L153" i="8"/>
  <c r="L176" i="8"/>
  <c r="K221" i="8"/>
  <c r="J221" i="8"/>
  <c r="J258" i="8"/>
  <c r="L245" i="8"/>
  <c r="J242" i="8"/>
  <c r="K239" i="8"/>
  <c r="L239" i="8"/>
  <c r="K232" i="8"/>
  <c r="L232" i="8"/>
  <c r="L323" i="8"/>
  <c r="L320" i="8"/>
  <c r="J360" i="8"/>
  <c r="L360" i="8"/>
  <c r="K360" i="8"/>
  <c r="L118" i="8"/>
  <c r="L175" i="8"/>
  <c r="K192" i="8"/>
  <c r="J344" i="8"/>
  <c r="L267" i="8"/>
  <c r="F336" i="8"/>
  <c r="L51" i="8"/>
  <c r="K51" i="8"/>
  <c r="K79" i="8"/>
  <c r="L79" i="8"/>
  <c r="K317" i="8"/>
  <c r="J317" i="8"/>
  <c r="K328" i="8"/>
  <c r="J328" i="8"/>
  <c r="L328" i="8"/>
  <c r="K355" i="8"/>
  <c r="J355" i="8"/>
  <c r="I125" i="8"/>
  <c r="I228" i="8"/>
  <c r="D337" i="8"/>
  <c r="J337" i="8" s="1"/>
  <c r="K346" i="8"/>
  <c r="K145" i="8"/>
  <c r="J145" i="8"/>
  <c r="L145" i="8"/>
  <c r="J190" i="8"/>
  <c r="K190" i="8"/>
  <c r="L184" i="8"/>
  <c r="J184" i="8"/>
  <c r="K184" i="8"/>
  <c r="K289" i="8"/>
  <c r="J289" i="8"/>
  <c r="L289" i="8"/>
  <c r="E336" i="8"/>
  <c r="F228" i="8"/>
  <c r="D260" i="8"/>
  <c r="K17" i="8"/>
  <c r="K48" i="8"/>
  <c r="L317" i="8"/>
  <c r="K63" i="8"/>
  <c r="L190" i="8"/>
  <c r="J79" i="8"/>
  <c r="D218" i="8"/>
  <c r="J218" i="8" s="1"/>
  <c r="K361" i="8"/>
  <c r="L134" i="8"/>
  <c r="J134" i="8"/>
  <c r="K134" i="8"/>
  <c r="J128" i="8"/>
  <c r="L128" i="8"/>
  <c r="J148" i="8"/>
  <c r="K148" i="8"/>
  <c r="L148" i="8"/>
  <c r="K173" i="8"/>
  <c r="L173" i="8"/>
  <c r="K180" i="8"/>
  <c r="J180" i="8"/>
  <c r="L180" i="8"/>
  <c r="J196" i="8"/>
  <c r="K196" i="8"/>
  <c r="L223" i="8"/>
  <c r="J223" i="8"/>
  <c r="K230" i="8"/>
  <c r="J230" i="8"/>
  <c r="J255" i="8"/>
  <c r="K255" i="8"/>
  <c r="J268" i="8"/>
  <c r="L268" i="8"/>
  <c r="K268" i="8"/>
  <c r="J269" i="8"/>
  <c r="L269" i="8"/>
  <c r="L299" i="8"/>
  <c r="K299" i="8"/>
  <c r="J299" i="8"/>
  <c r="J296" i="8"/>
  <c r="L296" i="8"/>
  <c r="H5" i="8"/>
  <c r="F125" i="8"/>
  <c r="J307" i="8"/>
  <c r="K55" i="8"/>
  <c r="L55" i="8"/>
  <c r="K45" i="8"/>
  <c r="L45" i="8"/>
  <c r="J45" i="8"/>
  <c r="K66" i="8"/>
  <c r="J66" i="8"/>
  <c r="J59" i="8"/>
  <c r="K59" i="8"/>
  <c r="L353" i="8"/>
  <c r="K353" i="8"/>
  <c r="L22" i="8"/>
  <c r="J22" i="8"/>
  <c r="L10" i="8"/>
  <c r="K10" i="8"/>
  <c r="L7" i="8"/>
  <c r="J7" i="8"/>
  <c r="K7" i="8"/>
  <c r="L59" i="8"/>
  <c r="J10" i="8"/>
  <c r="L66" i="8"/>
  <c r="J158" i="8"/>
  <c r="L158" i="8"/>
  <c r="K158" i="8"/>
  <c r="K187" i="8"/>
  <c r="L187" i="8"/>
  <c r="J187" i="8"/>
  <c r="L236" i="8"/>
  <c r="J236" i="8"/>
  <c r="K265" i="8"/>
  <c r="L265" i="8"/>
  <c r="J265" i="8"/>
  <c r="L294" i="8"/>
  <c r="K294" i="8"/>
  <c r="H125" i="8"/>
  <c r="L38" i="8"/>
  <c r="D179" i="8"/>
  <c r="G336" i="8"/>
  <c r="L73" i="8"/>
  <c r="L17" i="8"/>
  <c r="L69" i="8"/>
  <c r="J48" i="8"/>
  <c r="D143" i="8"/>
  <c r="J76" i="8"/>
  <c r="L270" i="8"/>
  <c r="K357" i="8"/>
  <c r="F5" i="8"/>
  <c r="L346" i="8"/>
  <c r="J51" i="8"/>
  <c r="D70" i="8"/>
  <c r="K70" i="8" s="1"/>
  <c r="L52" i="8"/>
  <c r="J52" i="8"/>
  <c r="K52" i="8"/>
  <c r="L46" i="8"/>
  <c r="K46" i="8"/>
  <c r="L42" i="8"/>
  <c r="J57" i="8"/>
  <c r="L57" i="8"/>
  <c r="L67" i="8"/>
  <c r="K67" i="8"/>
  <c r="J63" i="8"/>
  <c r="J60" i="8"/>
  <c r="L60" i="8"/>
  <c r="L80" i="8"/>
  <c r="J80" i="8"/>
  <c r="L77" i="8"/>
  <c r="K77" i="8"/>
  <c r="J73" i="8"/>
  <c r="J93" i="8"/>
  <c r="K93" i="8"/>
  <c r="L93" i="8"/>
  <c r="K90" i="8"/>
  <c r="L90" i="8"/>
  <c r="L121" i="8"/>
  <c r="K121" i="8"/>
  <c r="J139" i="8"/>
  <c r="K139" i="8"/>
  <c r="J133" i="8"/>
  <c r="L133" i="8"/>
  <c r="L131" i="8"/>
  <c r="J131" i="8"/>
  <c r="J361" i="8"/>
  <c r="L359" i="8"/>
  <c r="J357" i="8"/>
  <c r="L355" i="8"/>
  <c r="J353" i="8"/>
  <c r="L14" i="8"/>
  <c r="J14" i="8"/>
  <c r="L192" i="8"/>
  <c r="H283" i="8"/>
  <c r="C336" i="8"/>
  <c r="C5" i="8"/>
  <c r="L205" i="8"/>
  <c r="J205" i="8"/>
  <c r="J259" i="8"/>
  <c r="K259" i="8"/>
  <c r="K310" i="8"/>
  <c r="J310" i="8"/>
  <c r="J330" i="8"/>
  <c r="L330" i="8"/>
  <c r="J339" i="8"/>
  <c r="K339" i="8"/>
  <c r="J369" i="8"/>
  <c r="K369" i="8"/>
  <c r="K364" i="8"/>
  <c r="J364" i="8"/>
  <c r="E125" i="8"/>
  <c r="D284" i="8"/>
  <c r="E283" i="8"/>
  <c r="K149" i="8"/>
  <c r="J149" i="8"/>
  <c r="K204" i="8"/>
  <c r="J204" i="8"/>
  <c r="L275" i="8"/>
  <c r="K275" i="8"/>
  <c r="J285" i="8"/>
  <c r="L285" i="8"/>
  <c r="K301" i="8"/>
  <c r="J301" i="8"/>
  <c r="L287" i="8"/>
  <c r="K287" i="8"/>
  <c r="J287" i="8"/>
  <c r="L368" i="8"/>
  <c r="J368" i="8"/>
  <c r="E228" i="8"/>
  <c r="F283" i="8"/>
  <c r="J362" i="8" l="1"/>
  <c r="L344" i="8"/>
  <c r="K307" i="8"/>
  <c r="K267" i="8"/>
  <c r="L229" i="8"/>
  <c r="J229" i="8"/>
  <c r="K160" i="8"/>
  <c r="J160" i="8"/>
  <c r="L116" i="8"/>
  <c r="J103" i="8"/>
  <c r="L103" i="8"/>
  <c r="L94" i="8"/>
  <c r="L81" i="8"/>
  <c r="L6" i="8"/>
  <c r="J350" i="8"/>
  <c r="L350" i="8"/>
  <c r="L318" i="8"/>
  <c r="K318" i="8"/>
  <c r="K209" i="8"/>
  <c r="K126" i="8"/>
  <c r="J126" i="8"/>
  <c r="K116" i="8"/>
  <c r="K81" i="8"/>
  <c r="L272" i="8"/>
  <c r="L209" i="8"/>
  <c r="K200" i="8"/>
  <c r="J38" i="8"/>
  <c r="L200" i="8"/>
  <c r="J6" i="8"/>
  <c r="K94" i="8"/>
  <c r="K56" i="8"/>
  <c r="J56" i="8"/>
  <c r="K272" i="8"/>
  <c r="C4" i="8"/>
  <c r="E4" i="8"/>
  <c r="F4" i="8"/>
  <c r="K218" i="8"/>
  <c r="L218" i="8"/>
  <c r="D228" i="8"/>
  <c r="J260" i="8"/>
  <c r="K260" i="8"/>
  <c r="L260" i="8"/>
  <c r="J70" i="8"/>
  <c r="D5" i="8"/>
  <c r="L70" i="8"/>
  <c r="L179" i="8"/>
  <c r="J179" i="8"/>
  <c r="D125" i="8"/>
  <c r="J125" i="8" s="1"/>
  <c r="L143" i="8"/>
  <c r="K143" i="8"/>
  <c r="G4" i="8"/>
  <c r="H4" i="8"/>
  <c r="D336" i="8"/>
  <c r="L337" i="8"/>
  <c r="K337" i="8"/>
  <c r="I4" i="8"/>
  <c r="J284" i="8"/>
  <c r="K284" i="8"/>
  <c r="D283" i="8"/>
  <c r="K283" i="8" s="1"/>
  <c r="L284" i="8"/>
  <c r="J143" i="8"/>
  <c r="K179" i="8"/>
  <c r="L125" i="8" l="1"/>
  <c r="J5" i="8"/>
  <c r="D4" i="8"/>
  <c r="L4" i="8" s="1"/>
  <c r="L5" i="8"/>
  <c r="L336" i="8"/>
  <c r="K336" i="8"/>
  <c r="K125" i="8"/>
  <c r="L283" i="8"/>
  <c r="J283" i="8"/>
  <c r="J228" i="8"/>
  <c r="K228" i="8"/>
  <c r="K5" i="8"/>
  <c r="J336" i="8"/>
  <c r="L228" i="8"/>
  <c r="J4" i="8" l="1"/>
  <c r="K4" i="8"/>
</calcChain>
</file>

<file path=xl/sharedStrings.xml><?xml version="1.0" encoding="utf-8"?>
<sst xmlns="http://schemas.openxmlformats.org/spreadsheetml/2006/main" count="384" uniqueCount="381">
  <si>
    <t>大手町西</t>
  </si>
  <si>
    <t>大手町東</t>
  </si>
  <si>
    <t>川原小路</t>
  </si>
  <si>
    <t>上町</t>
  </si>
  <si>
    <t>上町南</t>
  </si>
  <si>
    <t>吉小路</t>
  </si>
  <si>
    <t>新小路</t>
  </si>
  <si>
    <t>日高南</t>
  </si>
  <si>
    <t>大畑小路</t>
  </si>
  <si>
    <t>袋町</t>
  </si>
  <si>
    <t>南町</t>
  </si>
  <si>
    <t>東町</t>
  </si>
  <si>
    <t>横町</t>
  </si>
  <si>
    <t>中央通り</t>
  </si>
  <si>
    <t>駅通り</t>
  </si>
  <si>
    <t>青葉町</t>
  </si>
  <si>
    <t>寺小路</t>
  </si>
  <si>
    <t>春日町</t>
  </si>
  <si>
    <t>三本木</t>
  </si>
  <si>
    <t>大町</t>
  </si>
  <si>
    <t>柳町</t>
  </si>
  <si>
    <t>立町</t>
  </si>
  <si>
    <t>勝手町</t>
  </si>
  <si>
    <t>川口町</t>
  </si>
  <si>
    <t>不断町東</t>
  </si>
  <si>
    <t>不断町西</t>
  </si>
  <si>
    <t>北下巾</t>
  </si>
  <si>
    <t>石田西</t>
  </si>
  <si>
    <t>石田北</t>
  </si>
  <si>
    <t>石田南</t>
  </si>
  <si>
    <t>宮下町</t>
  </si>
  <si>
    <t>天文台通り</t>
  </si>
  <si>
    <t>西上野町</t>
  </si>
  <si>
    <t>福吉町</t>
  </si>
  <si>
    <t>中上野町</t>
  </si>
  <si>
    <t>東上野町</t>
  </si>
  <si>
    <t>山崎町</t>
  </si>
  <si>
    <t>福原</t>
  </si>
  <si>
    <t>見分森</t>
  </si>
  <si>
    <t>大橋</t>
  </si>
  <si>
    <t>川端</t>
  </si>
  <si>
    <t>大鐘町</t>
  </si>
  <si>
    <t>南大鐘</t>
  </si>
  <si>
    <t>龍ヶ馬場</t>
  </si>
  <si>
    <t>花園町</t>
  </si>
  <si>
    <t>北常盤</t>
  </si>
  <si>
    <t>西常盤</t>
  </si>
  <si>
    <t>原中第一</t>
  </si>
  <si>
    <t>原中第二</t>
  </si>
  <si>
    <t>原中第三</t>
  </si>
  <si>
    <t>原中第四</t>
  </si>
  <si>
    <t>原中第五</t>
  </si>
  <si>
    <t>原中第六</t>
  </si>
  <si>
    <t>跡呂井</t>
  </si>
  <si>
    <t>安久戸</t>
  </si>
  <si>
    <t>瀬台野西</t>
  </si>
  <si>
    <t>瀬台野東</t>
  </si>
  <si>
    <t>栃の木</t>
  </si>
  <si>
    <t>上幅</t>
  </si>
  <si>
    <t>一本木</t>
  </si>
  <si>
    <t>八幡</t>
  </si>
  <si>
    <t>谷地</t>
  </si>
  <si>
    <t>佐野</t>
  </si>
  <si>
    <t>十文字</t>
  </si>
  <si>
    <t>松堂</t>
  </si>
  <si>
    <t>宮田</t>
  </si>
  <si>
    <t>仙人</t>
  </si>
  <si>
    <t>折居町</t>
  </si>
  <si>
    <t>要害</t>
  </si>
  <si>
    <t>高根</t>
  </si>
  <si>
    <t>川尻</t>
  </si>
  <si>
    <t>上中野</t>
  </si>
  <si>
    <t>下中野</t>
  </si>
  <si>
    <t>大深沢</t>
  </si>
  <si>
    <t>堤尻</t>
  </si>
  <si>
    <t>秋成</t>
  </si>
  <si>
    <t>須江</t>
  </si>
  <si>
    <t>折舘</t>
  </si>
  <si>
    <t>真城が丘</t>
  </si>
  <si>
    <t>西姉体</t>
  </si>
  <si>
    <t>上姉体</t>
  </si>
  <si>
    <t>上島</t>
  </si>
  <si>
    <t>姉体中央</t>
  </si>
  <si>
    <t>宿</t>
  </si>
  <si>
    <t>上野</t>
  </si>
  <si>
    <t>下姉体</t>
  </si>
  <si>
    <t>姉体南方</t>
  </si>
  <si>
    <t>羽田中央</t>
  </si>
  <si>
    <t>田茂山</t>
  </si>
  <si>
    <t>川前</t>
  </si>
  <si>
    <t>森</t>
  </si>
  <si>
    <t>羽黒堂</t>
  </si>
  <si>
    <t>芦ヶ沢</t>
  </si>
  <si>
    <t>北鵜ノ木</t>
  </si>
  <si>
    <t>外浦</t>
  </si>
  <si>
    <t>黒田助</t>
  </si>
  <si>
    <t>御山下</t>
  </si>
  <si>
    <t>鵜ノ木</t>
  </si>
  <si>
    <t>内堀</t>
  </si>
  <si>
    <t>鶴城</t>
  </si>
  <si>
    <t>長根</t>
  </si>
  <si>
    <t>下柳</t>
  </si>
  <si>
    <t>二渡</t>
  </si>
  <si>
    <t>正法寺</t>
  </si>
  <si>
    <t>小黒石</t>
  </si>
  <si>
    <t>高清水</t>
  </si>
  <si>
    <t>白鳥１区</t>
  </si>
  <si>
    <t>白鳥２区</t>
  </si>
  <si>
    <t>白鳥３区</t>
  </si>
  <si>
    <t>白鳥４区</t>
  </si>
  <si>
    <t>白鳥５区</t>
  </si>
  <si>
    <t>白鳥６区</t>
  </si>
  <si>
    <t>前沢１区</t>
  </si>
  <si>
    <t>前沢２区</t>
  </si>
  <si>
    <t>前沢３区</t>
  </si>
  <si>
    <t>前沢４区</t>
  </si>
  <si>
    <t>前沢５区</t>
  </si>
  <si>
    <t>前沢６区</t>
  </si>
  <si>
    <t>前沢７区</t>
  </si>
  <si>
    <t>前沢８区</t>
  </si>
  <si>
    <t>前沢９区</t>
  </si>
  <si>
    <t>稲置１区</t>
  </si>
  <si>
    <t>稲置２区</t>
  </si>
  <si>
    <t>稲置３区</t>
  </si>
  <si>
    <t>上野原１区</t>
  </si>
  <si>
    <t>上野原２区</t>
  </si>
  <si>
    <t>古城１区</t>
  </si>
  <si>
    <t>古城２区</t>
  </si>
  <si>
    <t>古城３区</t>
  </si>
  <si>
    <t>古城４区</t>
  </si>
  <si>
    <t>古城５区</t>
  </si>
  <si>
    <t>古城６区</t>
  </si>
  <si>
    <t>白山１区</t>
  </si>
  <si>
    <t>白山２区</t>
  </si>
  <si>
    <t>白山３区</t>
  </si>
  <si>
    <t>白山４区</t>
  </si>
  <si>
    <t>生母１区</t>
  </si>
  <si>
    <t>生母２区</t>
  </si>
  <si>
    <t>生母３区</t>
  </si>
  <si>
    <t>生母４区</t>
  </si>
  <si>
    <t>生母５区</t>
  </si>
  <si>
    <t>生母６区</t>
  </si>
  <si>
    <t>生母７区</t>
  </si>
  <si>
    <t>生母８区</t>
  </si>
  <si>
    <t>生母９区</t>
  </si>
  <si>
    <t>黒 石 地 区</t>
    <rPh sb="0" eb="3">
      <t>クロイシ</t>
    </rPh>
    <rPh sb="4" eb="7">
      <t>チク</t>
    </rPh>
    <phoneticPr fontId="3"/>
  </si>
  <si>
    <t>羽 田 地 区</t>
    <rPh sb="0" eb="3">
      <t>ハダ</t>
    </rPh>
    <rPh sb="4" eb="7">
      <t>チク</t>
    </rPh>
    <phoneticPr fontId="3"/>
  </si>
  <si>
    <t>姉 体 地 区</t>
    <rPh sb="0" eb="3">
      <t>アネタイ</t>
    </rPh>
    <rPh sb="4" eb="7">
      <t>チク</t>
    </rPh>
    <phoneticPr fontId="3"/>
  </si>
  <si>
    <t>真 城 地 区</t>
    <rPh sb="0" eb="3">
      <t>シンジョウ</t>
    </rPh>
    <rPh sb="4" eb="7">
      <t>チク</t>
    </rPh>
    <phoneticPr fontId="3"/>
  </si>
  <si>
    <t>佐倉河地区</t>
    <rPh sb="0" eb="3">
      <t>サクラカワ</t>
    </rPh>
    <rPh sb="3" eb="5">
      <t>チク</t>
    </rPh>
    <phoneticPr fontId="3"/>
  </si>
  <si>
    <t>常 盤 地 区</t>
    <rPh sb="0" eb="3">
      <t>トキワ</t>
    </rPh>
    <rPh sb="4" eb="7">
      <t>チク</t>
    </rPh>
    <phoneticPr fontId="3"/>
  </si>
  <si>
    <t>南　地　区</t>
    <rPh sb="0" eb="1">
      <t>ミナミ</t>
    </rPh>
    <rPh sb="2" eb="5">
      <t>チク</t>
    </rPh>
    <phoneticPr fontId="3"/>
  </si>
  <si>
    <t>水 沢 地 区</t>
    <rPh sb="0" eb="3">
      <t>ミズサワ</t>
    </rPh>
    <rPh sb="4" eb="7">
      <t>チク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</si>
  <si>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</si>
  <si>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</si>
  <si>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</si>
  <si>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 xml:space="preserve"> 及び行政区名</t>
    <rPh sb="1" eb="2">
      <t>オヨ</t>
    </rPh>
    <rPh sb="3" eb="6">
      <t>ギョウセイク</t>
    </rPh>
    <rPh sb="6" eb="7">
      <t>メイ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</si>
  <si>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</si>
  <si>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年 齢 別 人 口</t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phoneticPr fontId="3"/>
  </si>
  <si>
    <t>人　　　口</t>
    <rPh sb="0" eb="5">
      <t>ジンコウ</t>
    </rPh>
    <phoneticPr fontId="3"/>
  </si>
  <si>
    <t>世帯数</t>
    <rPh sb="0" eb="3">
      <t>セタイスウ</t>
    </rPh>
    <phoneticPr fontId="3"/>
  </si>
  <si>
    <t>0-14</t>
    <phoneticPr fontId="3"/>
  </si>
  <si>
    <t>15-64</t>
    <phoneticPr fontId="3"/>
  </si>
  <si>
    <t>65-</t>
    <phoneticPr fontId="3"/>
  </si>
  <si>
    <t>岩 谷 堂 地 区</t>
    <rPh sb="0" eb="1">
      <t>イワ</t>
    </rPh>
    <rPh sb="2" eb="3">
      <t>タニ</t>
    </rPh>
    <rPh sb="4" eb="5">
      <t>ドウ</t>
    </rPh>
    <rPh sb="6" eb="9">
      <t>チク</t>
    </rPh>
    <phoneticPr fontId="3"/>
  </si>
  <si>
    <t>愛 宕 地 区</t>
    <rPh sb="0" eb="1">
      <t>アイ</t>
    </rPh>
    <rPh sb="2" eb="3">
      <t>アタゴ</t>
    </rPh>
    <rPh sb="4" eb="7">
      <t>チク</t>
    </rPh>
    <phoneticPr fontId="3"/>
  </si>
  <si>
    <t>田 原 地 区</t>
    <rPh sb="0" eb="1">
      <t>タ</t>
    </rPh>
    <rPh sb="2" eb="3">
      <t>ハラ</t>
    </rPh>
    <rPh sb="4" eb="7">
      <t>チク</t>
    </rPh>
    <phoneticPr fontId="3"/>
  </si>
  <si>
    <t>藤 里 地 区</t>
    <rPh sb="0" eb="1">
      <t>フジ</t>
    </rPh>
    <rPh sb="2" eb="3">
      <t>サト</t>
    </rPh>
    <rPh sb="4" eb="7">
      <t>チク</t>
    </rPh>
    <phoneticPr fontId="3"/>
  </si>
  <si>
    <t>伊 手 地 区</t>
    <rPh sb="0" eb="1">
      <t>イ</t>
    </rPh>
    <rPh sb="2" eb="3">
      <t>テ</t>
    </rPh>
    <rPh sb="4" eb="7">
      <t>チク</t>
    </rPh>
    <phoneticPr fontId="3"/>
  </si>
  <si>
    <t>米 里 地 区</t>
    <rPh sb="0" eb="1">
      <t>ベイ</t>
    </rPh>
    <rPh sb="2" eb="3">
      <t>サト</t>
    </rPh>
    <rPh sb="4" eb="7">
      <t>チク</t>
    </rPh>
    <phoneticPr fontId="3"/>
  </si>
  <si>
    <t>玉 里 地 区</t>
    <rPh sb="0" eb="1">
      <t>タマ</t>
    </rPh>
    <rPh sb="2" eb="3">
      <t>サト</t>
    </rPh>
    <rPh sb="4" eb="7">
      <t>チク</t>
    </rPh>
    <phoneticPr fontId="3"/>
  </si>
  <si>
    <t>梁 川 地 区</t>
    <rPh sb="0" eb="1">
      <t>ハリ</t>
    </rPh>
    <rPh sb="2" eb="3">
      <t>カワ</t>
    </rPh>
    <rPh sb="4" eb="7">
      <t>チク</t>
    </rPh>
    <phoneticPr fontId="3"/>
  </si>
  <si>
    <t>広 瀬 地 区</t>
    <rPh sb="0" eb="1">
      <t>ヒロ</t>
    </rPh>
    <rPh sb="2" eb="3">
      <t>セ</t>
    </rPh>
    <rPh sb="4" eb="7">
      <t>チク</t>
    </rPh>
    <phoneticPr fontId="3"/>
  </si>
  <si>
    <t>前 沢 地 区</t>
    <rPh sb="0" eb="1">
      <t>マエ</t>
    </rPh>
    <rPh sb="2" eb="3">
      <t>サワ</t>
    </rPh>
    <rPh sb="4" eb="7">
      <t>チク</t>
    </rPh>
    <phoneticPr fontId="3"/>
  </si>
  <si>
    <t>稲 瀬 地 区</t>
    <rPh sb="0" eb="1">
      <t>イナ</t>
    </rPh>
    <rPh sb="2" eb="3">
      <t>セ</t>
    </rPh>
    <rPh sb="4" eb="7">
      <t>チク</t>
    </rPh>
    <phoneticPr fontId="3"/>
  </si>
  <si>
    <t>古 城 地 区</t>
    <rPh sb="0" eb="1">
      <t>イニシエ</t>
    </rPh>
    <rPh sb="2" eb="3">
      <t>シロ</t>
    </rPh>
    <rPh sb="4" eb="7">
      <t>チク</t>
    </rPh>
    <phoneticPr fontId="3"/>
  </si>
  <si>
    <t>白 山 地 区</t>
    <rPh sb="0" eb="1">
      <t>シロ</t>
    </rPh>
    <rPh sb="2" eb="3">
      <t>ヤマ</t>
    </rPh>
    <rPh sb="4" eb="7">
      <t>チク</t>
    </rPh>
    <phoneticPr fontId="3"/>
  </si>
  <si>
    <t>生 母 地 区</t>
    <rPh sb="0" eb="1">
      <t>ショウ</t>
    </rPh>
    <rPh sb="2" eb="3">
      <t>ハハ</t>
    </rPh>
    <rPh sb="4" eb="7">
      <t>チク</t>
    </rPh>
    <phoneticPr fontId="3"/>
  </si>
  <si>
    <t>小 山 地 区</t>
    <rPh sb="0" eb="1">
      <t>ショウ</t>
    </rPh>
    <rPh sb="2" eb="3">
      <t>ヤマ</t>
    </rPh>
    <rPh sb="4" eb="7">
      <t>チク</t>
    </rPh>
    <phoneticPr fontId="3"/>
  </si>
  <si>
    <t>南 都 田 地 区</t>
    <rPh sb="0" eb="1">
      <t>ミナミ</t>
    </rPh>
    <rPh sb="2" eb="3">
      <t>ミヤコ</t>
    </rPh>
    <rPh sb="4" eb="5">
      <t>タ</t>
    </rPh>
    <rPh sb="6" eb="9">
      <t>チク</t>
    </rPh>
    <phoneticPr fontId="3"/>
  </si>
  <si>
    <t>若 柳 地 区</t>
    <rPh sb="0" eb="1">
      <t>ワカ</t>
    </rPh>
    <rPh sb="2" eb="3">
      <t>ヤナギ</t>
    </rPh>
    <rPh sb="4" eb="7">
      <t>チク</t>
    </rPh>
    <phoneticPr fontId="3"/>
  </si>
  <si>
    <t>北 股 地 区</t>
    <rPh sb="0" eb="1">
      <t>キタ</t>
    </rPh>
    <rPh sb="2" eb="3">
      <t>マタ</t>
    </rPh>
    <rPh sb="4" eb="7">
      <t>チク</t>
    </rPh>
    <phoneticPr fontId="3"/>
  </si>
  <si>
    <t>南 股 地 区</t>
    <rPh sb="0" eb="1">
      <t>ミナミ</t>
    </rPh>
    <rPh sb="2" eb="3">
      <t>マタ</t>
    </rPh>
    <rPh sb="4" eb="7">
      <t>チク</t>
    </rPh>
    <phoneticPr fontId="3"/>
  </si>
  <si>
    <t>衣 川 地 区</t>
    <rPh sb="0" eb="1">
      <t>コロモ</t>
    </rPh>
    <rPh sb="2" eb="3">
      <t>カワ</t>
    </rPh>
    <rPh sb="4" eb="7">
      <t>チク</t>
    </rPh>
    <phoneticPr fontId="3"/>
  </si>
  <si>
    <t>衣 里 地 区</t>
    <rPh sb="0" eb="1">
      <t>コロモ</t>
    </rPh>
    <rPh sb="2" eb="3">
      <t>サト</t>
    </rPh>
    <rPh sb="4" eb="7">
      <t>チク</t>
    </rPh>
    <phoneticPr fontId="3"/>
  </si>
  <si>
    <t>水　沢　区　計</t>
    <rPh sb="0" eb="1">
      <t>ミズ</t>
    </rPh>
    <rPh sb="2" eb="3">
      <t>サワ</t>
    </rPh>
    <rPh sb="4" eb="5">
      <t>ク</t>
    </rPh>
    <rPh sb="6" eb="7">
      <t>ケイ</t>
    </rPh>
    <phoneticPr fontId="3"/>
  </si>
  <si>
    <t>江　刺　区　計</t>
    <rPh sb="0" eb="1">
      <t>エ</t>
    </rPh>
    <rPh sb="2" eb="3">
      <t>トゲ</t>
    </rPh>
    <rPh sb="4" eb="5">
      <t>ク</t>
    </rPh>
    <rPh sb="6" eb="7">
      <t>ケイ</t>
    </rPh>
    <phoneticPr fontId="3"/>
  </si>
  <si>
    <t>前　沢　区　計</t>
    <rPh sb="0" eb="1">
      <t>マエ</t>
    </rPh>
    <rPh sb="2" eb="3">
      <t>サワ</t>
    </rPh>
    <rPh sb="4" eb="5">
      <t>ク</t>
    </rPh>
    <rPh sb="6" eb="7">
      <t>ケイ</t>
    </rPh>
    <phoneticPr fontId="3"/>
  </si>
  <si>
    <t>衣　川　区　計</t>
    <rPh sb="0" eb="1">
      <t>コロモ</t>
    </rPh>
    <rPh sb="2" eb="3">
      <t>カワ</t>
    </rPh>
    <rPh sb="4" eb="5">
      <t>ク</t>
    </rPh>
    <rPh sb="6" eb="7">
      <t>ケイ</t>
    </rPh>
    <phoneticPr fontId="3"/>
  </si>
  <si>
    <t>奥　州　市　計</t>
    <rPh sb="0" eb="1">
      <t>オク</t>
    </rPh>
    <rPh sb="2" eb="3">
      <t>シュウ</t>
    </rPh>
    <rPh sb="4" eb="5">
      <t>シ</t>
    </rPh>
    <rPh sb="6" eb="7">
      <t>ケイ</t>
    </rPh>
    <phoneticPr fontId="3"/>
  </si>
  <si>
    <t xml:space="preserve"> 行政区番号</t>
    <phoneticPr fontId="3"/>
  </si>
  <si>
    <t>行政区別世帯数，人口及び年齢３区分別人口</t>
    <rPh sb="0" eb="2">
      <t>ギョウセイ</t>
    </rPh>
    <rPh sb="2" eb="4">
      <t>クベツ</t>
    </rPh>
    <rPh sb="4" eb="7">
      <t>セタイスウ</t>
    </rPh>
    <rPh sb="8" eb="10">
      <t>ジンコウ</t>
    </rPh>
    <rPh sb="10" eb="11">
      <t>オヨ</t>
    </rPh>
    <rPh sb="12" eb="14">
      <t>ネンレイ</t>
    </rPh>
    <rPh sb="15" eb="16">
      <t>ク</t>
    </rPh>
    <rPh sb="16" eb="18">
      <t>ブンベツ</t>
    </rPh>
    <rPh sb="18" eb="20">
      <t>ジンコウ</t>
    </rPh>
    <phoneticPr fontId="2"/>
  </si>
  <si>
    <t>桜屋敷南</t>
  </si>
  <si>
    <t>桜屋敷</t>
  </si>
  <si>
    <t>桜屋敷東</t>
  </si>
  <si>
    <t>胆　沢　区　計</t>
    <rPh sb="0" eb="1">
      <t>キモ</t>
    </rPh>
    <rPh sb="2" eb="3">
      <t>サワ</t>
    </rPh>
    <rPh sb="4" eb="5">
      <t>ク</t>
    </rPh>
    <rPh sb="6" eb="7">
      <t>ケイ</t>
    </rPh>
    <phoneticPr fontId="3"/>
  </si>
  <si>
    <t>東町（羽田）</t>
  </si>
  <si>
    <t>岩谷堂１区</t>
  </si>
  <si>
    <t>岩谷堂２区</t>
  </si>
  <si>
    <t>岩谷堂３区</t>
  </si>
  <si>
    <t>岩谷堂４区</t>
  </si>
  <si>
    <t>岩谷堂５区</t>
  </si>
  <si>
    <t>岩谷堂６区</t>
  </si>
  <si>
    <t>岩谷堂７区</t>
  </si>
  <si>
    <t>岩谷堂８区</t>
  </si>
  <si>
    <t>岩谷堂９区</t>
  </si>
  <si>
    <t>岩谷堂１０区</t>
  </si>
  <si>
    <t>岩谷堂１１区</t>
  </si>
  <si>
    <t>岩谷堂１２区</t>
  </si>
  <si>
    <t>岩谷堂１３区</t>
  </si>
  <si>
    <t>岩谷堂１４区</t>
  </si>
  <si>
    <t>岩谷堂１５区</t>
  </si>
  <si>
    <t>愛宕１区</t>
  </si>
  <si>
    <t>愛宕２区</t>
  </si>
  <si>
    <t>愛宕３区</t>
  </si>
  <si>
    <t>愛宕４区</t>
  </si>
  <si>
    <t>愛宕５区</t>
  </si>
  <si>
    <t>愛宕６区</t>
  </si>
  <si>
    <t>田原１区</t>
  </si>
  <si>
    <t>田原２区</t>
  </si>
  <si>
    <t>田原３区</t>
  </si>
  <si>
    <t>田原４区</t>
  </si>
  <si>
    <t>田原５区</t>
  </si>
  <si>
    <t>田原６区</t>
  </si>
  <si>
    <t>田原７区</t>
  </si>
  <si>
    <t>田原８区</t>
  </si>
  <si>
    <t>田原９区</t>
  </si>
  <si>
    <t>藤里１区</t>
  </si>
  <si>
    <t>藤里２区</t>
  </si>
  <si>
    <t>藤里３区</t>
  </si>
  <si>
    <t>藤里４区</t>
  </si>
  <si>
    <t>藤里５区</t>
  </si>
  <si>
    <t>藤里６区</t>
  </si>
  <si>
    <t>藤里７区</t>
  </si>
  <si>
    <t>藤里８区</t>
  </si>
  <si>
    <t>伊手１区</t>
  </si>
  <si>
    <t>伊手２区</t>
  </si>
  <si>
    <t>伊手３区</t>
  </si>
  <si>
    <t>伊手４区</t>
  </si>
  <si>
    <t>伊手５区</t>
  </si>
  <si>
    <t>伊手６区</t>
  </si>
  <si>
    <t>伊手７区</t>
  </si>
  <si>
    <t>伊手８区</t>
  </si>
  <si>
    <t>伊手９区</t>
  </si>
  <si>
    <t>米里１区</t>
  </si>
  <si>
    <t>米里２区</t>
  </si>
  <si>
    <t>米里３区</t>
  </si>
  <si>
    <t>米里４区</t>
  </si>
  <si>
    <t>米里５区</t>
  </si>
  <si>
    <t>米里６区</t>
  </si>
  <si>
    <t>米里７区</t>
  </si>
  <si>
    <t>米里８区</t>
  </si>
  <si>
    <t>米里９区</t>
  </si>
  <si>
    <t>米里１０区</t>
  </si>
  <si>
    <t>米里１１区</t>
  </si>
  <si>
    <t>米里１２区</t>
  </si>
  <si>
    <t>玉里１区</t>
  </si>
  <si>
    <t>玉里２区</t>
  </si>
  <si>
    <t>玉里３区</t>
  </si>
  <si>
    <t>玉里４区</t>
  </si>
  <si>
    <t>玉里５区</t>
  </si>
  <si>
    <t>玉里６区</t>
  </si>
  <si>
    <t>玉里７区</t>
  </si>
  <si>
    <t>梁川１区</t>
  </si>
  <si>
    <t>梁川２区</t>
  </si>
  <si>
    <t>梁川３区</t>
  </si>
  <si>
    <t>梁川４区</t>
  </si>
  <si>
    <t>梁川５区</t>
  </si>
  <si>
    <t>梁川６区</t>
  </si>
  <si>
    <t>梁川７区</t>
  </si>
  <si>
    <t>日舘</t>
  </si>
  <si>
    <t>広瀬１区</t>
  </si>
  <si>
    <t>広瀬２区</t>
  </si>
  <si>
    <t>広瀬３区</t>
  </si>
  <si>
    <t>広瀬４区</t>
  </si>
  <si>
    <t>広瀬５区</t>
  </si>
  <si>
    <t>広瀬６区</t>
  </si>
  <si>
    <t>広瀬７区</t>
  </si>
  <si>
    <t>広瀬８区</t>
  </si>
  <si>
    <t>稲瀬１区</t>
  </si>
  <si>
    <t>稲瀬２区</t>
  </si>
  <si>
    <t>稲瀬３区</t>
  </si>
  <si>
    <t>稲瀬４区</t>
  </si>
  <si>
    <t>稲瀬５区</t>
  </si>
  <si>
    <t>稲瀬６区</t>
  </si>
  <si>
    <t>稲瀬７区</t>
  </si>
  <si>
    <t>稲瀬８区</t>
  </si>
  <si>
    <t>稲瀬９区</t>
  </si>
  <si>
    <t>前沢１０区</t>
  </si>
  <si>
    <t>前沢１１区</t>
  </si>
  <si>
    <t>前沢１２区</t>
  </si>
  <si>
    <t>前沢１３区</t>
  </si>
  <si>
    <t>前沢１４区</t>
  </si>
  <si>
    <t>前沢１５区</t>
  </si>
  <si>
    <t>前沢１６区</t>
  </si>
  <si>
    <t>前沢１７区</t>
  </si>
  <si>
    <t>前沢１８区</t>
  </si>
  <si>
    <t>前沢１９区</t>
  </si>
  <si>
    <t>生母１０区</t>
  </si>
  <si>
    <t>小山１区（上）</t>
  </si>
  <si>
    <t>小山１区（中）</t>
  </si>
  <si>
    <t>小山１区（下）</t>
  </si>
  <si>
    <t>小山２区</t>
  </si>
  <si>
    <t>小山３区</t>
  </si>
  <si>
    <t>小山４区</t>
  </si>
  <si>
    <t>小山５区</t>
  </si>
  <si>
    <t>小山６区</t>
  </si>
  <si>
    <t>小山７区</t>
  </si>
  <si>
    <t>小山８区</t>
  </si>
  <si>
    <t>小山９区</t>
  </si>
  <si>
    <t>小山１０区</t>
  </si>
  <si>
    <t>小山１１区</t>
  </si>
  <si>
    <t>小山１２区</t>
  </si>
  <si>
    <t>小山１３区</t>
  </si>
  <si>
    <t>小山１４区</t>
  </si>
  <si>
    <t>小山１５区</t>
  </si>
  <si>
    <t>小山１６区</t>
  </si>
  <si>
    <t>小山１７区</t>
  </si>
  <si>
    <t>小山１８区</t>
  </si>
  <si>
    <t>小山１９区</t>
  </si>
  <si>
    <t>小山２０区</t>
  </si>
  <si>
    <t>南都田１区</t>
  </si>
  <si>
    <t>南都田２区</t>
  </si>
  <si>
    <t>南都田３区</t>
  </si>
  <si>
    <t>南都田４区</t>
  </si>
  <si>
    <t>南都田５区</t>
  </si>
  <si>
    <t>南都田６区</t>
  </si>
  <si>
    <t>南都田７区</t>
  </si>
  <si>
    <t>南都田８区</t>
  </si>
  <si>
    <t>南都田９区</t>
  </si>
  <si>
    <t>南都田１０区</t>
  </si>
  <si>
    <t>若柳３区</t>
  </si>
  <si>
    <t>若柳４区</t>
  </si>
  <si>
    <t>若柳５区</t>
  </si>
  <si>
    <t>若柳６区</t>
  </si>
  <si>
    <t>若柳７区</t>
  </si>
  <si>
    <t>若柳８区</t>
  </si>
  <si>
    <t>若柳９区</t>
  </si>
  <si>
    <t>若柳１０区</t>
  </si>
  <si>
    <t>若柳１１区</t>
  </si>
  <si>
    <t>若柳１２区</t>
  </si>
  <si>
    <t>若柳１３区</t>
  </si>
  <si>
    <t>若柳１４区</t>
  </si>
  <si>
    <t>若柳１５区</t>
  </si>
  <si>
    <t>若柳１６区</t>
  </si>
  <si>
    <t>若柳１７区</t>
  </si>
  <si>
    <t>若柳１８区</t>
  </si>
  <si>
    <t>若柳１９区</t>
  </si>
  <si>
    <t>大平</t>
  </si>
  <si>
    <t>有浦</t>
  </si>
  <si>
    <t>西窪</t>
  </si>
  <si>
    <t>外の沢</t>
  </si>
  <si>
    <t>天田</t>
  </si>
  <si>
    <t>桑畑</t>
  </si>
  <si>
    <t>楢原</t>
  </si>
  <si>
    <t>大原</t>
  </si>
  <si>
    <t>畦畑</t>
  </si>
  <si>
    <t>河内</t>
  </si>
  <si>
    <t>噌味</t>
  </si>
  <si>
    <t>小安代</t>
  </si>
  <si>
    <t>大森</t>
  </si>
  <si>
    <t>懸田</t>
  </si>
  <si>
    <t>石神</t>
  </si>
  <si>
    <t>古戸</t>
  </si>
  <si>
    <t>深沢</t>
  </si>
  <si>
    <t>南股</t>
  </si>
  <si>
    <t>日向</t>
  </si>
  <si>
    <t>岩の上</t>
  </si>
  <si>
    <t>六道</t>
  </si>
  <si>
    <t>白山堂</t>
  </si>
  <si>
    <t>寺向</t>
  </si>
  <si>
    <t>張巾</t>
  </si>
  <si>
    <t>富田</t>
  </si>
  <si>
    <t>川西</t>
  </si>
  <si>
    <t>滝の沢</t>
  </si>
  <si>
    <t>川東</t>
  </si>
  <si>
    <t>池田</t>
  </si>
  <si>
    <t>瀬原</t>
  </si>
  <si>
    <t>日高</t>
    <phoneticPr fontId="2"/>
  </si>
  <si>
    <t>岩谷堂１６区</t>
  </si>
  <si>
    <r>
      <t>（</t>
    </r>
    <r>
      <rPr>
        <sz val="6"/>
        <rFont val="ＭＳ Ｐゴシック"/>
        <family val="3"/>
        <charset val="128"/>
      </rPr>
      <t>年齢算出基準日</t>
    </r>
    <r>
      <rPr>
        <sz val="6"/>
        <rFont val="ＭＳ ゴシック"/>
        <family val="3"/>
        <charset val="128"/>
      </rPr>
      <t>　平成29年４月１日）
（</t>
    </r>
    <r>
      <rPr>
        <sz val="6"/>
        <rFont val="ＭＳ Ｐゴシック"/>
        <family val="3"/>
        <charset val="128"/>
      </rPr>
      <t>作成対象基準日</t>
    </r>
    <r>
      <rPr>
        <sz val="6"/>
        <rFont val="ＭＳ ゴシック"/>
        <family val="3"/>
        <charset val="128"/>
      </rPr>
      <t>　平成28年９月30日）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</si>
</sst>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;0;"/>
  </numFmts>
  <fonts count="10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0" fontId="8" fillId="0" borderId="0" xfId="0" applyFont="1">
      <alignment vertical="center"/>
    </xf>
    <xf numFmtId="177" fontId="5" fillId="0" borderId="1" xfId="3" applyNumberFormat="1" applyFont="1" applyBorder="1" applyAlignment="1">
      <alignment horizontal="right" vertical="center"/>
    </xf>
    <xf numFmtId="177" fontId="5" fillId="0" borderId="1" xfId="5" applyNumberFormat="1" applyFont="1" applyBorder="1" applyAlignment="1">
      <alignment horizontal="right" vertical="center"/>
    </xf>
    <xf numFmtId="177" fontId="5" fillId="0" borderId="1" xfId="4" applyNumberFormat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176" fontId="4" fillId="3" borderId="1" xfId="1" applyNumberFormat="1" applyFont="1" applyFill="1" applyBorder="1" applyAlignment="1">
      <alignment vertical="center"/>
    </xf>
    <xf numFmtId="38" fontId="4" fillId="4" borderId="1" xfId="1" applyFont="1" applyFill="1" applyBorder="1" applyAlignment="1">
      <alignment vertical="center"/>
    </xf>
    <xf numFmtId="176" fontId="4" fillId="4" borderId="1" xfId="1" applyNumberFormat="1" applyFont="1" applyFill="1" applyBorder="1" applyAlignment="1">
      <alignment vertical="center"/>
    </xf>
    <xf numFmtId="177" fontId="5" fillId="0" borderId="1" xfId="6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wrapText="1"/>
    </xf>
    <xf numFmtId="38" fontId="4" fillId="4" borderId="1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4" xfId="1" applyFont="1" applyBorder="1" applyAlignment="1">
      <alignment horizontal="left" vertical="center"/>
    </xf>
    <xf numFmtId="38" fontId="6" fillId="0" borderId="7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38" fontId="6" fillId="0" borderId="3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7"/>
    <cellStyle name="標準_住民登録月報（地区明細）" xfId="3"/>
    <cellStyle name="標準_住民登録月報（地区明細）_住民登録月報：衣川区" xfId="4"/>
    <cellStyle name="標準_住民登録月報（地区明細）_住民登録月報：江刺区" xfId="5"/>
    <cellStyle name="標準_住民登録月報（地区明細）_住民登録月報：水沢区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tabSelected="1" view="pageBreakPreview" zoomScale="115" zoomScaleNormal="100" zoomScaleSheetLayoutView="11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M4" sqref="M4"/>
    </sheetView>
  </sheetViews>
  <sheetFormatPr defaultColWidth="10.7109375" defaultRowHeight="12.95" customHeight="1"/>
  <cols>
    <col min="1" max="1" width="6.5703125" style="1" customWidth="1"/>
    <col min="2" max="2" width="12.85546875" style="1" bestFit="1" customWidth="1"/>
    <col min="3" max="3" width="8.5703125" style="1" customWidth="1"/>
    <col min="4" max="4" width="9.140625" style="1" bestFit="1" customWidth="1"/>
    <col min="5" max="7" width="7.5703125" style="1" customWidth="1"/>
    <col min="8" max="8" width="8.140625" style="1" customWidth="1"/>
    <col min="9" max="12" width="7.5703125" style="1" customWidth="1"/>
    <col min="13" max="254" width="10.7109375" style="1" customWidth="1"/>
    <col min="255" max="16384" width="10.7109375" style="1"/>
  </cols>
  <sheetData>
    <row r="1" spans="1:17" ht="27.75" customHeight="1">
      <c r="A1" s="11" t="s">
        <v>191</v>
      </c>
      <c r="J1" s="25" t="s">
        <v>380</v>
      </c>
      <c r="K1" s="25"/>
      <c r="L1" s="25"/>
    </row>
    <row r="2" spans="1:17" s="10" customFormat="1" ht="14.45" customHeight="1">
      <c r="A2" s="30" t="s">
        <v>190</v>
      </c>
      <c r="B2" s="31"/>
      <c r="C2" s="34" t="s">
        <v>160</v>
      </c>
      <c r="D2" s="36" t="s">
        <v>159</v>
      </c>
      <c r="E2" s="37"/>
      <c r="F2" s="38"/>
      <c r="G2" s="36" t="s">
        <v>158</v>
      </c>
      <c r="H2" s="37"/>
      <c r="I2" s="38"/>
      <c r="J2" s="29" t="s">
        <v>157</v>
      </c>
      <c r="K2" s="29"/>
      <c r="L2" s="29"/>
    </row>
    <row r="3" spans="1:17" s="10" customFormat="1" ht="14.45" customHeight="1">
      <c r="A3" s="32" t="s">
        <v>156</v>
      </c>
      <c r="B3" s="33"/>
      <c r="C3" s="35"/>
      <c r="D3" s="16" t="s">
        <v>155</v>
      </c>
      <c r="E3" s="16" t="s">
        <v>154</v>
      </c>
      <c r="F3" s="16" t="s">
        <v>153</v>
      </c>
      <c r="G3" s="15" t="s">
        <v>161</v>
      </c>
      <c r="H3" s="15" t="s">
        <v>162</v>
      </c>
      <c r="I3" s="15" t="s">
        <v>163</v>
      </c>
      <c r="J3" s="15" t="s">
        <v>161</v>
      </c>
      <c r="K3" s="15" t="s">
        <v>162</v>
      </c>
      <c r="L3" s="15" t="s">
        <v>163</v>
      </c>
    </row>
    <row r="4" spans="1:17" s="2" customFormat="1" ht="14.45" customHeight="1">
      <c r="A4" s="28" t="s">
        <v>189</v>
      </c>
      <c r="B4" s="28"/>
      <c r="C4" s="17">
        <f t="shared" ref="C4:I4" si="0">C5+C125+C228+C283+C336</f>
        <v>44855</v>
      </c>
      <c r="D4" s="17">
        <f t="shared" si="0"/>
        <v>120328</v>
      </c>
      <c r="E4" s="17">
        <f>E5+E125+E228+E283+E336</f>
        <v>58098</v>
      </c>
      <c r="F4" s="17">
        <f t="shared" si="0"/>
        <v>62230</v>
      </c>
      <c r="G4" s="18">
        <f t="shared" si="0"/>
        <v>13674</v>
      </c>
      <c r="H4" s="18">
        <f t="shared" si="0"/>
        <v>66873</v>
      </c>
      <c r="I4" s="18">
        <f t="shared" si="0"/>
        <v>39781</v>
      </c>
      <c r="J4" s="19">
        <f>G4/D4*100</f>
        <v>11.363938567914367</v>
      </c>
      <c r="K4" s="19">
        <f>H4/D4*100</f>
        <v>55.57559337809986</v>
      </c>
      <c r="L4" s="19">
        <f>I4/D4*100</f>
        <v>33.060468053985772</v>
      </c>
    </row>
    <row r="5" spans="1:17" s="3" customFormat="1" ht="14.45" customHeight="1">
      <c r="A5" s="27" t="s">
        <v>185</v>
      </c>
      <c r="B5" s="27"/>
      <c r="C5" s="20">
        <f>C6+C38+C56+C70+C81+C94+C103+C116</f>
        <v>23222</v>
      </c>
      <c r="D5" s="20">
        <f t="shared" ref="D5:I5" si="1">D6+D38+D56+D70+D81+D94+D103+D116</f>
        <v>57096</v>
      </c>
      <c r="E5" s="20">
        <f t="shared" si="1"/>
        <v>27282</v>
      </c>
      <c r="F5" s="20">
        <f t="shared" si="1"/>
        <v>29814</v>
      </c>
      <c r="G5" s="20">
        <f t="shared" si="1"/>
        <v>6850</v>
      </c>
      <c r="H5" s="20">
        <f t="shared" si="1"/>
        <v>32908</v>
      </c>
      <c r="I5" s="20">
        <f t="shared" si="1"/>
        <v>17338</v>
      </c>
      <c r="J5" s="21">
        <f t="shared" ref="J5:J36" si="2">G5/D5*100</f>
        <v>11.997337817009948</v>
      </c>
      <c r="K5" s="21">
        <f t="shared" ref="K5:K36" si="3">H5/D5*100</f>
        <v>57.636261734622387</v>
      </c>
      <c r="L5" s="21">
        <f t="shared" ref="L5:L36" si="4">I5/D5*100</f>
        <v>30.366400448367664</v>
      </c>
      <c r="M5" s="2"/>
      <c r="Q5" s="2"/>
    </row>
    <row r="6" spans="1:17" s="3" customFormat="1" ht="14.45" customHeight="1">
      <c r="A6" s="26" t="s">
        <v>152</v>
      </c>
      <c r="B6" s="26"/>
      <c r="C6" s="22">
        <f>SUM(C7:C37)</f>
        <v>5491</v>
      </c>
      <c r="D6" s="22">
        <f>E6+F6</f>
        <v>12760</v>
      </c>
      <c r="E6" s="22">
        <f>SUM(E7:E37)</f>
        <v>6024</v>
      </c>
      <c r="F6" s="22">
        <f>SUM(F7:F37)</f>
        <v>6736</v>
      </c>
      <c r="G6" s="22">
        <f>SUM(G7:G37)</f>
        <v>1487</v>
      </c>
      <c r="H6" s="22">
        <f>SUM(H7:H37)</f>
        <v>7456</v>
      </c>
      <c r="I6" s="22">
        <f>SUM(I7:I37)</f>
        <v>3817</v>
      </c>
      <c r="J6" s="23">
        <f t="shared" si="2"/>
        <v>11.653605015673982</v>
      </c>
      <c r="K6" s="23">
        <f t="shared" si="3"/>
        <v>58.432601880877741</v>
      </c>
      <c r="L6" s="23">
        <f t="shared" si="4"/>
        <v>29.913793103448278</v>
      </c>
      <c r="M6" s="2"/>
      <c r="Q6" s="2"/>
    </row>
    <row r="7" spans="1:17" s="2" customFormat="1" ht="14.45" customHeight="1">
      <c r="A7" s="4">
        <v>11010</v>
      </c>
      <c r="B7" s="5" t="s">
        <v>0</v>
      </c>
      <c r="C7" s="4">
        <v>131</v>
      </c>
      <c r="D7" s="5">
        <f>E7+F7</f>
        <v>261</v>
      </c>
      <c r="E7" s="4">
        <v>120</v>
      </c>
      <c r="F7" s="12">
        <v>141</v>
      </c>
      <c r="G7" s="5">
        <v>19</v>
      </c>
      <c r="H7" s="5">
        <v>126</v>
      </c>
      <c r="I7" s="5">
        <v>116</v>
      </c>
      <c r="J7" s="6">
        <f t="shared" si="2"/>
        <v>7.2796934865900385</v>
      </c>
      <c r="K7" s="6">
        <f t="shared" si="3"/>
        <v>48.275862068965516</v>
      </c>
      <c r="L7" s="6">
        <f t="shared" si="4"/>
        <v>44.444444444444443</v>
      </c>
    </row>
    <row r="8" spans="1:17" s="2" customFormat="1" ht="14.45" customHeight="1">
      <c r="A8" s="4">
        <v>11020</v>
      </c>
      <c r="B8" s="5" t="s">
        <v>1</v>
      </c>
      <c r="C8" s="4">
        <v>75</v>
      </c>
      <c r="D8" s="5">
        <f t="shared" ref="D8:D36" si="5">E8+F8</f>
        <v>150</v>
      </c>
      <c r="E8" s="12">
        <v>75</v>
      </c>
      <c r="F8" s="12">
        <v>75</v>
      </c>
      <c r="G8" s="5">
        <v>19</v>
      </c>
      <c r="H8" s="5">
        <v>78</v>
      </c>
      <c r="I8" s="5">
        <v>53</v>
      </c>
      <c r="J8" s="6">
        <f t="shared" si="2"/>
        <v>12.666666666666668</v>
      </c>
      <c r="K8" s="6">
        <f t="shared" si="3"/>
        <v>52</v>
      </c>
      <c r="L8" s="6">
        <f t="shared" si="4"/>
        <v>35.333333333333336</v>
      </c>
    </row>
    <row r="9" spans="1:17" s="2" customFormat="1" ht="14.45" customHeight="1">
      <c r="A9" s="4">
        <v>11030</v>
      </c>
      <c r="B9" s="5" t="s">
        <v>2</v>
      </c>
      <c r="C9" s="4">
        <v>100</v>
      </c>
      <c r="D9" s="5">
        <f t="shared" si="5"/>
        <v>238</v>
      </c>
      <c r="E9" s="12">
        <v>110</v>
      </c>
      <c r="F9" s="12">
        <v>128</v>
      </c>
      <c r="G9" s="5">
        <v>27</v>
      </c>
      <c r="H9" s="5">
        <v>117</v>
      </c>
      <c r="I9" s="5">
        <v>94</v>
      </c>
      <c r="J9" s="6">
        <f t="shared" si="2"/>
        <v>11.344537815126051</v>
      </c>
      <c r="K9" s="6">
        <f t="shared" si="3"/>
        <v>49.159663865546214</v>
      </c>
      <c r="L9" s="6">
        <f t="shared" si="4"/>
        <v>39.495798319327733</v>
      </c>
    </row>
    <row r="10" spans="1:17" s="2" customFormat="1" ht="14.45" customHeight="1">
      <c r="A10" s="4">
        <v>11040</v>
      </c>
      <c r="B10" s="5" t="s">
        <v>3</v>
      </c>
      <c r="C10" s="4">
        <v>275</v>
      </c>
      <c r="D10" s="5">
        <f t="shared" si="5"/>
        <v>633</v>
      </c>
      <c r="E10" s="12">
        <v>310</v>
      </c>
      <c r="F10" s="12">
        <v>323</v>
      </c>
      <c r="G10" s="5">
        <v>86</v>
      </c>
      <c r="H10" s="5">
        <v>358</v>
      </c>
      <c r="I10" s="5">
        <v>189</v>
      </c>
      <c r="J10" s="6">
        <f t="shared" si="2"/>
        <v>13.58609794628752</v>
      </c>
      <c r="K10" s="6">
        <f t="shared" si="3"/>
        <v>56.556082148499208</v>
      </c>
      <c r="L10" s="6">
        <f t="shared" si="4"/>
        <v>29.857819905213269</v>
      </c>
    </row>
    <row r="11" spans="1:17" s="2" customFormat="1" ht="14.45" customHeight="1">
      <c r="A11" s="4">
        <v>11050</v>
      </c>
      <c r="B11" s="5" t="s">
        <v>4</v>
      </c>
      <c r="C11" s="4">
        <v>325</v>
      </c>
      <c r="D11" s="5">
        <f t="shared" si="5"/>
        <v>777</v>
      </c>
      <c r="E11" s="12">
        <v>357</v>
      </c>
      <c r="F11" s="12">
        <v>420</v>
      </c>
      <c r="G11" s="5">
        <v>106</v>
      </c>
      <c r="H11" s="5">
        <v>459</v>
      </c>
      <c r="I11" s="5">
        <v>212</v>
      </c>
      <c r="J11" s="6">
        <f t="shared" si="2"/>
        <v>13.64221364221364</v>
      </c>
      <c r="K11" s="6">
        <f t="shared" si="3"/>
        <v>59.073359073359079</v>
      </c>
      <c r="L11" s="6">
        <f t="shared" si="4"/>
        <v>27.284427284427281</v>
      </c>
    </row>
    <row r="12" spans="1:17" s="2" customFormat="1" ht="14.45" customHeight="1">
      <c r="A12" s="4">
        <v>11060</v>
      </c>
      <c r="B12" s="5" t="s">
        <v>5</v>
      </c>
      <c r="C12" s="4">
        <v>178</v>
      </c>
      <c r="D12" s="5">
        <f t="shared" si="5"/>
        <v>362</v>
      </c>
      <c r="E12" s="12">
        <v>179</v>
      </c>
      <c r="F12" s="12">
        <v>183</v>
      </c>
      <c r="G12" s="5">
        <v>24</v>
      </c>
      <c r="H12" s="5">
        <v>199</v>
      </c>
      <c r="I12" s="5">
        <v>139</v>
      </c>
      <c r="J12" s="6">
        <f t="shared" si="2"/>
        <v>6.6298342541436464</v>
      </c>
      <c r="K12" s="6">
        <f t="shared" si="3"/>
        <v>54.972375690607734</v>
      </c>
      <c r="L12" s="6">
        <f t="shared" si="4"/>
        <v>38.39779005524862</v>
      </c>
    </row>
    <row r="13" spans="1:17" s="2" customFormat="1" ht="14.45" customHeight="1">
      <c r="A13" s="4">
        <v>11070</v>
      </c>
      <c r="B13" s="5" t="s">
        <v>6</v>
      </c>
      <c r="C13" s="4">
        <v>99</v>
      </c>
      <c r="D13" s="5">
        <f t="shared" si="5"/>
        <v>201</v>
      </c>
      <c r="E13" s="12">
        <v>94</v>
      </c>
      <c r="F13" s="12">
        <v>107</v>
      </c>
      <c r="G13" s="5">
        <v>17</v>
      </c>
      <c r="H13" s="5">
        <v>113</v>
      </c>
      <c r="I13" s="5">
        <v>71</v>
      </c>
      <c r="J13" s="6">
        <f t="shared" si="2"/>
        <v>8.4577114427860707</v>
      </c>
      <c r="K13" s="6">
        <f t="shared" si="3"/>
        <v>56.218905472636813</v>
      </c>
      <c r="L13" s="6">
        <f t="shared" si="4"/>
        <v>35.323383084577117</v>
      </c>
    </row>
    <row r="14" spans="1:17" s="2" customFormat="1" ht="14.45" customHeight="1">
      <c r="A14" s="4">
        <v>11080</v>
      </c>
      <c r="B14" s="5" t="s">
        <v>378</v>
      </c>
      <c r="C14" s="4">
        <v>273</v>
      </c>
      <c r="D14" s="5">
        <f t="shared" si="5"/>
        <v>585</v>
      </c>
      <c r="E14" s="12">
        <v>266</v>
      </c>
      <c r="F14" s="12">
        <v>319</v>
      </c>
      <c r="G14" s="5">
        <v>58</v>
      </c>
      <c r="H14" s="5">
        <v>323</v>
      </c>
      <c r="I14" s="5">
        <v>204</v>
      </c>
      <c r="J14" s="6">
        <f t="shared" si="2"/>
        <v>9.9145299145299148</v>
      </c>
      <c r="K14" s="6">
        <f t="shared" si="3"/>
        <v>55.213675213675216</v>
      </c>
      <c r="L14" s="6">
        <f t="shared" si="4"/>
        <v>34.871794871794869</v>
      </c>
    </row>
    <row r="15" spans="1:17" s="2" customFormat="1" ht="14.45" customHeight="1">
      <c r="A15" s="4">
        <v>11090</v>
      </c>
      <c r="B15" s="5" t="s">
        <v>7</v>
      </c>
      <c r="C15" s="4">
        <v>504</v>
      </c>
      <c r="D15" s="5">
        <f t="shared" si="5"/>
        <v>1142</v>
      </c>
      <c r="E15" s="12">
        <v>559</v>
      </c>
      <c r="F15" s="12">
        <v>583</v>
      </c>
      <c r="G15" s="5">
        <v>155</v>
      </c>
      <c r="H15" s="5">
        <v>700</v>
      </c>
      <c r="I15" s="5">
        <v>287</v>
      </c>
      <c r="J15" s="6">
        <f t="shared" si="2"/>
        <v>13.572679509632223</v>
      </c>
      <c r="K15" s="6">
        <f t="shared" si="3"/>
        <v>61.295971978984241</v>
      </c>
      <c r="L15" s="6">
        <f t="shared" si="4"/>
        <v>25.131348511383539</v>
      </c>
    </row>
    <row r="16" spans="1:17" s="2" customFormat="1" ht="14.45" customHeight="1">
      <c r="A16" s="4">
        <v>11100</v>
      </c>
      <c r="B16" s="5" t="s">
        <v>8</v>
      </c>
      <c r="C16" s="4">
        <v>115</v>
      </c>
      <c r="D16" s="5">
        <f t="shared" si="5"/>
        <v>237</v>
      </c>
      <c r="E16" s="12">
        <v>108</v>
      </c>
      <c r="F16" s="12">
        <v>129</v>
      </c>
      <c r="G16" s="5">
        <v>19</v>
      </c>
      <c r="H16" s="5">
        <v>120</v>
      </c>
      <c r="I16" s="5">
        <v>98</v>
      </c>
      <c r="J16" s="6">
        <f t="shared" si="2"/>
        <v>8.0168776371308024</v>
      </c>
      <c r="K16" s="6">
        <f t="shared" si="3"/>
        <v>50.632911392405063</v>
      </c>
      <c r="L16" s="6">
        <f t="shared" si="4"/>
        <v>41.350210970464133</v>
      </c>
    </row>
    <row r="17" spans="1:15" s="2" customFormat="1" ht="14.45" customHeight="1">
      <c r="A17" s="4">
        <v>11110</v>
      </c>
      <c r="B17" s="5" t="s">
        <v>9</v>
      </c>
      <c r="C17" s="4">
        <v>138</v>
      </c>
      <c r="D17" s="5">
        <f t="shared" si="5"/>
        <v>223</v>
      </c>
      <c r="E17" s="12">
        <v>109</v>
      </c>
      <c r="F17" s="12">
        <v>114</v>
      </c>
      <c r="G17" s="5">
        <v>7</v>
      </c>
      <c r="H17" s="5">
        <v>126</v>
      </c>
      <c r="I17" s="5">
        <v>90</v>
      </c>
      <c r="J17" s="6">
        <f t="shared" si="2"/>
        <v>3.1390134529147984</v>
      </c>
      <c r="K17" s="6">
        <f t="shared" si="3"/>
        <v>56.502242152466366</v>
      </c>
      <c r="L17" s="6">
        <f t="shared" si="4"/>
        <v>40.358744394618832</v>
      </c>
    </row>
    <row r="18" spans="1:15" s="2" customFormat="1" ht="14.45" customHeight="1">
      <c r="A18" s="4">
        <v>11120</v>
      </c>
      <c r="B18" s="5" t="s">
        <v>10</v>
      </c>
      <c r="C18" s="4">
        <v>112</v>
      </c>
      <c r="D18" s="5">
        <f t="shared" si="5"/>
        <v>240</v>
      </c>
      <c r="E18" s="12">
        <v>115</v>
      </c>
      <c r="F18" s="12">
        <v>125</v>
      </c>
      <c r="G18" s="5">
        <v>38</v>
      </c>
      <c r="H18" s="5">
        <v>141</v>
      </c>
      <c r="I18" s="5">
        <v>61</v>
      </c>
      <c r="J18" s="6">
        <f t="shared" si="2"/>
        <v>15.833333333333332</v>
      </c>
      <c r="K18" s="6">
        <f t="shared" si="3"/>
        <v>58.75</v>
      </c>
      <c r="L18" s="6">
        <f t="shared" si="4"/>
        <v>25.416666666666664</v>
      </c>
    </row>
    <row r="19" spans="1:15" s="2" customFormat="1" ht="14.45" customHeight="1">
      <c r="A19" s="4">
        <v>11130</v>
      </c>
      <c r="B19" s="5" t="s">
        <v>11</v>
      </c>
      <c r="C19" s="4">
        <v>52</v>
      </c>
      <c r="D19" s="5">
        <f t="shared" si="5"/>
        <v>122</v>
      </c>
      <c r="E19" s="12">
        <v>51</v>
      </c>
      <c r="F19" s="12">
        <v>71</v>
      </c>
      <c r="G19" s="5">
        <v>3</v>
      </c>
      <c r="H19" s="5">
        <v>65</v>
      </c>
      <c r="I19" s="5">
        <v>54</v>
      </c>
      <c r="J19" s="6">
        <f t="shared" si="2"/>
        <v>2.459016393442623</v>
      </c>
      <c r="K19" s="6">
        <f t="shared" si="3"/>
        <v>53.278688524590166</v>
      </c>
      <c r="L19" s="6">
        <f t="shared" si="4"/>
        <v>44.26229508196721</v>
      </c>
    </row>
    <row r="20" spans="1:15" s="2" customFormat="1" ht="14.45" customHeight="1">
      <c r="A20" s="4">
        <v>11140</v>
      </c>
      <c r="B20" s="5" t="s">
        <v>12</v>
      </c>
      <c r="C20" s="4">
        <v>75</v>
      </c>
      <c r="D20" s="5">
        <f t="shared" si="5"/>
        <v>181</v>
      </c>
      <c r="E20" s="12">
        <v>84</v>
      </c>
      <c r="F20" s="12">
        <v>97</v>
      </c>
      <c r="G20" s="5">
        <v>15</v>
      </c>
      <c r="H20" s="5">
        <v>84</v>
      </c>
      <c r="I20" s="5">
        <v>82</v>
      </c>
      <c r="J20" s="6">
        <f t="shared" si="2"/>
        <v>8.2872928176795568</v>
      </c>
      <c r="K20" s="6">
        <f t="shared" si="3"/>
        <v>46.408839779005525</v>
      </c>
      <c r="L20" s="6">
        <f t="shared" si="4"/>
        <v>45.303867403314918</v>
      </c>
    </row>
    <row r="21" spans="1:15" s="2" customFormat="1" ht="14.45" customHeight="1">
      <c r="A21" s="4">
        <v>11150</v>
      </c>
      <c r="B21" s="5" t="s">
        <v>13</v>
      </c>
      <c r="C21" s="4">
        <v>37</v>
      </c>
      <c r="D21" s="5">
        <f t="shared" si="5"/>
        <v>84</v>
      </c>
      <c r="E21" s="12">
        <v>38</v>
      </c>
      <c r="F21" s="12">
        <v>46</v>
      </c>
      <c r="G21" s="5">
        <v>2</v>
      </c>
      <c r="H21" s="5">
        <v>47</v>
      </c>
      <c r="I21" s="5">
        <v>35</v>
      </c>
      <c r="J21" s="6">
        <f t="shared" si="2"/>
        <v>2.3809523809523809</v>
      </c>
      <c r="K21" s="6">
        <f t="shared" si="3"/>
        <v>55.952380952380956</v>
      </c>
      <c r="L21" s="6">
        <f t="shared" si="4"/>
        <v>41.666666666666671</v>
      </c>
    </row>
    <row r="22" spans="1:15" s="2" customFormat="1" ht="14.45" customHeight="1">
      <c r="A22" s="4">
        <v>11160</v>
      </c>
      <c r="B22" s="5" t="s">
        <v>14</v>
      </c>
      <c r="C22" s="4">
        <v>44</v>
      </c>
      <c r="D22" s="5">
        <f t="shared" si="5"/>
        <v>102</v>
      </c>
      <c r="E22" s="12">
        <v>43</v>
      </c>
      <c r="F22" s="12">
        <v>59</v>
      </c>
      <c r="G22" s="5">
        <v>9</v>
      </c>
      <c r="H22" s="5">
        <v>53</v>
      </c>
      <c r="I22" s="5">
        <v>40</v>
      </c>
      <c r="J22" s="6">
        <f t="shared" si="2"/>
        <v>8.8235294117647065</v>
      </c>
      <c r="K22" s="6">
        <f t="shared" si="3"/>
        <v>51.960784313725497</v>
      </c>
      <c r="L22" s="6">
        <f t="shared" si="4"/>
        <v>39.215686274509807</v>
      </c>
    </row>
    <row r="23" spans="1:15" s="2" customFormat="1" ht="14.45" customHeight="1">
      <c r="A23" s="4">
        <v>11170</v>
      </c>
      <c r="B23" s="5" t="s">
        <v>15</v>
      </c>
      <c r="C23" s="4">
        <v>10</v>
      </c>
      <c r="D23" s="5">
        <f t="shared" si="5"/>
        <v>18</v>
      </c>
      <c r="E23" s="12">
        <v>12</v>
      </c>
      <c r="F23" s="12">
        <v>6</v>
      </c>
      <c r="G23" s="5">
        <v>0</v>
      </c>
      <c r="H23" s="5">
        <v>9</v>
      </c>
      <c r="I23" s="5">
        <v>9</v>
      </c>
      <c r="J23" s="6">
        <f t="shared" si="2"/>
        <v>0</v>
      </c>
      <c r="K23" s="6">
        <f t="shared" si="3"/>
        <v>50</v>
      </c>
      <c r="L23" s="6">
        <f t="shared" si="4"/>
        <v>50</v>
      </c>
    </row>
    <row r="24" spans="1:15" s="2" customFormat="1" ht="14.45" customHeight="1">
      <c r="A24" s="4">
        <v>11180</v>
      </c>
      <c r="B24" s="5" t="s">
        <v>16</v>
      </c>
      <c r="C24" s="4">
        <v>52</v>
      </c>
      <c r="D24" s="5">
        <f t="shared" si="5"/>
        <v>102</v>
      </c>
      <c r="E24" s="12">
        <v>45</v>
      </c>
      <c r="F24" s="12">
        <v>57</v>
      </c>
      <c r="G24" s="5">
        <v>6</v>
      </c>
      <c r="H24" s="5">
        <v>44</v>
      </c>
      <c r="I24" s="5">
        <v>52</v>
      </c>
      <c r="J24" s="6">
        <f t="shared" si="2"/>
        <v>5.8823529411764701</v>
      </c>
      <c r="K24" s="6">
        <f t="shared" si="3"/>
        <v>43.137254901960787</v>
      </c>
      <c r="L24" s="6">
        <f t="shared" si="4"/>
        <v>50.980392156862742</v>
      </c>
    </row>
    <row r="25" spans="1:15" s="2" customFormat="1" ht="14.45" customHeight="1">
      <c r="A25" s="4">
        <v>11190</v>
      </c>
      <c r="B25" s="5" t="s">
        <v>17</v>
      </c>
      <c r="C25" s="4">
        <v>52</v>
      </c>
      <c r="D25" s="5">
        <f t="shared" si="5"/>
        <v>112</v>
      </c>
      <c r="E25" s="12">
        <v>48</v>
      </c>
      <c r="F25" s="12">
        <v>64</v>
      </c>
      <c r="G25" s="5">
        <v>11</v>
      </c>
      <c r="H25" s="5">
        <v>50</v>
      </c>
      <c r="I25" s="5">
        <v>51</v>
      </c>
      <c r="J25" s="6">
        <f t="shared" si="2"/>
        <v>9.8214285714285712</v>
      </c>
      <c r="K25" s="6">
        <f t="shared" si="3"/>
        <v>44.642857142857146</v>
      </c>
      <c r="L25" s="6">
        <f t="shared" si="4"/>
        <v>45.535714285714285</v>
      </c>
    </row>
    <row r="26" spans="1:15" s="2" customFormat="1" ht="14.45" customHeight="1">
      <c r="A26" s="4">
        <v>11200</v>
      </c>
      <c r="B26" s="5" t="s">
        <v>18</v>
      </c>
      <c r="C26" s="4">
        <v>85</v>
      </c>
      <c r="D26" s="5">
        <f t="shared" si="5"/>
        <v>196</v>
      </c>
      <c r="E26" s="12">
        <v>88</v>
      </c>
      <c r="F26" s="12">
        <v>108</v>
      </c>
      <c r="G26" s="5">
        <v>17</v>
      </c>
      <c r="H26" s="5">
        <v>120</v>
      </c>
      <c r="I26" s="5">
        <v>59</v>
      </c>
      <c r="J26" s="6">
        <f t="shared" si="2"/>
        <v>8.6734693877551017</v>
      </c>
      <c r="K26" s="6">
        <f t="shared" si="3"/>
        <v>61.224489795918366</v>
      </c>
      <c r="L26" s="6">
        <f t="shared" si="4"/>
        <v>30.102040816326532</v>
      </c>
    </row>
    <row r="27" spans="1:15" s="2" customFormat="1" ht="14.45" customHeight="1">
      <c r="A27" s="4">
        <v>11210</v>
      </c>
      <c r="B27" s="5" t="s">
        <v>19</v>
      </c>
      <c r="C27" s="4">
        <v>97</v>
      </c>
      <c r="D27" s="5">
        <f t="shared" si="5"/>
        <v>198</v>
      </c>
      <c r="E27" s="12">
        <v>88</v>
      </c>
      <c r="F27" s="12">
        <v>110</v>
      </c>
      <c r="G27" s="5">
        <v>14</v>
      </c>
      <c r="H27" s="5">
        <v>85</v>
      </c>
      <c r="I27" s="5">
        <v>99</v>
      </c>
      <c r="J27" s="6">
        <f t="shared" si="2"/>
        <v>7.0707070707070701</v>
      </c>
      <c r="K27" s="6">
        <f t="shared" si="3"/>
        <v>42.929292929292927</v>
      </c>
      <c r="L27" s="6">
        <f t="shared" si="4"/>
        <v>50</v>
      </c>
    </row>
    <row r="28" spans="1:15" s="2" customFormat="1" ht="14.45" customHeight="1">
      <c r="A28" s="4">
        <v>11220</v>
      </c>
      <c r="B28" s="5" t="s">
        <v>20</v>
      </c>
      <c r="C28" s="4">
        <v>148</v>
      </c>
      <c r="D28" s="5">
        <f t="shared" si="5"/>
        <v>318</v>
      </c>
      <c r="E28" s="12">
        <v>144</v>
      </c>
      <c r="F28" s="12">
        <v>174</v>
      </c>
      <c r="G28" s="5">
        <v>25</v>
      </c>
      <c r="H28" s="5">
        <v>176</v>
      </c>
      <c r="I28" s="5">
        <v>117</v>
      </c>
      <c r="J28" s="6">
        <f t="shared" si="2"/>
        <v>7.8616352201257858</v>
      </c>
      <c r="K28" s="6">
        <f t="shared" si="3"/>
        <v>55.345911949685537</v>
      </c>
      <c r="L28" s="6">
        <f t="shared" si="4"/>
        <v>36.79245283018868</v>
      </c>
    </row>
    <row r="29" spans="1:15" s="2" customFormat="1" ht="14.45" customHeight="1">
      <c r="A29" s="4">
        <v>11230</v>
      </c>
      <c r="B29" s="5" t="s">
        <v>21</v>
      </c>
      <c r="C29" s="4">
        <v>265</v>
      </c>
      <c r="D29" s="5">
        <f t="shared" si="5"/>
        <v>618</v>
      </c>
      <c r="E29" s="12">
        <v>286</v>
      </c>
      <c r="F29" s="12">
        <v>332</v>
      </c>
      <c r="G29" s="5">
        <v>69</v>
      </c>
      <c r="H29" s="5">
        <v>356</v>
      </c>
      <c r="I29" s="5">
        <v>193</v>
      </c>
      <c r="J29" s="6">
        <f t="shared" si="2"/>
        <v>11.165048543689322</v>
      </c>
      <c r="K29" s="6">
        <f t="shared" si="3"/>
        <v>57.605177993527512</v>
      </c>
      <c r="L29" s="6">
        <f t="shared" si="4"/>
        <v>31.229773462783172</v>
      </c>
    </row>
    <row r="30" spans="1:15" s="2" customFormat="1" ht="14.45" customHeight="1">
      <c r="A30" s="4">
        <v>11240</v>
      </c>
      <c r="B30" s="5" t="s">
        <v>22</v>
      </c>
      <c r="C30" s="4">
        <v>391</v>
      </c>
      <c r="D30" s="5">
        <f t="shared" si="5"/>
        <v>975</v>
      </c>
      <c r="E30" s="12">
        <v>474</v>
      </c>
      <c r="F30" s="12">
        <v>501</v>
      </c>
      <c r="G30" s="5">
        <v>156</v>
      </c>
      <c r="H30" s="5">
        <v>621</v>
      </c>
      <c r="I30" s="5">
        <v>198</v>
      </c>
      <c r="J30" s="6">
        <f t="shared" si="2"/>
        <v>16</v>
      </c>
      <c r="K30" s="6">
        <f t="shared" si="3"/>
        <v>63.692307692307693</v>
      </c>
      <c r="L30" s="6">
        <f t="shared" si="4"/>
        <v>20.307692307692307</v>
      </c>
    </row>
    <row r="31" spans="1:15" s="2" customFormat="1" ht="14.45" customHeight="1">
      <c r="A31" s="4">
        <v>11250</v>
      </c>
      <c r="B31" s="5" t="s">
        <v>23</v>
      </c>
      <c r="C31" s="4">
        <v>85</v>
      </c>
      <c r="D31" s="5">
        <f t="shared" si="5"/>
        <v>202</v>
      </c>
      <c r="E31" s="12">
        <v>96</v>
      </c>
      <c r="F31" s="12">
        <v>106</v>
      </c>
      <c r="G31" s="5">
        <v>27</v>
      </c>
      <c r="H31" s="5">
        <v>124</v>
      </c>
      <c r="I31" s="5">
        <v>51</v>
      </c>
      <c r="J31" s="6">
        <f t="shared" si="2"/>
        <v>13.366336633663368</v>
      </c>
      <c r="K31" s="6">
        <f t="shared" si="3"/>
        <v>61.386138613861384</v>
      </c>
      <c r="L31" s="6">
        <f t="shared" si="4"/>
        <v>25.247524752475247</v>
      </c>
    </row>
    <row r="32" spans="1:15" s="2" customFormat="1" ht="14.45" customHeight="1">
      <c r="A32" s="4">
        <v>11260</v>
      </c>
      <c r="B32" s="5" t="s">
        <v>24</v>
      </c>
      <c r="C32" s="4">
        <v>229</v>
      </c>
      <c r="D32" s="5">
        <f t="shared" si="5"/>
        <v>556</v>
      </c>
      <c r="E32" s="12">
        <v>279</v>
      </c>
      <c r="F32" s="12">
        <v>277</v>
      </c>
      <c r="G32" s="5">
        <v>62</v>
      </c>
      <c r="H32" s="5">
        <v>313</v>
      </c>
      <c r="I32" s="5">
        <v>181</v>
      </c>
      <c r="J32" s="6">
        <f t="shared" si="2"/>
        <v>11.151079136690647</v>
      </c>
      <c r="K32" s="6">
        <f t="shared" si="3"/>
        <v>56.294964028776981</v>
      </c>
      <c r="L32" s="6">
        <f t="shared" si="4"/>
        <v>32.553956834532372</v>
      </c>
      <c r="O32" s="3"/>
    </row>
    <row r="33" spans="1:17" s="2" customFormat="1" ht="14.45" customHeight="1">
      <c r="A33" s="4">
        <v>11270</v>
      </c>
      <c r="B33" s="5" t="s">
        <v>25</v>
      </c>
      <c r="C33" s="4">
        <v>317</v>
      </c>
      <c r="D33" s="5">
        <f t="shared" si="5"/>
        <v>701</v>
      </c>
      <c r="E33" s="12">
        <v>322</v>
      </c>
      <c r="F33" s="12">
        <v>379</v>
      </c>
      <c r="G33" s="5">
        <v>80</v>
      </c>
      <c r="H33" s="5">
        <v>393</v>
      </c>
      <c r="I33" s="5">
        <v>228</v>
      </c>
      <c r="J33" s="6">
        <f t="shared" si="2"/>
        <v>11.412268188302425</v>
      </c>
      <c r="K33" s="6">
        <f t="shared" si="3"/>
        <v>56.06276747503567</v>
      </c>
      <c r="L33" s="6">
        <f t="shared" si="4"/>
        <v>32.52496433666191</v>
      </c>
    </row>
    <row r="34" spans="1:17" s="2" customFormat="1" ht="14.45" customHeight="1">
      <c r="A34" s="4">
        <v>11280</v>
      </c>
      <c r="B34" s="5" t="s">
        <v>26</v>
      </c>
      <c r="C34" s="4">
        <v>323</v>
      </c>
      <c r="D34" s="5">
        <f t="shared" si="5"/>
        <v>916</v>
      </c>
      <c r="E34" s="12">
        <v>433</v>
      </c>
      <c r="F34" s="12">
        <v>483</v>
      </c>
      <c r="G34" s="5">
        <v>100</v>
      </c>
      <c r="H34" s="5">
        <v>540</v>
      </c>
      <c r="I34" s="5">
        <v>276</v>
      </c>
      <c r="J34" s="6">
        <f t="shared" si="2"/>
        <v>10.91703056768559</v>
      </c>
      <c r="K34" s="6">
        <f t="shared" si="3"/>
        <v>58.951965065502186</v>
      </c>
      <c r="L34" s="6">
        <f t="shared" si="4"/>
        <v>30.131004366812224</v>
      </c>
    </row>
    <row r="35" spans="1:17" s="2" customFormat="1" ht="14.45" customHeight="1">
      <c r="A35" s="4">
        <v>11290</v>
      </c>
      <c r="B35" s="5" t="s">
        <v>27</v>
      </c>
      <c r="C35" s="4">
        <v>213</v>
      </c>
      <c r="D35" s="5">
        <f t="shared" si="5"/>
        <v>604</v>
      </c>
      <c r="E35" s="12">
        <v>285</v>
      </c>
      <c r="F35" s="12">
        <v>319</v>
      </c>
      <c r="G35" s="5">
        <v>78</v>
      </c>
      <c r="H35" s="5">
        <v>398</v>
      </c>
      <c r="I35" s="5">
        <v>128</v>
      </c>
      <c r="J35" s="6">
        <f t="shared" si="2"/>
        <v>12.913907284768211</v>
      </c>
      <c r="K35" s="6">
        <f t="shared" si="3"/>
        <v>65.894039735099341</v>
      </c>
      <c r="L35" s="6">
        <f t="shared" si="4"/>
        <v>21.192052980132452</v>
      </c>
    </row>
    <row r="36" spans="1:17" s="2" customFormat="1" ht="14.45" customHeight="1">
      <c r="A36" s="4">
        <v>11300</v>
      </c>
      <c r="B36" s="5" t="s">
        <v>28</v>
      </c>
      <c r="C36" s="4">
        <v>310</v>
      </c>
      <c r="D36" s="5">
        <f t="shared" si="5"/>
        <v>769</v>
      </c>
      <c r="E36" s="12">
        <v>360</v>
      </c>
      <c r="F36" s="12">
        <v>409</v>
      </c>
      <c r="G36" s="5">
        <v>103</v>
      </c>
      <c r="H36" s="5">
        <v>483</v>
      </c>
      <c r="I36" s="5">
        <v>183</v>
      </c>
      <c r="J36" s="6">
        <f t="shared" si="2"/>
        <v>13.394018205461638</v>
      </c>
      <c r="K36" s="6">
        <f t="shared" si="3"/>
        <v>62.808842652795839</v>
      </c>
      <c r="L36" s="6">
        <f t="shared" si="4"/>
        <v>23.797139141742523</v>
      </c>
    </row>
    <row r="37" spans="1:17" s="2" customFormat="1" ht="14.45" customHeight="1">
      <c r="A37" s="4">
        <v>11310</v>
      </c>
      <c r="B37" s="5" t="s">
        <v>29</v>
      </c>
      <c r="C37" s="4">
        <v>381</v>
      </c>
      <c r="D37" s="5">
        <f>E37+F37</f>
        <v>937</v>
      </c>
      <c r="E37" s="12">
        <v>446</v>
      </c>
      <c r="F37" s="12">
        <v>491</v>
      </c>
      <c r="G37" s="5">
        <v>135</v>
      </c>
      <c r="H37" s="5">
        <v>635</v>
      </c>
      <c r="I37" s="5">
        <v>167</v>
      </c>
      <c r="J37" s="6">
        <f t="shared" ref="J37:J68" si="6">G37/D37*100</f>
        <v>14.407684098185699</v>
      </c>
      <c r="K37" s="6">
        <f t="shared" ref="K37:K68" si="7">H37/D37*100</f>
        <v>67.769477054429032</v>
      </c>
      <c r="L37" s="6">
        <f t="shared" ref="L37:L68" si="8">I37/D37*100</f>
        <v>17.822838847385274</v>
      </c>
    </row>
    <row r="38" spans="1:17" s="3" customFormat="1" ht="14.45" customHeight="1">
      <c r="A38" s="26" t="s">
        <v>151</v>
      </c>
      <c r="B38" s="26"/>
      <c r="C38" s="22">
        <f>SUM(C39:C55)</f>
        <v>5159</v>
      </c>
      <c r="D38" s="22">
        <f>E38+F38</f>
        <v>12190</v>
      </c>
      <c r="E38" s="22">
        <f>SUM(E39:E55)</f>
        <v>5805</v>
      </c>
      <c r="F38" s="22">
        <f>SUM(F39:F55)</f>
        <v>6385</v>
      </c>
      <c r="G38" s="22">
        <f>SUM(G39:G55)</f>
        <v>1569</v>
      </c>
      <c r="H38" s="22">
        <f>SUM(H39:H55)</f>
        <v>7139</v>
      </c>
      <c r="I38" s="22">
        <f>SUM(I39:I55)</f>
        <v>3482</v>
      </c>
      <c r="J38" s="23">
        <f t="shared" si="6"/>
        <v>12.871205906480723</v>
      </c>
      <c r="K38" s="23">
        <f t="shared" si="7"/>
        <v>58.564397046759645</v>
      </c>
      <c r="L38" s="23">
        <f t="shared" si="8"/>
        <v>28.564397046759638</v>
      </c>
      <c r="M38" s="2"/>
      <c r="N38" s="2"/>
      <c r="O38" s="2"/>
      <c r="Q38" s="2"/>
    </row>
    <row r="39" spans="1:17" s="2" customFormat="1" ht="14.45" customHeight="1">
      <c r="A39" s="4">
        <v>11510</v>
      </c>
      <c r="B39" s="4" t="s">
        <v>30</v>
      </c>
      <c r="C39" s="4">
        <v>224</v>
      </c>
      <c r="D39" s="5">
        <f>E39+F39</f>
        <v>524</v>
      </c>
      <c r="E39" s="12">
        <v>256</v>
      </c>
      <c r="F39" s="12">
        <v>268</v>
      </c>
      <c r="G39" s="5">
        <v>76</v>
      </c>
      <c r="H39" s="5">
        <v>289</v>
      </c>
      <c r="I39" s="5">
        <v>159</v>
      </c>
      <c r="J39" s="6">
        <f t="shared" si="6"/>
        <v>14.503816793893129</v>
      </c>
      <c r="K39" s="6">
        <f t="shared" si="7"/>
        <v>55.152671755725194</v>
      </c>
      <c r="L39" s="6">
        <f t="shared" si="8"/>
        <v>30.343511450381676</v>
      </c>
      <c r="N39" s="3"/>
    </row>
    <row r="40" spans="1:17" s="2" customFormat="1" ht="14.45" customHeight="1">
      <c r="A40" s="4">
        <v>11520</v>
      </c>
      <c r="B40" s="4" t="s">
        <v>31</v>
      </c>
      <c r="C40" s="4">
        <v>218</v>
      </c>
      <c r="D40" s="5">
        <f t="shared" ref="D40:D54" si="9">E40+F40</f>
        <v>496</v>
      </c>
      <c r="E40" s="12">
        <v>224</v>
      </c>
      <c r="F40" s="12">
        <v>272</v>
      </c>
      <c r="G40" s="5">
        <v>44</v>
      </c>
      <c r="H40" s="5">
        <v>271</v>
      </c>
      <c r="I40" s="5">
        <v>181</v>
      </c>
      <c r="J40" s="6">
        <f t="shared" si="6"/>
        <v>8.870967741935484</v>
      </c>
      <c r="K40" s="6">
        <f t="shared" si="7"/>
        <v>54.637096774193552</v>
      </c>
      <c r="L40" s="6">
        <f t="shared" si="8"/>
        <v>36.491935483870968</v>
      </c>
    </row>
    <row r="41" spans="1:17" s="2" customFormat="1" ht="14.45" customHeight="1">
      <c r="A41" s="4">
        <v>11530</v>
      </c>
      <c r="B41" s="4" t="s">
        <v>32</v>
      </c>
      <c r="C41" s="4">
        <v>253</v>
      </c>
      <c r="D41" s="5">
        <f t="shared" si="9"/>
        <v>539</v>
      </c>
      <c r="E41" s="12">
        <v>237</v>
      </c>
      <c r="F41" s="12">
        <v>302</v>
      </c>
      <c r="G41" s="5">
        <v>56</v>
      </c>
      <c r="H41" s="5">
        <v>289</v>
      </c>
      <c r="I41" s="5">
        <v>194</v>
      </c>
      <c r="J41" s="6">
        <f t="shared" si="6"/>
        <v>10.38961038961039</v>
      </c>
      <c r="K41" s="6">
        <f t="shared" si="7"/>
        <v>53.617810760667908</v>
      </c>
      <c r="L41" s="6">
        <f t="shared" si="8"/>
        <v>35.99257884972171</v>
      </c>
    </row>
    <row r="42" spans="1:17" s="2" customFormat="1" ht="14.45" customHeight="1">
      <c r="A42" s="4">
        <v>11540</v>
      </c>
      <c r="B42" s="4" t="s">
        <v>33</v>
      </c>
      <c r="C42" s="4">
        <v>254</v>
      </c>
      <c r="D42" s="5">
        <f t="shared" si="9"/>
        <v>618</v>
      </c>
      <c r="E42" s="12">
        <v>300</v>
      </c>
      <c r="F42" s="12">
        <v>318</v>
      </c>
      <c r="G42" s="5">
        <v>59</v>
      </c>
      <c r="H42" s="5">
        <v>362</v>
      </c>
      <c r="I42" s="5">
        <v>197</v>
      </c>
      <c r="J42" s="6">
        <f t="shared" si="6"/>
        <v>9.5469255663430417</v>
      </c>
      <c r="K42" s="6">
        <f t="shared" si="7"/>
        <v>58.576051779935277</v>
      </c>
      <c r="L42" s="6">
        <f t="shared" si="8"/>
        <v>31.877022653721681</v>
      </c>
    </row>
    <row r="43" spans="1:17" s="2" customFormat="1" ht="14.45" customHeight="1">
      <c r="A43" s="4">
        <v>11550</v>
      </c>
      <c r="B43" s="4" t="s">
        <v>34</v>
      </c>
      <c r="C43" s="4">
        <v>211</v>
      </c>
      <c r="D43" s="5">
        <f t="shared" si="9"/>
        <v>455</v>
      </c>
      <c r="E43" s="12">
        <v>222</v>
      </c>
      <c r="F43" s="12">
        <v>233</v>
      </c>
      <c r="G43" s="5">
        <v>44</v>
      </c>
      <c r="H43" s="5">
        <v>226</v>
      </c>
      <c r="I43" s="5">
        <v>185</v>
      </c>
      <c r="J43" s="6">
        <f t="shared" si="6"/>
        <v>9.6703296703296715</v>
      </c>
      <c r="K43" s="6">
        <f t="shared" si="7"/>
        <v>49.670329670329672</v>
      </c>
      <c r="L43" s="6">
        <f t="shared" si="8"/>
        <v>40.659340659340657</v>
      </c>
    </row>
    <row r="44" spans="1:17" s="2" customFormat="1" ht="14.45" customHeight="1">
      <c r="A44" s="4">
        <v>11560</v>
      </c>
      <c r="B44" s="4" t="s">
        <v>35</v>
      </c>
      <c r="C44" s="4">
        <v>205</v>
      </c>
      <c r="D44" s="5">
        <f t="shared" si="9"/>
        <v>474</v>
      </c>
      <c r="E44" s="12">
        <v>230</v>
      </c>
      <c r="F44" s="12">
        <v>244</v>
      </c>
      <c r="G44" s="5">
        <v>58</v>
      </c>
      <c r="H44" s="5">
        <v>262</v>
      </c>
      <c r="I44" s="5">
        <v>154</v>
      </c>
      <c r="J44" s="6">
        <f t="shared" si="6"/>
        <v>12.236286919831224</v>
      </c>
      <c r="K44" s="6">
        <f t="shared" si="7"/>
        <v>55.274261603375528</v>
      </c>
      <c r="L44" s="6">
        <f t="shared" si="8"/>
        <v>32.489451476793249</v>
      </c>
    </row>
    <row r="45" spans="1:17" s="2" customFormat="1" ht="14.45" customHeight="1">
      <c r="A45" s="4">
        <v>11570</v>
      </c>
      <c r="B45" s="4" t="s">
        <v>36</v>
      </c>
      <c r="C45" s="4">
        <v>165</v>
      </c>
      <c r="D45" s="5">
        <f t="shared" si="9"/>
        <v>357</v>
      </c>
      <c r="E45" s="12">
        <v>170</v>
      </c>
      <c r="F45" s="12">
        <v>187</v>
      </c>
      <c r="G45" s="5">
        <v>33</v>
      </c>
      <c r="H45" s="5">
        <v>176</v>
      </c>
      <c r="I45" s="5">
        <v>148</v>
      </c>
      <c r="J45" s="6">
        <f t="shared" si="6"/>
        <v>9.2436974789915975</v>
      </c>
      <c r="K45" s="6">
        <f t="shared" si="7"/>
        <v>49.299719887955185</v>
      </c>
      <c r="L45" s="6">
        <f t="shared" si="8"/>
        <v>41.456582633053223</v>
      </c>
    </row>
    <row r="46" spans="1:17" s="2" customFormat="1" ht="14.45" customHeight="1">
      <c r="A46" s="4">
        <v>11580</v>
      </c>
      <c r="B46" s="4" t="s">
        <v>37</v>
      </c>
      <c r="C46" s="4">
        <v>624</v>
      </c>
      <c r="D46" s="5">
        <f t="shared" si="9"/>
        <v>1544</v>
      </c>
      <c r="E46" s="12">
        <v>744</v>
      </c>
      <c r="F46" s="12">
        <v>800</v>
      </c>
      <c r="G46" s="5">
        <v>242</v>
      </c>
      <c r="H46" s="5">
        <v>937</v>
      </c>
      <c r="I46" s="5">
        <v>365</v>
      </c>
      <c r="J46" s="6">
        <f t="shared" si="6"/>
        <v>15.673575129533679</v>
      </c>
      <c r="K46" s="6">
        <f t="shared" si="7"/>
        <v>60.686528497409334</v>
      </c>
      <c r="L46" s="6">
        <f t="shared" si="8"/>
        <v>23.639896373056995</v>
      </c>
    </row>
    <row r="47" spans="1:17" s="2" customFormat="1" ht="14.45" customHeight="1">
      <c r="A47" s="4">
        <v>11590</v>
      </c>
      <c r="B47" s="4" t="s">
        <v>38</v>
      </c>
      <c r="C47" s="4">
        <v>581</v>
      </c>
      <c r="D47" s="5">
        <f t="shared" si="9"/>
        <v>1419</v>
      </c>
      <c r="E47" s="12">
        <v>690</v>
      </c>
      <c r="F47" s="12">
        <v>729</v>
      </c>
      <c r="G47" s="5">
        <v>173</v>
      </c>
      <c r="H47" s="5">
        <v>803</v>
      </c>
      <c r="I47" s="5">
        <v>443</v>
      </c>
      <c r="J47" s="6">
        <f t="shared" si="6"/>
        <v>12.191684284707542</v>
      </c>
      <c r="K47" s="6">
        <f t="shared" si="7"/>
        <v>56.589147286821706</v>
      </c>
      <c r="L47" s="6">
        <f t="shared" si="8"/>
        <v>31.219168428470756</v>
      </c>
    </row>
    <row r="48" spans="1:17" s="2" customFormat="1" ht="14.45" customHeight="1">
      <c r="A48" s="4">
        <v>11600</v>
      </c>
      <c r="B48" s="4" t="s">
        <v>39</v>
      </c>
      <c r="C48" s="4">
        <v>183</v>
      </c>
      <c r="D48" s="5">
        <f t="shared" si="9"/>
        <v>311</v>
      </c>
      <c r="E48" s="12">
        <v>129</v>
      </c>
      <c r="F48" s="12">
        <v>182</v>
      </c>
      <c r="G48" s="5">
        <v>18</v>
      </c>
      <c r="H48" s="5">
        <v>151</v>
      </c>
      <c r="I48" s="5">
        <v>142</v>
      </c>
      <c r="J48" s="6">
        <f t="shared" si="6"/>
        <v>5.787781350482315</v>
      </c>
      <c r="K48" s="6">
        <f t="shared" si="7"/>
        <v>48.553054662379417</v>
      </c>
      <c r="L48" s="6">
        <f t="shared" si="8"/>
        <v>45.659163987138264</v>
      </c>
    </row>
    <row r="49" spans="1:17" s="2" customFormat="1" ht="14.45" customHeight="1">
      <c r="A49" s="4">
        <v>11620</v>
      </c>
      <c r="B49" s="4" t="s">
        <v>40</v>
      </c>
      <c r="C49" s="4">
        <v>571</v>
      </c>
      <c r="D49" s="5">
        <f t="shared" si="9"/>
        <v>1357</v>
      </c>
      <c r="E49" s="12">
        <v>584</v>
      </c>
      <c r="F49" s="12">
        <v>773</v>
      </c>
      <c r="G49" s="5">
        <v>189</v>
      </c>
      <c r="H49" s="5">
        <v>790</v>
      </c>
      <c r="I49" s="5">
        <v>378</v>
      </c>
      <c r="J49" s="6">
        <f t="shared" si="6"/>
        <v>13.927781871775977</v>
      </c>
      <c r="K49" s="6">
        <f t="shared" si="7"/>
        <v>58.216654384672076</v>
      </c>
      <c r="L49" s="6">
        <f t="shared" si="8"/>
        <v>27.855563743551954</v>
      </c>
    </row>
    <row r="50" spans="1:17" s="2" customFormat="1" ht="14.45" customHeight="1">
      <c r="A50" s="4">
        <v>11630</v>
      </c>
      <c r="B50" s="4" t="s">
        <v>41</v>
      </c>
      <c r="C50" s="4">
        <v>308</v>
      </c>
      <c r="D50" s="5">
        <f t="shared" si="9"/>
        <v>684</v>
      </c>
      <c r="E50" s="12">
        <v>345</v>
      </c>
      <c r="F50" s="12">
        <v>339</v>
      </c>
      <c r="G50" s="5">
        <v>78</v>
      </c>
      <c r="H50" s="5">
        <v>418</v>
      </c>
      <c r="I50" s="5">
        <v>188</v>
      </c>
      <c r="J50" s="6">
        <f t="shared" si="6"/>
        <v>11.403508771929824</v>
      </c>
      <c r="K50" s="6">
        <f t="shared" si="7"/>
        <v>61.111111111111114</v>
      </c>
      <c r="L50" s="6">
        <f t="shared" si="8"/>
        <v>27.485380116959064</v>
      </c>
      <c r="O50" s="3"/>
    </row>
    <row r="51" spans="1:17" s="2" customFormat="1" ht="14.45" customHeight="1">
      <c r="A51" s="4">
        <v>11640</v>
      </c>
      <c r="B51" s="4" t="s">
        <v>42</v>
      </c>
      <c r="C51" s="4">
        <v>390</v>
      </c>
      <c r="D51" s="5">
        <f t="shared" si="9"/>
        <v>923</v>
      </c>
      <c r="E51" s="12">
        <v>448</v>
      </c>
      <c r="F51" s="12">
        <v>475</v>
      </c>
      <c r="G51" s="5">
        <v>123</v>
      </c>
      <c r="H51" s="5">
        <v>566</v>
      </c>
      <c r="I51" s="5">
        <v>234</v>
      </c>
      <c r="J51" s="6">
        <f t="shared" si="6"/>
        <v>13.326110509209101</v>
      </c>
      <c r="K51" s="6">
        <f t="shared" si="7"/>
        <v>61.321776814734562</v>
      </c>
      <c r="L51" s="6">
        <f t="shared" si="8"/>
        <v>25.352112676056336</v>
      </c>
    </row>
    <row r="52" spans="1:17" s="2" customFormat="1" ht="14.45" customHeight="1">
      <c r="A52" s="4">
        <v>11660</v>
      </c>
      <c r="B52" s="4" t="s">
        <v>43</v>
      </c>
      <c r="C52" s="4">
        <v>206</v>
      </c>
      <c r="D52" s="5">
        <f t="shared" si="9"/>
        <v>480</v>
      </c>
      <c r="E52" s="12">
        <v>232</v>
      </c>
      <c r="F52" s="12">
        <v>248</v>
      </c>
      <c r="G52" s="5">
        <v>63</v>
      </c>
      <c r="H52" s="5">
        <v>271</v>
      </c>
      <c r="I52" s="5">
        <v>146</v>
      </c>
      <c r="J52" s="6">
        <f t="shared" si="6"/>
        <v>13.125</v>
      </c>
      <c r="K52" s="6">
        <f t="shared" si="7"/>
        <v>56.458333333333336</v>
      </c>
      <c r="L52" s="6">
        <f t="shared" si="8"/>
        <v>30.416666666666664</v>
      </c>
    </row>
    <row r="53" spans="1:17" s="2" customFormat="1" ht="14.45" customHeight="1">
      <c r="A53" s="4">
        <v>11670</v>
      </c>
      <c r="B53" s="4" t="s">
        <v>192</v>
      </c>
      <c r="C53" s="4">
        <v>243</v>
      </c>
      <c r="D53" s="5">
        <f t="shared" si="9"/>
        <v>683</v>
      </c>
      <c r="E53" s="12">
        <v>342</v>
      </c>
      <c r="F53" s="12">
        <v>341</v>
      </c>
      <c r="G53" s="5">
        <v>154</v>
      </c>
      <c r="H53" s="5">
        <v>409</v>
      </c>
      <c r="I53" s="5">
        <v>120</v>
      </c>
      <c r="J53" s="6">
        <f t="shared" si="6"/>
        <v>22.547584187408493</v>
      </c>
      <c r="K53" s="6">
        <f t="shared" si="7"/>
        <v>59.88286969253295</v>
      </c>
      <c r="L53" s="6">
        <f t="shared" si="8"/>
        <v>17.569546120058565</v>
      </c>
    </row>
    <row r="54" spans="1:17" s="2" customFormat="1" ht="14.45" customHeight="1">
      <c r="A54" s="4">
        <v>11680</v>
      </c>
      <c r="B54" s="4" t="s">
        <v>193</v>
      </c>
      <c r="C54" s="4">
        <v>267</v>
      </c>
      <c r="D54" s="5">
        <f t="shared" si="9"/>
        <v>704</v>
      </c>
      <c r="E54" s="12">
        <v>347</v>
      </c>
      <c r="F54" s="12">
        <v>357</v>
      </c>
      <c r="G54" s="5">
        <v>88</v>
      </c>
      <c r="H54" s="5">
        <v>475</v>
      </c>
      <c r="I54" s="5">
        <v>141</v>
      </c>
      <c r="J54" s="6">
        <f t="shared" si="6"/>
        <v>12.5</v>
      </c>
      <c r="K54" s="6">
        <f t="shared" si="7"/>
        <v>67.471590909090907</v>
      </c>
      <c r="L54" s="6">
        <f t="shared" si="8"/>
        <v>20.02840909090909</v>
      </c>
    </row>
    <row r="55" spans="1:17" s="2" customFormat="1" ht="14.45" customHeight="1">
      <c r="A55" s="4">
        <v>11690</v>
      </c>
      <c r="B55" s="4" t="s">
        <v>194</v>
      </c>
      <c r="C55" s="4">
        <v>256</v>
      </c>
      <c r="D55" s="5">
        <f>E55+F55</f>
        <v>622</v>
      </c>
      <c r="E55" s="24">
        <v>305</v>
      </c>
      <c r="F55" s="24">
        <v>317</v>
      </c>
      <c r="G55" s="5">
        <v>71</v>
      </c>
      <c r="H55" s="5">
        <v>444</v>
      </c>
      <c r="I55" s="5">
        <v>107</v>
      </c>
      <c r="J55" s="6">
        <f t="shared" si="6"/>
        <v>11.414790996784566</v>
      </c>
      <c r="K55" s="6">
        <f t="shared" si="7"/>
        <v>71.382636655948545</v>
      </c>
      <c r="L55" s="6">
        <f t="shared" si="8"/>
        <v>17.20257234726688</v>
      </c>
      <c r="N55" s="3"/>
    </row>
    <row r="56" spans="1:17" s="3" customFormat="1" ht="14.45" customHeight="1">
      <c r="A56" s="26" t="s">
        <v>150</v>
      </c>
      <c r="B56" s="26"/>
      <c r="C56" s="22">
        <f>SUM(C57:C69)</f>
        <v>5421</v>
      </c>
      <c r="D56" s="22">
        <f>E56+F56</f>
        <v>12607</v>
      </c>
      <c r="E56" s="22">
        <f>SUM(E57:E69)</f>
        <v>6021</v>
      </c>
      <c r="F56" s="22">
        <f>SUM(F57:F69)</f>
        <v>6586</v>
      </c>
      <c r="G56" s="22">
        <f>SUM(G57:G69)</f>
        <v>1635</v>
      </c>
      <c r="H56" s="22">
        <f>SUM(H57:H69)</f>
        <v>7470</v>
      </c>
      <c r="I56" s="22">
        <f>SUM(I57:I69)</f>
        <v>3502</v>
      </c>
      <c r="J56" s="23">
        <f t="shared" si="6"/>
        <v>12.96898548425478</v>
      </c>
      <c r="K56" s="23">
        <f t="shared" si="7"/>
        <v>59.252796065677792</v>
      </c>
      <c r="L56" s="23">
        <f t="shared" si="8"/>
        <v>27.778218450067421</v>
      </c>
      <c r="M56" s="2"/>
      <c r="O56" s="2"/>
      <c r="Q56" s="2"/>
    </row>
    <row r="57" spans="1:17" s="2" customFormat="1" ht="14.45" customHeight="1">
      <c r="A57" s="4">
        <v>11810</v>
      </c>
      <c r="B57" s="4" t="s">
        <v>44</v>
      </c>
      <c r="C57" s="4">
        <v>497</v>
      </c>
      <c r="D57" s="5">
        <f>E57+F57</f>
        <v>1041</v>
      </c>
      <c r="E57" s="12">
        <v>484</v>
      </c>
      <c r="F57" s="12">
        <v>557</v>
      </c>
      <c r="G57" s="5">
        <v>109</v>
      </c>
      <c r="H57" s="5">
        <v>640</v>
      </c>
      <c r="I57" s="5">
        <v>292</v>
      </c>
      <c r="J57" s="6">
        <f t="shared" si="6"/>
        <v>10.470701248799232</v>
      </c>
      <c r="K57" s="6">
        <f t="shared" si="7"/>
        <v>61.47934678194045</v>
      </c>
      <c r="L57" s="6">
        <f>I57/D57*100</f>
        <v>28.049951969260327</v>
      </c>
    </row>
    <row r="58" spans="1:17" s="2" customFormat="1" ht="14.45" customHeight="1">
      <c r="A58" s="4">
        <v>11820</v>
      </c>
      <c r="B58" s="4" t="s">
        <v>45</v>
      </c>
      <c r="C58" s="4">
        <v>391</v>
      </c>
      <c r="D58" s="5">
        <f t="shared" ref="D58:D68" si="10">E58+F58</f>
        <v>1015</v>
      </c>
      <c r="E58" s="12">
        <v>460</v>
      </c>
      <c r="F58" s="12">
        <v>555</v>
      </c>
      <c r="G58" s="5">
        <v>154</v>
      </c>
      <c r="H58" s="5">
        <v>635</v>
      </c>
      <c r="I58" s="5">
        <v>226</v>
      </c>
      <c r="J58" s="6">
        <f t="shared" si="6"/>
        <v>15.172413793103448</v>
      </c>
      <c r="K58" s="6">
        <f t="shared" si="7"/>
        <v>62.561576354679801</v>
      </c>
      <c r="L58" s="6">
        <f t="shared" si="8"/>
        <v>22.266009852216747</v>
      </c>
    </row>
    <row r="59" spans="1:17" s="2" customFormat="1" ht="14.45" customHeight="1">
      <c r="A59" s="4">
        <v>11830</v>
      </c>
      <c r="B59" s="4" t="s">
        <v>46</v>
      </c>
      <c r="C59" s="4">
        <v>267</v>
      </c>
      <c r="D59" s="5">
        <f t="shared" si="10"/>
        <v>592</v>
      </c>
      <c r="E59" s="12">
        <v>272</v>
      </c>
      <c r="F59" s="12">
        <v>320</v>
      </c>
      <c r="G59" s="5">
        <v>77</v>
      </c>
      <c r="H59" s="5">
        <v>355</v>
      </c>
      <c r="I59" s="5">
        <v>160</v>
      </c>
      <c r="J59" s="6">
        <f t="shared" si="6"/>
        <v>13.006756756756758</v>
      </c>
      <c r="K59" s="6">
        <f t="shared" si="7"/>
        <v>59.966216216216218</v>
      </c>
      <c r="L59" s="6">
        <f t="shared" si="8"/>
        <v>27.027027027027028</v>
      </c>
    </row>
    <row r="60" spans="1:17" s="2" customFormat="1" ht="14.45" customHeight="1">
      <c r="A60" s="4">
        <v>11840</v>
      </c>
      <c r="B60" s="4" t="s">
        <v>47</v>
      </c>
      <c r="C60" s="4">
        <v>536</v>
      </c>
      <c r="D60" s="5">
        <f t="shared" si="10"/>
        <v>1123</v>
      </c>
      <c r="E60" s="12">
        <v>552</v>
      </c>
      <c r="F60" s="12">
        <v>571</v>
      </c>
      <c r="G60" s="5">
        <v>138</v>
      </c>
      <c r="H60" s="5">
        <v>707</v>
      </c>
      <c r="I60" s="5">
        <v>278</v>
      </c>
      <c r="J60" s="6">
        <f t="shared" si="6"/>
        <v>12.288512911843277</v>
      </c>
      <c r="K60" s="6">
        <f t="shared" si="7"/>
        <v>62.956366874443461</v>
      </c>
      <c r="L60" s="6">
        <f t="shared" si="8"/>
        <v>24.755120213713269</v>
      </c>
    </row>
    <row r="61" spans="1:17" s="2" customFormat="1" ht="14.45" customHeight="1">
      <c r="A61" s="4">
        <v>11850</v>
      </c>
      <c r="B61" s="4" t="s">
        <v>48</v>
      </c>
      <c r="C61" s="4">
        <v>260</v>
      </c>
      <c r="D61" s="5">
        <f t="shared" si="10"/>
        <v>546</v>
      </c>
      <c r="E61" s="12">
        <v>256</v>
      </c>
      <c r="F61" s="12">
        <v>290</v>
      </c>
      <c r="G61" s="5">
        <v>40</v>
      </c>
      <c r="H61" s="5">
        <v>284</v>
      </c>
      <c r="I61" s="5">
        <v>222</v>
      </c>
      <c r="J61" s="6">
        <f t="shared" si="6"/>
        <v>7.3260073260073266</v>
      </c>
      <c r="K61" s="6">
        <f t="shared" si="7"/>
        <v>52.014652014652022</v>
      </c>
      <c r="L61" s="6">
        <f t="shared" si="8"/>
        <v>40.659340659340657</v>
      </c>
    </row>
    <row r="62" spans="1:17" s="2" customFormat="1" ht="14.45" customHeight="1">
      <c r="A62" s="4">
        <v>11860</v>
      </c>
      <c r="B62" s="4" t="s">
        <v>49</v>
      </c>
      <c r="C62" s="4">
        <v>393</v>
      </c>
      <c r="D62" s="5">
        <f t="shared" si="10"/>
        <v>891</v>
      </c>
      <c r="E62" s="12">
        <v>401</v>
      </c>
      <c r="F62" s="12">
        <v>490</v>
      </c>
      <c r="G62" s="5">
        <v>89</v>
      </c>
      <c r="H62" s="5">
        <v>468</v>
      </c>
      <c r="I62" s="5">
        <v>334</v>
      </c>
      <c r="J62" s="6">
        <f t="shared" si="6"/>
        <v>9.9887766554433224</v>
      </c>
      <c r="K62" s="6">
        <f t="shared" si="7"/>
        <v>52.525252525252533</v>
      </c>
      <c r="L62" s="6">
        <f t="shared" si="8"/>
        <v>37.485970819304157</v>
      </c>
    </row>
    <row r="63" spans="1:17" s="2" customFormat="1" ht="14.45" customHeight="1">
      <c r="A63" s="4">
        <v>11870</v>
      </c>
      <c r="B63" s="4" t="s">
        <v>50</v>
      </c>
      <c r="C63" s="4">
        <v>414</v>
      </c>
      <c r="D63" s="5">
        <f t="shared" si="10"/>
        <v>980</v>
      </c>
      <c r="E63" s="12">
        <v>489</v>
      </c>
      <c r="F63" s="12">
        <v>491</v>
      </c>
      <c r="G63" s="5">
        <v>124</v>
      </c>
      <c r="H63" s="5">
        <v>531</v>
      </c>
      <c r="I63" s="5">
        <v>325</v>
      </c>
      <c r="J63" s="6">
        <f t="shared" si="6"/>
        <v>12.653061224489795</v>
      </c>
      <c r="K63" s="6">
        <f t="shared" si="7"/>
        <v>54.183673469387749</v>
      </c>
      <c r="L63" s="6">
        <f t="shared" si="8"/>
        <v>33.163265306122447</v>
      </c>
    </row>
    <row r="64" spans="1:17" s="2" customFormat="1" ht="14.45" customHeight="1">
      <c r="A64" s="4">
        <v>11880</v>
      </c>
      <c r="B64" s="4" t="s">
        <v>51</v>
      </c>
      <c r="C64" s="4">
        <v>558</v>
      </c>
      <c r="D64" s="5">
        <f t="shared" si="10"/>
        <v>1402</v>
      </c>
      <c r="E64" s="12">
        <v>695</v>
      </c>
      <c r="F64" s="12">
        <v>707</v>
      </c>
      <c r="G64" s="5">
        <v>217</v>
      </c>
      <c r="H64" s="5">
        <v>884</v>
      </c>
      <c r="I64" s="5">
        <v>301</v>
      </c>
      <c r="J64" s="6">
        <f t="shared" si="6"/>
        <v>15.477888730385164</v>
      </c>
      <c r="K64" s="6">
        <f t="shared" si="7"/>
        <v>63.052781740370904</v>
      </c>
      <c r="L64" s="6">
        <f t="shared" si="8"/>
        <v>21.469329529243939</v>
      </c>
      <c r="O64" s="3"/>
    </row>
    <row r="65" spans="1:17" s="2" customFormat="1" ht="14.45" customHeight="1">
      <c r="A65" s="4">
        <v>11890</v>
      </c>
      <c r="B65" s="4" t="s">
        <v>52</v>
      </c>
      <c r="C65" s="4">
        <v>538</v>
      </c>
      <c r="D65" s="5">
        <f t="shared" si="10"/>
        <v>1189</v>
      </c>
      <c r="E65" s="12">
        <v>584</v>
      </c>
      <c r="F65" s="12">
        <v>605</v>
      </c>
      <c r="G65" s="5">
        <v>148</v>
      </c>
      <c r="H65" s="5">
        <v>664</v>
      </c>
      <c r="I65" s="5">
        <v>377</v>
      </c>
      <c r="J65" s="6">
        <f t="shared" si="6"/>
        <v>12.447434819175777</v>
      </c>
      <c r="K65" s="6">
        <f t="shared" si="7"/>
        <v>55.845248107653489</v>
      </c>
      <c r="L65" s="6">
        <f t="shared" si="8"/>
        <v>31.707317073170731</v>
      </c>
    </row>
    <row r="66" spans="1:17" s="2" customFormat="1" ht="14.45" customHeight="1">
      <c r="A66" s="4">
        <v>11900</v>
      </c>
      <c r="B66" s="4" t="s">
        <v>53</v>
      </c>
      <c r="C66" s="4">
        <v>549</v>
      </c>
      <c r="D66" s="5">
        <f t="shared" si="10"/>
        <v>1408</v>
      </c>
      <c r="E66" s="12">
        <v>677</v>
      </c>
      <c r="F66" s="12">
        <v>731</v>
      </c>
      <c r="G66" s="5">
        <v>240</v>
      </c>
      <c r="H66" s="5">
        <v>860</v>
      </c>
      <c r="I66" s="5">
        <v>308</v>
      </c>
      <c r="J66" s="6">
        <f t="shared" si="6"/>
        <v>17.045454545454543</v>
      </c>
      <c r="K66" s="6">
        <f t="shared" si="7"/>
        <v>61.07954545454546</v>
      </c>
      <c r="L66" s="6">
        <f t="shared" si="8"/>
        <v>21.875</v>
      </c>
    </row>
    <row r="67" spans="1:17" s="2" customFormat="1" ht="14.45" customHeight="1">
      <c r="A67" s="4">
        <v>11910</v>
      </c>
      <c r="B67" s="4" t="s">
        <v>54</v>
      </c>
      <c r="C67" s="4">
        <v>272</v>
      </c>
      <c r="D67" s="5">
        <f t="shared" si="10"/>
        <v>630</v>
      </c>
      <c r="E67" s="12">
        <v>318</v>
      </c>
      <c r="F67" s="12">
        <v>312</v>
      </c>
      <c r="G67" s="5">
        <v>55</v>
      </c>
      <c r="H67" s="5">
        <v>360</v>
      </c>
      <c r="I67" s="5">
        <v>215</v>
      </c>
      <c r="J67" s="6">
        <f t="shared" si="6"/>
        <v>8.7301587301587293</v>
      </c>
      <c r="K67" s="6">
        <f t="shared" si="7"/>
        <v>57.142857142857139</v>
      </c>
      <c r="L67" s="6">
        <f t="shared" si="8"/>
        <v>34.126984126984127</v>
      </c>
    </row>
    <row r="68" spans="1:17" s="2" customFormat="1" ht="14.45" customHeight="1">
      <c r="A68" s="4">
        <v>11920</v>
      </c>
      <c r="B68" s="4" t="s">
        <v>55</v>
      </c>
      <c r="C68" s="4">
        <v>331</v>
      </c>
      <c r="D68" s="5">
        <f t="shared" si="10"/>
        <v>780</v>
      </c>
      <c r="E68" s="12">
        <v>364</v>
      </c>
      <c r="F68" s="12">
        <v>416</v>
      </c>
      <c r="G68" s="5">
        <v>102</v>
      </c>
      <c r="H68" s="5">
        <v>443</v>
      </c>
      <c r="I68" s="5">
        <v>235</v>
      </c>
      <c r="J68" s="6">
        <f t="shared" si="6"/>
        <v>13.076923076923078</v>
      </c>
      <c r="K68" s="6">
        <f t="shared" si="7"/>
        <v>56.794871794871796</v>
      </c>
      <c r="L68" s="6">
        <f t="shared" si="8"/>
        <v>30.128205128205128</v>
      </c>
    </row>
    <row r="69" spans="1:17" s="2" customFormat="1" ht="14.45" customHeight="1">
      <c r="A69" s="4">
        <v>11930</v>
      </c>
      <c r="B69" s="4" t="s">
        <v>56</v>
      </c>
      <c r="C69" s="4">
        <v>415</v>
      </c>
      <c r="D69" s="5">
        <f>E69+F69</f>
        <v>1010</v>
      </c>
      <c r="E69" s="12">
        <v>469</v>
      </c>
      <c r="F69" s="12">
        <v>541</v>
      </c>
      <c r="G69" s="5">
        <v>142</v>
      </c>
      <c r="H69" s="5">
        <v>639</v>
      </c>
      <c r="I69" s="5">
        <v>229</v>
      </c>
      <c r="J69" s="6">
        <f t="shared" ref="J69:J100" si="11">G69/D69*100</f>
        <v>14.059405940594061</v>
      </c>
      <c r="K69" s="6">
        <f t="shared" ref="K69:K100" si="12">H69/D69*100</f>
        <v>63.267326732673268</v>
      </c>
      <c r="L69" s="6">
        <f t="shared" ref="L69:L100" si="13">I69/D69*100</f>
        <v>22.673267326732674</v>
      </c>
    </row>
    <row r="70" spans="1:17" s="3" customFormat="1" ht="14.45" customHeight="1">
      <c r="A70" s="26" t="s">
        <v>149</v>
      </c>
      <c r="B70" s="26"/>
      <c r="C70" s="22">
        <f>SUM(C71:C80)</f>
        <v>1941</v>
      </c>
      <c r="D70" s="22">
        <f>E70+F70</f>
        <v>5552</v>
      </c>
      <c r="E70" s="22">
        <f>SUM(E71:E80)</f>
        <v>2700</v>
      </c>
      <c r="F70" s="22">
        <f>SUM(F71:F80)</f>
        <v>2852</v>
      </c>
      <c r="G70" s="22">
        <f>SUM(G71:G80)</f>
        <v>662</v>
      </c>
      <c r="H70" s="22">
        <f>SUM(H71:H80)</f>
        <v>3218</v>
      </c>
      <c r="I70" s="22">
        <f>SUM(I71:I80)</f>
        <v>1672</v>
      </c>
      <c r="J70" s="23">
        <f t="shared" si="11"/>
        <v>11.923631123919307</v>
      </c>
      <c r="K70" s="23">
        <f t="shared" si="12"/>
        <v>57.961095100864554</v>
      </c>
      <c r="L70" s="23">
        <f t="shared" si="13"/>
        <v>30.115273775216139</v>
      </c>
      <c r="M70" s="2"/>
      <c r="N70" s="2"/>
      <c r="O70" s="2"/>
      <c r="Q70" s="2"/>
    </row>
    <row r="71" spans="1:17" s="2" customFormat="1" ht="14.45" customHeight="1">
      <c r="A71" s="4">
        <v>12010</v>
      </c>
      <c r="B71" s="4" t="s">
        <v>57</v>
      </c>
      <c r="C71" s="4">
        <v>95</v>
      </c>
      <c r="D71" s="5">
        <f>E71+F71</f>
        <v>336</v>
      </c>
      <c r="E71" s="12">
        <v>157</v>
      </c>
      <c r="F71" s="12">
        <v>179</v>
      </c>
      <c r="G71" s="5">
        <v>35</v>
      </c>
      <c r="H71" s="5">
        <v>174</v>
      </c>
      <c r="I71" s="5">
        <v>127</v>
      </c>
      <c r="J71" s="6">
        <f t="shared" si="11"/>
        <v>10.416666666666668</v>
      </c>
      <c r="K71" s="6">
        <f t="shared" si="12"/>
        <v>51.785714285714292</v>
      </c>
      <c r="L71" s="6">
        <f t="shared" si="13"/>
        <v>37.797619047619044</v>
      </c>
      <c r="N71" s="3"/>
    </row>
    <row r="72" spans="1:17" s="2" customFormat="1" ht="14.45" customHeight="1">
      <c r="A72" s="4">
        <v>12020</v>
      </c>
      <c r="B72" s="4" t="s">
        <v>58</v>
      </c>
      <c r="C72" s="4">
        <v>99</v>
      </c>
      <c r="D72" s="5">
        <f t="shared" ref="D72:D79" si="14">E72+F72</f>
        <v>282</v>
      </c>
      <c r="E72" s="12">
        <v>144</v>
      </c>
      <c r="F72" s="12">
        <v>138</v>
      </c>
      <c r="G72" s="5">
        <v>19</v>
      </c>
      <c r="H72" s="5">
        <v>142</v>
      </c>
      <c r="I72" s="5">
        <v>121</v>
      </c>
      <c r="J72" s="6">
        <f t="shared" si="11"/>
        <v>6.7375886524822697</v>
      </c>
      <c r="K72" s="6">
        <f t="shared" si="12"/>
        <v>50.354609929078009</v>
      </c>
      <c r="L72" s="6">
        <f t="shared" si="13"/>
        <v>42.907801418439718</v>
      </c>
    </row>
    <row r="73" spans="1:17" s="2" customFormat="1" ht="14.45" customHeight="1">
      <c r="A73" s="4">
        <v>12030</v>
      </c>
      <c r="B73" s="4" t="s">
        <v>59</v>
      </c>
      <c r="C73" s="4">
        <v>145</v>
      </c>
      <c r="D73" s="5">
        <f t="shared" si="14"/>
        <v>472</v>
      </c>
      <c r="E73" s="12">
        <v>229</v>
      </c>
      <c r="F73" s="12">
        <v>243</v>
      </c>
      <c r="G73" s="5">
        <v>63</v>
      </c>
      <c r="H73" s="5">
        <v>254</v>
      </c>
      <c r="I73" s="5">
        <v>155</v>
      </c>
      <c r="J73" s="6">
        <f t="shared" si="11"/>
        <v>13.347457627118645</v>
      </c>
      <c r="K73" s="6">
        <f t="shared" si="12"/>
        <v>53.813559322033896</v>
      </c>
      <c r="L73" s="6">
        <f t="shared" si="13"/>
        <v>32.83898305084746</v>
      </c>
    </row>
    <row r="74" spans="1:17" s="2" customFormat="1" ht="14.45" customHeight="1">
      <c r="A74" s="4">
        <v>12040</v>
      </c>
      <c r="B74" s="4" t="s">
        <v>60</v>
      </c>
      <c r="C74" s="4">
        <v>155</v>
      </c>
      <c r="D74" s="5">
        <f t="shared" si="14"/>
        <v>461</v>
      </c>
      <c r="E74" s="12">
        <v>224</v>
      </c>
      <c r="F74" s="12">
        <v>237</v>
      </c>
      <c r="G74" s="5">
        <v>36</v>
      </c>
      <c r="H74" s="5">
        <v>256</v>
      </c>
      <c r="I74" s="5">
        <v>169</v>
      </c>
      <c r="J74" s="6">
        <f t="shared" si="11"/>
        <v>7.809110629067245</v>
      </c>
      <c r="K74" s="6">
        <f t="shared" si="12"/>
        <v>55.531453362255967</v>
      </c>
      <c r="L74" s="6">
        <f t="shared" si="13"/>
        <v>36.659436008676785</v>
      </c>
    </row>
    <row r="75" spans="1:17" s="2" customFormat="1" ht="14.45" customHeight="1">
      <c r="A75" s="4">
        <v>12050</v>
      </c>
      <c r="B75" s="4" t="s">
        <v>61</v>
      </c>
      <c r="C75" s="4">
        <v>147</v>
      </c>
      <c r="D75" s="5">
        <f t="shared" si="14"/>
        <v>423</v>
      </c>
      <c r="E75" s="12">
        <v>212</v>
      </c>
      <c r="F75" s="12">
        <v>211</v>
      </c>
      <c r="G75" s="5">
        <v>57</v>
      </c>
      <c r="H75" s="5">
        <v>257</v>
      </c>
      <c r="I75" s="5">
        <v>109</v>
      </c>
      <c r="J75" s="6">
        <f t="shared" si="11"/>
        <v>13.475177304964539</v>
      </c>
      <c r="K75" s="6">
        <f t="shared" si="12"/>
        <v>60.756501182033098</v>
      </c>
      <c r="L75" s="6">
        <f t="shared" si="13"/>
        <v>25.768321513002363</v>
      </c>
    </row>
    <row r="76" spans="1:17" s="2" customFormat="1" ht="14.45" customHeight="1">
      <c r="A76" s="4">
        <v>12060</v>
      </c>
      <c r="B76" s="4" t="s">
        <v>62</v>
      </c>
      <c r="C76" s="4">
        <v>108</v>
      </c>
      <c r="D76" s="5">
        <f t="shared" si="14"/>
        <v>338</v>
      </c>
      <c r="E76" s="12">
        <v>155</v>
      </c>
      <c r="F76" s="12">
        <v>183</v>
      </c>
      <c r="G76" s="5">
        <v>20</v>
      </c>
      <c r="H76" s="5">
        <v>188</v>
      </c>
      <c r="I76" s="5">
        <v>130</v>
      </c>
      <c r="J76" s="6">
        <f t="shared" si="11"/>
        <v>5.9171597633136095</v>
      </c>
      <c r="K76" s="6">
        <f t="shared" si="12"/>
        <v>55.621301775147927</v>
      </c>
      <c r="L76" s="6">
        <f t="shared" si="13"/>
        <v>38.461538461538467</v>
      </c>
      <c r="O76" s="3"/>
    </row>
    <row r="77" spans="1:17" s="2" customFormat="1" ht="14.45" customHeight="1">
      <c r="A77" s="4">
        <v>12070</v>
      </c>
      <c r="B77" s="4" t="s">
        <v>63</v>
      </c>
      <c r="C77" s="4">
        <v>146</v>
      </c>
      <c r="D77" s="5">
        <f t="shared" si="14"/>
        <v>397</v>
      </c>
      <c r="E77" s="12">
        <v>203</v>
      </c>
      <c r="F77" s="12">
        <v>194</v>
      </c>
      <c r="G77" s="5">
        <v>47</v>
      </c>
      <c r="H77" s="5">
        <v>227</v>
      </c>
      <c r="I77" s="5">
        <v>123</v>
      </c>
      <c r="J77" s="6">
        <f t="shared" si="11"/>
        <v>11.838790931989925</v>
      </c>
      <c r="K77" s="6">
        <f t="shared" si="12"/>
        <v>57.178841309823682</v>
      </c>
      <c r="L77" s="6">
        <f t="shared" si="13"/>
        <v>30.982367758186395</v>
      </c>
    </row>
    <row r="78" spans="1:17" s="2" customFormat="1" ht="14.45" customHeight="1">
      <c r="A78" s="4">
        <v>12080</v>
      </c>
      <c r="B78" s="4" t="s">
        <v>64</v>
      </c>
      <c r="C78" s="4">
        <v>464</v>
      </c>
      <c r="D78" s="5">
        <f t="shared" si="14"/>
        <v>1185</v>
      </c>
      <c r="E78" s="12">
        <v>578</v>
      </c>
      <c r="F78" s="12">
        <v>607</v>
      </c>
      <c r="G78" s="5">
        <v>148</v>
      </c>
      <c r="H78" s="5">
        <v>726</v>
      </c>
      <c r="I78" s="5">
        <v>311</v>
      </c>
      <c r="J78" s="6">
        <f t="shared" si="11"/>
        <v>12.489451476793249</v>
      </c>
      <c r="K78" s="6">
        <f t="shared" si="12"/>
        <v>61.265822784810133</v>
      </c>
      <c r="L78" s="6">
        <f t="shared" si="13"/>
        <v>26.244725738396625</v>
      </c>
    </row>
    <row r="79" spans="1:17" s="2" customFormat="1" ht="14.45" customHeight="1">
      <c r="A79" s="4">
        <v>12090</v>
      </c>
      <c r="B79" s="4" t="s">
        <v>65</v>
      </c>
      <c r="C79" s="4">
        <v>343</v>
      </c>
      <c r="D79" s="5">
        <f t="shared" si="14"/>
        <v>1041</v>
      </c>
      <c r="E79" s="12">
        <v>511</v>
      </c>
      <c r="F79" s="12">
        <v>530</v>
      </c>
      <c r="G79" s="5">
        <v>158</v>
      </c>
      <c r="H79" s="5">
        <v>658</v>
      </c>
      <c r="I79" s="5">
        <v>225</v>
      </c>
      <c r="J79" s="6">
        <f t="shared" si="11"/>
        <v>15.177713736791546</v>
      </c>
      <c r="K79" s="6">
        <f t="shared" si="12"/>
        <v>63.208453410182521</v>
      </c>
      <c r="L79" s="6">
        <f t="shared" si="13"/>
        <v>21.613832853025936</v>
      </c>
    </row>
    <row r="80" spans="1:17" s="2" customFormat="1" ht="14.45" customHeight="1">
      <c r="A80" s="4">
        <v>12100</v>
      </c>
      <c r="B80" s="4" t="s">
        <v>66</v>
      </c>
      <c r="C80" s="4">
        <v>239</v>
      </c>
      <c r="D80" s="5">
        <f>E80+F80</f>
        <v>617</v>
      </c>
      <c r="E80" s="12">
        <v>287</v>
      </c>
      <c r="F80" s="12">
        <v>330</v>
      </c>
      <c r="G80" s="5">
        <v>79</v>
      </c>
      <c r="H80" s="5">
        <v>336</v>
      </c>
      <c r="I80" s="5">
        <v>202</v>
      </c>
      <c r="J80" s="6">
        <f t="shared" si="11"/>
        <v>12.80388978930308</v>
      </c>
      <c r="K80" s="6">
        <f t="shared" si="12"/>
        <v>54.457050243111823</v>
      </c>
      <c r="L80" s="6">
        <f t="shared" si="13"/>
        <v>32.739059967585085</v>
      </c>
    </row>
    <row r="81" spans="1:17" s="3" customFormat="1" ht="14.45" customHeight="1">
      <c r="A81" s="26" t="s">
        <v>148</v>
      </c>
      <c r="B81" s="26"/>
      <c r="C81" s="22">
        <f>SUM(C82:C93)</f>
        <v>2065</v>
      </c>
      <c r="D81" s="22">
        <f>E81+F81</f>
        <v>5549</v>
      </c>
      <c r="E81" s="22">
        <f>SUM(E82:E93)</f>
        <v>2685</v>
      </c>
      <c r="F81" s="22">
        <f>SUM(F82:F93)</f>
        <v>2864</v>
      </c>
      <c r="G81" s="22">
        <f>SUM(G82:G93)</f>
        <v>620</v>
      </c>
      <c r="H81" s="22">
        <f>SUM(H82:H93)</f>
        <v>3090</v>
      </c>
      <c r="I81" s="22">
        <f>SUM(I82:I93)</f>
        <v>1839</v>
      </c>
      <c r="J81" s="23">
        <f t="shared" si="11"/>
        <v>11.173184357541899</v>
      </c>
      <c r="K81" s="23">
        <f t="shared" si="12"/>
        <v>55.685709136781405</v>
      </c>
      <c r="L81" s="23">
        <f t="shared" si="13"/>
        <v>33.141106505676696</v>
      </c>
      <c r="M81" s="2"/>
      <c r="N81" s="2"/>
      <c r="O81" s="2"/>
      <c r="Q81" s="2"/>
    </row>
    <row r="82" spans="1:17" s="2" customFormat="1" ht="14.45" customHeight="1">
      <c r="A82" s="4">
        <v>13010</v>
      </c>
      <c r="B82" s="4" t="s">
        <v>67</v>
      </c>
      <c r="C82" s="4">
        <v>93</v>
      </c>
      <c r="D82" s="5">
        <f>E82+F82</f>
        <v>264</v>
      </c>
      <c r="E82" s="12">
        <v>128</v>
      </c>
      <c r="F82" s="12">
        <v>136</v>
      </c>
      <c r="G82" s="5">
        <v>33</v>
      </c>
      <c r="H82" s="5">
        <v>144</v>
      </c>
      <c r="I82" s="5">
        <v>87</v>
      </c>
      <c r="J82" s="6">
        <f t="shared" si="11"/>
        <v>12.5</v>
      </c>
      <c r="K82" s="6">
        <f t="shared" si="12"/>
        <v>54.54545454545454</v>
      </c>
      <c r="L82" s="6">
        <f t="shared" si="13"/>
        <v>32.954545454545453</v>
      </c>
    </row>
    <row r="83" spans="1:17" s="2" customFormat="1" ht="14.45" customHeight="1">
      <c r="A83" s="4">
        <v>13020</v>
      </c>
      <c r="B83" s="4" t="s">
        <v>68</v>
      </c>
      <c r="C83" s="4">
        <v>73</v>
      </c>
      <c r="D83" s="5">
        <f t="shared" ref="D83:D92" si="15">E83+F83</f>
        <v>187</v>
      </c>
      <c r="E83" s="12">
        <v>96</v>
      </c>
      <c r="F83" s="12">
        <v>91</v>
      </c>
      <c r="G83" s="5">
        <v>18</v>
      </c>
      <c r="H83" s="5">
        <v>94</v>
      </c>
      <c r="I83" s="5">
        <v>75</v>
      </c>
      <c r="J83" s="6">
        <f t="shared" si="11"/>
        <v>9.6256684491978604</v>
      </c>
      <c r="K83" s="6">
        <f t="shared" si="12"/>
        <v>50.267379679144383</v>
      </c>
      <c r="L83" s="6">
        <f t="shared" si="13"/>
        <v>40.106951871657756</v>
      </c>
      <c r="N83" s="3"/>
    </row>
    <row r="84" spans="1:17" s="2" customFormat="1" ht="14.45" customHeight="1">
      <c r="A84" s="4">
        <v>13030</v>
      </c>
      <c r="B84" s="4" t="s">
        <v>69</v>
      </c>
      <c r="C84" s="4">
        <v>79</v>
      </c>
      <c r="D84" s="5">
        <f t="shared" si="15"/>
        <v>255</v>
      </c>
      <c r="E84" s="12">
        <v>133</v>
      </c>
      <c r="F84" s="12">
        <v>122</v>
      </c>
      <c r="G84" s="5">
        <v>24</v>
      </c>
      <c r="H84" s="5">
        <v>128</v>
      </c>
      <c r="I84" s="5">
        <v>103</v>
      </c>
      <c r="J84" s="6">
        <f t="shared" si="11"/>
        <v>9.4117647058823533</v>
      </c>
      <c r="K84" s="6">
        <f t="shared" si="12"/>
        <v>50.196078431372548</v>
      </c>
      <c r="L84" s="6">
        <f t="shared" si="13"/>
        <v>40.392156862745097</v>
      </c>
    </row>
    <row r="85" spans="1:17" s="2" customFormat="1" ht="14.45" customHeight="1">
      <c r="A85" s="4">
        <v>13040</v>
      </c>
      <c r="B85" s="4" t="s">
        <v>70</v>
      </c>
      <c r="C85" s="4">
        <v>39</v>
      </c>
      <c r="D85" s="5">
        <f t="shared" si="15"/>
        <v>128</v>
      </c>
      <c r="E85" s="12">
        <v>56</v>
      </c>
      <c r="F85" s="12">
        <v>72</v>
      </c>
      <c r="G85" s="5">
        <v>9</v>
      </c>
      <c r="H85" s="5">
        <v>69</v>
      </c>
      <c r="I85" s="5">
        <v>50</v>
      </c>
      <c r="J85" s="6">
        <f t="shared" si="11"/>
        <v>7.03125</v>
      </c>
      <c r="K85" s="6">
        <f t="shared" si="12"/>
        <v>53.90625</v>
      </c>
      <c r="L85" s="6">
        <f t="shared" si="13"/>
        <v>39.0625</v>
      </c>
    </row>
    <row r="86" spans="1:17" s="2" customFormat="1" ht="14.45" customHeight="1">
      <c r="A86" s="4">
        <v>13050</v>
      </c>
      <c r="B86" s="4" t="s">
        <v>71</v>
      </c>
      <c r="C86" s="4">
        <v>273</v>
      </c>
      <c r="D86" s="5">
        <f t="shared" si="15"/>
        <v>720</v>
      </c>
      <c r="E86" s="12">
        <v>340</v>
      </c>
      <c r="F86" s="12">
        <v>380</v>
      </c>
      <c r="G86" s="5">
        <v>117</v>
      </c>
      <c r="H86" s="5">
        <v>416</v>
      </c>
      <c r="I86" s="5">
        <v>187</v>
      </c>
      <c r="J86" s="6">
        <f t="shared" si="11"/>
        <v>16.25</v>
      </c>
      <c r="K86" s="6">
        <f t="shared" si="12"/>
        <v>57.777777777777771</v>
      </c>
      <c r="L86" s="6">
        <f t="shared" si="13"/>
        <v>25.972222222222225</v>
      </c>
    </row>
    <row r="87" spans="1:17" s="2" customFormat="1" ht="14.45" customHeight="1">
      <c r="A87" s="4">
        <v>13060</v>
      </c>
      <c r="B87" s="4" t="s">
        <v>72</v>
      </c>
      <c r="C87" s="4">
        <v>37</v>
      </c>
      <c r="D87" s="5">
        <f t="shared" si="15"/>
        <v>135</v>
      </c>
      <c r="E87" s="12">
        <v>62</v>
      </c>
      <c r="F87" s="12">
        <v>73</v>
      </c>
      <c r="G87" s="5">
        <v>15</v>
      </c>
      <c r="H87" s="5">
        <v>76</v>
      </c>
      <c r="I87" s="5">
        <v>44</v>
      </c>
      <c r="J87" s="6">
        <f t="shared" si="11"/>
        <v>11.111111111111111</v>
      </c>
      <c r="K87" s="6">
        <f t="shared" si="12"/>
        <v>56.296296296296298</v>
      </c>
      <c r="L87" s="6">
        <f t="shared" si="13"/>
        <v>32.592592592592595</v>
      </c>
    </row>
    <row r="88" spans="1:17" s="2" customFormat="1" ht="14.45" customHeight="1">
      <c r="A88" s="4">
        <v>13070</v>
      </c>
      <c r="B88" s="4" t="s">
        <v>73</v>
      </c>
      <c r="C88" s="4">
        <v>99</v>
      </c>
      <c r="D88" s="5">
        <f t="shared" si="15"/>
        <v>260</v>
      </c>
      <c r="E88" s="12">
        <v>129</v>
      </c>
      <c r="F88" s="12">
        <v>131</v>
      </c>
      <c r="G88" s="5">
        <v>20</v>
      </c>
      <c r="H88" s="5">
        <v>133</v>
      </c>
      <c r="I88" s="5">
        <v>107</v>
      </c>
      <c r="J88" s="6">
        <f t="shared" si="11"/>
        <v>7.6923076923076925</v>
      </c>
      <c r="K88" s="6">
        <f t="shared" si="12"/>
        <v>51.153846153846146</v>
      </c>
      <c r="L88" s="6">
        <f t="shared" si="13"/>
        <v>41.153846153846153</v>
      </c>
    </row>
    <row r="89" spans="1:17" s="2" customFormat="1" ht="14.45" customHeight="1">
      <c r="A89" s="4">
        <v>13080</v>
      </c>
      <c r="B89" s="4" t="s">
        <v>74</v>
      </c>
      <c r="C89" s="4">
        <v>355</v>
      </c>
      <c r="D89" s="5">
        <f t="shared" si="15"/>
        <v>953</v>
      </c>
      <c r="E89" s="12">
        <v>461</v>
      </c>
      <c r="F89" s="12">
        <v>492</v>
      </c>
      <c r="G89" s="5">
        <v>107</v>
      </c>
      <c r="H89" s="5">
        <v>590</v>
      </c>
      <c r="I89" s="5">
        <v>256</v>
      </c>
      <c r="J89" s="6">
        <f t="shared" si="11"/>
        <v>11.227701993704093</v>
      </c>
      <c r="K89" s="6">
        <f t="shared" si="12"/>
        <v>61.909758656873038</v>
      </c>
      <c r="L89" s="6">
        <f t="shared" si="13"/>
        <v>26.862539349422875</v>
      </c>
    </row>
    <row r="90" spans="1:17" s="2" customFormat="1" ht="14.45" customHeight="1">
      <c r="A90" s="4">
        <v>13090</v>
      </c>
      <c r="B90" s="4" t="s">
        <v>75</v>
      </c>
      <c r="C90" s="4">
        <v>332</v>
      </c>
      <c r="D90" s="5">
        <f t="shared" si="15"/>
        <v>838</v>
      </c>
      <c r="E90" s="12">
        <v>408</v>
      </c>
      <c r="F90" s="12">
        <v>430</v>
      </c>
      <c r="G90" s="5">
        <v>93</v>
      </c>
      <c r="H90" s="5">
        <v>507</v>
      </c>
      <c r="I90" s="5">
        <v>238</v>
      </c>
      <c r="J90" s="6">
        <f t="shared" si="11"/>
        <v>11.097852028639618</v>
      </c>
      <c r="K90" s="6">
        <f t="shared" si="12"/>
        <v>60.501193317422434</v>
      </c>
      <c r="L90" s="6">
        <f t="shared" si="13"/>
        <v>28.400954653937948</v>
      </c>
      <c r="O90" s="3"/>
    </row>
    <row r="91" spans="1:17" s="2" customFormat="1" ht="14.45" customHeight="1">
      <c r="A91" s="4">
        <v>13100</v>
      </c>
      <c r="B91" s="4" t="s">
        <v>76</v>
      </c>
      <c r="C91" s="4">
        <v>270</v>
      </c>
      <c r="D91" s="5">
        <f t="shared" si="15"/>
        <v>768</v>
      </c>
      <c r="E91" s="12">
        <v>378</v>
      </c>
      <c r="F91" s="12">
        <v>390</v>
      </c>
      <c r="G91" s="5">
        <v>90</v>
      </c>
      <c r="H91" s="5">
        <v>435</v>
      </c>
      <c r="I91" s="5">
        <v>243</v>
      </c>
      <c r="J91" s="6">
        <f t="shared" si="11"/>
        <v>11.71875</v>
      </c>
      <c r="K91" s="6">
        <f t="shared" si="12"/>
        <v>56.640625</v>
      </c>
      <c r="L91" s="6">
        <f t="shared" si="13"/>
        <v>31.640625</v>
      </c>
    </row>
    <row r="92" spans="1:17" s="2" customFormat="1" ht="14.45" customHeight="1">
      <c r="A92" s="4">
        <v>13110</v>
      </c>
      <c r="B92" s="4" t="s">
        <v>77</v>
      </c>
      <c r="C92" s="4">
        <v>48</v>
      </c>
      <c r="D92" s="5">
        <f t="shared" si="15"/>
        <v>153</v>
      </c>
      <c r="E92" s="12">
        <v>72</v>
      </c>
      <c r="F92" s="12">
        <v>81</v>
      </c>
      <c r="G92" s="5">
        <v>15</v>
      </c>
      <c r="H92" s="5">
        <v>82</v>
      </c>
      <c r="I92" s="5">
        <v>56</v>
      </c>
      <c r="J92" s="6">
        <f t="shared" si="11"/>
        <v>9.8039215686274517</v>
      </c>
      <c r="K92" s="6">
        <f t="shared" si="12"/>
        <v>53.594771241830067</v>
      </c>
      <c r="L92" s="6">
        <f t="shared" si="13"/>
        <v>36.601307189542482</v>
      </c>
    </row>
    <row r="93" spans="1:17" s="2" customFormat="1" ht="14.45" customHeight="1">
      <c r="A93" s="4">
        <v>13120</v>
      </c>
      <c r="B93" s="4" t="s">
        <v>78</v>
      </c>
      <c r="C93" s="4">
        <v>367</v>
      </c>
      <c r="D93" s="5">
        <f>E93+F93</f>
        <v>888</v>
      </c>
      <c r="E93" s="12">
        <v>422</v>
      </c>
      <c r="F93" s="12">
        <v>466</v>
      </c>
      <c r="G93" s="5">
        <v>79</v>
      </c>
      <c r="H93" s="5">
        <v>416</v>
      </c>
      <c r="I93" s="5">
        <v>393</v>
      </c>
      <c r="J93" s="6">
        <f t="shared" si="11"/>
        <v>8.8963963963963959</v>
      </c>
      <c r="K93" s="6">
        <f t="shared" si="12"/>
        <v>46.846846846846844</v>
      </c>
      <c r="L93" s="6">
        <f t="shared" si="13"/>
        <v>44.256756756756758</v>
      </c>
    </row>
    <row r="94" spans="1:17" s="3" customFormat="1" ht="14.45" customHeight="1">
      <c r="A94" s="26" t="s">
        <v>147</v>
      </c>
      <c r="B94" s="26"/>
      <c r="C94" s="22">
        <f>SUM(C95:C102)</f>
        <v>1432</v>
      </c>
      <c r="D94" s="22">
        <f>E94+F94</f>
        <v>3995</v>
      </c>
      <c r="E94" s="22">
        <f>SUM(E95:E102)</f>
        <v>1883</v>
      </c>
      <c r="F94" s="22">
        <f>SUM(F95:F102)</f>
        <v>2112</v>
      </c>
      <c r="G94" s="22">
        <f>SUM(G95:G102)</f>
        <v>489</v>
      </c>
      <c r="H94" s="22">
        <f>SUM(H95:H102)</f>
        <v>2234</v>
      </c>
      <c r="I94" s="22">
        <f>SUM(I95:I102)</f>
        <v>1272</v>
      </c>
      <c r="J94" s="23">
        <f t="shared" si="11"/>
        <v>12.240300375469337</v>
      </c>
      <c r="K94" s="23">
        <f t="shared" si="12"/>
        <v>55.919899874843559</v>
      </c>
      <c r="L94" s="23">
        <f t="shared" si="13"/>
        <v>31.83979974968711</v>
      </c>
      <c r="M94" s="2"/>
      <c r="N94" s="2"/>
      <c r="O94" s="2"/>
      <c r="Q94" s="2"/>
    </row>
    <row r="95" spans="1:17" s="2" customFormat="1" ht="14.45" customHeight="1">
      <c r="A95" s="4">
        <v>14010</v>
      </c>
      <c r="B95" s="4" t="s">
        <v>79</v>
      </c>
      <c r="C95" s="4">
        <v>230</v>
      </c>
      <c r="D95" s="5">
        <f>E95+F95</f>
        <v>648</v>
      </c>
      <c r="E95" s="12">
        <v>314</v>
      </c>
      <c r="F95" s="12">
        <v>334</v>
      </c>
      <c r="G95" s="5">
        <v>125</v>
      </c>
      <c r="H95" s="5">
        <v>335</v>
      </c>
      <c r="I95" s="5">
        <v>188</v>
      </c>
      <c r="J95" s="6">
        <f t="shared" si="11"/>
        <v>19.290123456790123</v>
      </c>
      <c r="K95" s="6">
        <f t="shared" si="12"/>
        <v>51.697530864197525</v>
      </c>
      <c r="L95" s="6">
        <f t="shared" si="13"/>
        <v>29.012345679012348</v>
      </c>
    </row>
    <row r="96" spans="1:17" s="2" customFormat="1" ht="14.45" customHeight="1">
      <c r="A96" s="4">
        <v>14020</v>
      </c>
      <c r="B96" s="4" t="s">
        <v>80</v>
      </c>
      <c r="C96" s="4">
        <v>653</v>
      </c>
      <c r="D96" s="5">
        <f t="shared" ref="D96:D101" si="16">E96+F96</f>
        <v>1613</v>
      </c>
      <c r="E96" s="12">
        <v>747</v>
      </c>
      <c r="F96" s="12">
        <v>866</v>
      </c>
      <c r="G96" s="5">
        <v>174</v>
      </c>
      <c r="H96" s="5">
        <v>980</v>
      </c>
      <c r="I96" s="5">
        <v>459</v>
      </c>
      <c r="J96" s="6">
        <f t="shared" si="11"/>
        <v>10.787352758834471</v>
      </c>
      <c r="K96" s="6">
        <f t="shared" si="12"/>
        <v>60.756354618722874</v>
      </c>
      <c r="L96" s="6">
        <f t="shared" si="13"/>
        <v>28.456292622442653</v>
      </c>
    </row>
    <row r="97" spans="1:17" s="2" customFormat="1" ht="14.45" customHeight="1">
      <c r="A97" s="4">
        <v>14030</v>
      </c>
      <c r="B97" s="4" t="s">
        <v>81</v>
      </c>
      <c r="C97" s="4">
        <v>136</v>
      </c>
      <c r="D97" s="5">
        <f t="shared" si="16"/>
        <v>450</v>
      </c>
      <c r="E97" s="12">
        <v>216</v>
      </c>
      <c r="F97" s="12">
        <v>234</v>
      </c>
      <c r="G97" s="5">
        <v>73</v>
      </c>
      <c r="H97" s="5">
        <v>255</v>
      </c>
      <c r="I97" s="5">
        <v>122</v>
      </c>
      <c r="J97" s="6">
        <f t="shared" si="11"/>
        <v>16.222222222222221</v>
      </c>
      <c r="K97" s="6">
        <f t="shared" si="12"/>
        <v>56.666666666666664</v>
      </c>
      <c r="L97" s="6">
        <f t="shared" si="13"/>
        <v>27.111111111111114</v>
      </c>
      <c r="N97" s="3"/>
    </row>
    <row r="98" spans="1:17" s="2" customFormat="1" ht="14.45" customHeight="1">
      <c r="A98" s="4">
        <v>14040</v>
      </c>
      <c r="B98" s="4" t="s">
        <v>82</v>
      </c>
      <c r="C98" s="4">
        <v>95</v>
      </c>
      <c r="D98" s="5">
        <f t="shared" si="16"/>
        <v>304</v>
      </c>
      <c r="E98" s="12">
        <v>145</v>
      </c>
      <c r="F98" s="12">
        <v>159</v>
      </c>
      <c r="G98" s="5">
        <v>34</v>
      </c>
      <c r="H98" s="5">
        <v>166</v>
      </c>
      <c r="I98" s="5">
        <v>104</v>
      </c>
      <c r="J98" s="6">
        <f t="shared" si="11"/>
        <v>11.184210526315789</v>
      </c>
      <c r="K98" s="6">
        <f t="shared" si="12"/>
        <v>54.605263157894733</v>
      </c>
      <c r="L98" s="6">
        <f t="shared" si="13"/>
        <v>34.210526315789473</v>
      </c>
    </row>
    <row r="99" spans="1:17" s="2" customFormat="1" ht="14.45" customHeight="1">
      <c r="A99" s="4">
        <v>14050</v>
      </c>
      <c r="B99" s="4" t="s">
        <v>83</v>
      </c>
      <c r="C99" s="4">
        <v>118</v>
      </c>
      <c r="D99" s="5">
        <f t="shared" si="16"/>
        <v>344</v>
      </c>
      <c r="E99" s="12">
        <v>162</v>
      </c>
      <c r="F99" s="12">
        <v>182</v>
      </c>
      <c r="G99" s="5">
        <v>30</v>
      </c>
      <c r="H99" s="5">
        <v>161</v>
      </c>
      <c r="I99" s="5">
        <v>153</v>
      </c>
      <c r="J99" s="6">
        <f t="shared" si="11"/>
        <v>8.720930232558139</v>
      </c>
      <c r="K99" s="6">
        <f t="shared" si="12"/>
        <v>46.802325581395351</v>
      </c>
      <c r="L99" s="6">
        <f t="shared" si="13"/>
        <v>44.47674418604651</v>
      </c>
    </row>
    <row r="100" spans="1:17" s="2" customFormat="1" ht="14.45" customHeight="1">
      <c r="A100" s="4">
        <v>14060</v>
      </c>
      <c r="B100" s="4" t="s">
        <v>84</v>
      </c>
      <c r="C100" s="4">
        <v>63</v>
      </c>
      <c r="D100" s="5">
        <f t="shared" si="16"/>
        <v>204</v>
      </c>
      <c r="E100" s="12">
        <v>96</v>
      </c>
      <c r="F100" s="12">
        <v>108</v>
      </c>
      <c r="G100" s="5">
        <v>21</v>
      </c>
      <c r="H100" s="5">
        <v>112</v>
      </c>
      <c r="I100" s="5">
        <v>71</v>
      </c>
      <c r="J100" s="6">
        <f t="shared" si="11"/>
        <v>10.294117647058822</v>
      </c>
      <c r="K100" s="6">
        <f t="shared" si="12"/>
        <v>54.901960784313729</v>
      </c>
      <c r="L100" s="6">
        <f t="shared" si="13"/>
        <v>34.803921568627452</v>
      </c>
      <c r="O100" s="3"/>
    </row>
    <row r="101" spans="1:17" s="2" customFormat="1" ht="14.45" customHeight="1">
      <c r="A101" s="4">
        <v>14070</v>
      </c>
      <c r="B101" s="4" t="s">
        <v>85</v>
      </c>
      <c r="C101" s="4">
        <v>54</v>
      </c>
      <c r="D101" s="5">
        <f t="shared" si="16"/>
        <v>159</v>
      </c>
      <c r="E101" s="12">
        <v>79</v>
      </c>
      <c r="F101" s="12">
        <v>80</v>
      </c>
      <c r="G101" s="5">
        <v>12</v>
      </c>
      <c r="H101" s="5">
        <v>88</v>
      </c>
      <c r="I101" s="5">
        <v>59</v>
      </c>
      <c r="J101" s="6">
        <f t="shared" ref="J101:J127" si="17">G101/D101*100</f>
        <v>7.5471698113207548</v>
      </c>
      <c r="K101" s="6">
        <f t="shared" ref="K101:K127" si="18">H101/D101*100</f>
        <v>55.345911949685537</v>
      </c>
      <c r="L101" s="6">
        <f t="shared" ref="L101:L127" si="19">I101/D101*100</f>
        <v>37.106918238993707</v>
      </c>
    </row>
    <row r="102" spans="1:17" s="2" customFormat="1" ht="14.45" customHeight="1">
      <c r="A102" s="4">
        <v>14080</v>
      </c>
      <c r="B102" s="4" t="s">
        <v>86</v>
      </c>
      <c r="C102" s="4">
        <v>83</v>
      </c>
      <c r="D102" s="5">
        <f>E102+F102</f>
        <v>273</v>
      </c>
      <c r="E102" s="12">
        <v>124</v>
      </c>
      <c r="F102" s="12">
        <v>149</v>
      </c>
      <c r="G102" s="5">
        <v>20</v>
      </c>
      <c r="H102" s="5">
        <v>137</v>
      </c>
      <c r="I102" s="5">
        <v>116</v>
      </c>
      <c r="J102" s="6">
        <f t="shared" si="17"/>
        <v>7.3260073260073266</v>
      </c>
      <c r="K102" s="6">
        <f t="shared" si="18"/>
        <v>50.183150183150182</v>
      </c>
      <c r="L102" s="6">
        <f t="shared" si="19"/>
        <v>42.490842490842489</v>
      </c>
    </row>
    <row r="103" spans="1:17" s="3" customFormat="1" ht="14.45" customHeight="1">
      <c r="A103" s="26" t="s">
        <v>146</v>
      </c>
      <c r="B103" s="26"/>
      <c r="C103" s="22">
        <f>SUM(C104:C115)</f>
        <v>1334</v>
      </c>
      <c r="D103" s="22">
        <f>E103+F103</f>
        <v>3329</v>
      </c>
      <c r="E103" s="22">
        <f>SUM(E104:E115)</f>
        <v>1619</v>
      </c>
      <c r="F103" s="22">
        <f>SUM(F104:F115)</f>
        <v>1710</v>
      </c>
      <c r="G103" s="22">
        <f>SUM(G104:G115)</f>
        <v>297</v>
      </c>
      <c r="H103" s="22">
        <f>SUM(H104:H115)</f>
        <v>1757</v>
      </c>
      <c r="I103" s="22">
        <f>SUM(I104:I115)</f>
        <v>1275</v>
      </c>
      <c r="J103" s="23">
        <f t="shared" si="17"/>
        <v>8.9215980775007502</v>
      </c>
      <c r="K103" s="23">
        <f t="shared" si="18"/>
        <v>52.778612195854613</v>
      </c>
      <c r="L103" s="23">
        <f t="shared" si="19"/>
        <v>38.29978972664464</v>
      </c>
      <c r="M103" s="2"/>
      <c r="N103" s="2"/>
      <c r="O103" s="2"/>
      <c r="Q103" s="2"/>
    </row>
    <row r="104" spans="1:17" s="2" customFormat="1" ht="14.45" customHeight="1">
      <c r="A104" s="4">
        <v>15010</v>
      </c>
      <c r="B104" s="4" t="s">
        <v>87</v>
      </c>
      <c r="C104" s="4">
        <v>130</v>
      </c>
      <c r="D104" s="5">
        <f>E104+F104</f>
        <v>321</v>
      </c>
      <c r="E104" s="12">
        <v>157</v>
      </c>
      <c r="F104" s="12">
        <v>164</v>
      </c>
      <c r="G104" s="5">
        <v>29</v>
      </c>
      <c r="H104" s="5">
        <v>174</v>
      </c>
      <c r="I104" s="5">
        <v>118</v>
      </c>
      <c r="J104" s="6">
        <f t="shared" si="17"/>
        <v>9.0342679127725845</v>
      </c>
      <c r="K104" s="6">
        <f t="shared" si="18"/>
        <v>54.205607476635507</v>
      </c>
      <c r="L104" s="6">
        <f t="shared" si="19"/>
        <v>36.760124610591902</v>
      </c>
    </row>
    <row r="105" spans="1:17" s="2" customFormat="1" ht="14.45" customHeight="1">
      <c r="A105" s="4">
        <v>15020</v>
      </c>
      <c r="B105" s="4" t="s">
        <v>88</v>
      </c>
      <c r="C105" s="4">
        <v>163</v>
      </c>
      <c r="D105" s="5">
        <f t="shared" ref="D105:D114" si="20">E105+F105</f>
        <v>453</v>
      </c>
      <c r="E105" s="12">
        <v>225</v>
      </c>
      <c r="F105" s="12">
        <v>228</v>
      </c>
      <c r="G105" s="5">
        <v>40</v>
      </c>
      <c r="H105" s="5">
        <v>252</v>
      </c>
      <c r="I105" s="5">
        <v>161</v>
      </c>
      <c r="J105" s="6">
        <f t="shared" si="17"/>
        <v>8.8300220750551883</v>
      </c>
      <c r="K105" s="6">
        <f t="shared" si="18"/>
        <v>55.629139072847678</v>
      </c>
      <c r="L105" s="6">
        <f t="shared" si="19"/>
        <v>35.540838852097131</v>
      </c>
    </row>
    <row r="106" spans="1:17" s="2" customFormat="1" ht="14.45" customHeight="1">
      <c r="A106" s="4">
        <v>15030</v>
      </c>
      <c r="B106" s="4" t="s">
        <v>89</v>
      </c>
      <c r="C106" s="4">
        <v>142</v>
      </c>
      <c r="D106" s="5">
        <f t="shared" si="20"/>
        <v>398</v>
      </c>
      <c r="E106" s="12">
        <v>197</v>
      </c>
      <c r="F106" s="12">
        <v>201</v>
      </c>
      <c r="G106" s="5">
        <v>48</v>
      </c>
      <c r="H106" s="5">
        <v>222</v>
      </c>
      <c r="I106" s="5">
        <v>128</v>
      </c>
      <c r="J106" s="6">
        <f t="shared" si="17"/>
        <v>12.060301507537687</v>
      </c>
      <c r="K106" s="6">
        <f t="shared" si="18"/>
        <v>55.778894472361806</v>
      </c>
      <c r="L106" s="6">
        <f t="shared" si="19"/>
        <v>32.1608040201005</v>
      </c>
    </row>
    <row r="107" spans="1:17" s="2" customFormat="1" ht="14.45" customHeight="1">
      <c r="A107" s="4">
        <v>15040</v>
      </c>
      <c r="B107" s="4" t="s">
        <v>90</v>
      </c>
      <c r="C107" s="4">
        <v>44</v>
      </c>
      <c r="D107" s="5">
        <f t="shared" si="20"/>
        <v>128</v>
      </c>
      <c r="E107" s="12">
        <v>61</v>
      </c>
      <c r="F107" s="12">
        <v>67</v>
      </c>
      <c r="G107" s="5">
        <v>13</v>
      </c>
      <c r="H107" s="5">
        <v>63</v>
      </c>
      <c r="I107" s="5">
        <v>52</v>
      </c>
      <c r="J107" s="6">
        <f t="shared" si="17"/>
        <v>10.15625</v>
      </c>
      <c r="K107" s="6">
        <f t="shared" si="18"/>
        <v>49.21875</v>
      </c>
      <c r="L107" s="6">
        <f t="shared" si="19"/>
        <v>40.625</v>
      </c>
      <c r="N107" s="3"/>
    </row>
    <row r="108" spans="1:17" s="2" customFormat="1" ht="14.45" customHeight="1">
      <c r="A108" s="4">
        <v>15050</v>
      </c>
      <c r="B108" s="4" t="s">
        <v>196</v>
      </c>
      <c r="C108" s="4">
        <v>174</v>
      </c>
      <c r="D108" s="5">
        <f t="shared" si="20"/>
        <v>423</v>
      </c>
      <c r="E108" s="12">
        <v>206</v>
      </c>
      <c r="F108" s="12">
        <v>217</v>
      </c>
      <c r="G108" s="5">
        <v>34</v>
      </c>
      <c r="H108" s="5">
        <v>222</v>
      </c>
      <c r="I108" s="5">
        <v>167</v>
      </c>
      <c r="J108" s="6">
        <f t="shared" si="17"/>
        <v>8.0378250591016549</v>
      </c>
      <c r="K108" s="6">
        <f t="shared" si="18"/>
        <v>52.4822695035461</v>
      </c>
      <c r="L108" s="6">
        <f t="shared" si="19"/>
        <v>39.479905437352244</v>
      </c>
    </row>
    <row r="109" spans="1:17" s="2" customFormat="1" ht="14.45" customHeight="1">
      <c r="A109" s="4">
        <v>15060</v>
      </c>
      <c r="B109" s="4" t="s">
        <v>91</v>
      </c>
      <c r="C109" s="4">
        <v>52</v>
      </c>
      <c r="D109" s="5">
        <f t="shared" si="20"/>
        <v>140</v>
      </c>
      <c r="E109" s="12">
        <v>72</v>
      </c>
      <c r="F109" s="12">
        <v>68</v>
      </c>
      <c r="G109" s="5">
        <v>9</v>
      </c>
      <c r="H109" s="5">
        <v>72</v>
      </c>
      <c r="I109" s="5">
        <v>59</v>
      </c>
      <c r="J109" s="6">
        <f t="shared" si="17"/>
        <v>6.4285714285714279</v>
      </c>
      <c r="K109" s="6">
        <f t="shared" si="18"/>
        <v>51.428571428571423</v>
      </c>
      <c r="L109" s="6">
        <f t="shared" si="19"/>
        <v>42.142857142857146</v>
      </c>
    </row>
    <row r="110" spans="1:17" s="2" customFormat="1" ht="14.45" customHeight="1">
      <c r="A110" s="4">
        <v>15070</v>
      </c>
      <c r="B110" s="4" t="s">
        <v>92</v>
      </c>
      <c r="C110" s="4">
        <v>34</v>
      </c>
      <c r="D110" s="5">
        <f t="shared" si="20"/>
        <v>123</v>
      </c>
      <c r="E110" s="12">
        <v>64</v>
      </c>
      <c r="F110" s="12">
        <v>59</v>
      </c>
      <c r="G110" s="5">
        <v>15</v>
      </c>
      <c r="H110" s="5">
        <v>55</v>
      </c>
      <c r="I110" s="5">
        <v>53</v>
      </c>
      <c r="J110" s="6">
        <f t="shared" si="17"/>
        <v>12.195121951219512</v>
      </c>
      <c r="K110" s="6">
        <f t="shared" si="18"/>
        <v>44.715447154471541</v>
      </c>
      <c r="L110" s="6">
        <f t="shared" si="19"/>
        <v>43.089430894308947</v>
      </c>
    </row>
    <row r="111" spans="1:17" s="2" customFormat="1" ht="14.45" customHeight="1">
      <c r="A111" s="4">
        <v>15080</v>
      </c>
      <c r="B111" s="4" t="s">
        <v>93</v>
      </c>
      <c r="C111" s="4">
        <v>162</v>
      </c>
      <c r="D111" s="5">
        <f t="shared" si="20"/>
        <v>494</v>
      </c>
      <c r="E111" s="12">
        <v>248</v>
      </c>
      <c r="F111" s="12">
        <v>246</v>
      </c>
      <c r="G111" s="5">
        <v>59</v>
      </c>
      <c r="H111" s="5">
        <v>274</v>
      </c>
      <c r="I111" s="5">
        <v>161</v>
      </c>
      <c r="J111" s="6">
        <f t="shared" si="17"/>
        <v>11.943319838056681</v>
      </c>
      <c r="K111" s="6">
        <f t="shared" si="18"/>
        <v>55.465587044534416</v>
      </c>
      <c r="L111" s="6">
        <f t="shared" si="19"/>
        <v>32.59109311740891</v>
      </c>
    </row>
    <row r="112" spans="1:17" s="2" customFormat="1" ht="14.45" customHeight="1">
      <c r="A112" s="4">
        <v>15090</v>
      </c>
      <c r="B112" s="4" t="s">
        <v>94</v>
      </c>
      <c r="C112" s="4">
        <v>67</v>
      </c>
      <c r="D112" s="5">
        <f t="shared" si="20"/>
        <v>207</v>
      </c>
      <c r="E112" s="12">
        <v>104</v>
      </c>
      <c r="F112" s="12">
        <v>103</v>
      </c>
      <c r="G112" s="5">
        <v>20</v>
      </c>
      <c r="H112" s="5">
        <v>108</v>
      </c>
      <c r="I112" s="5">
        <v>79</v>
      </c>
      <c r="J112" s="6">
        <f t="shared" si="17"/>
        <v>9.6618357487922708</v>
      </c>
      <c r="K112" s="6">
        <f t="shared" si="18"/>
        <v>52.173913043478258</v>
      </c>
      <c r="L112" s="6">
        <f t="shared" si="19"/>
        <v>38.164251207729464</v>
      </c>
    </row>
    <row r="113" spans="1:17" s="2" customFormat="1" ht="14.45" customHeight="1">
      <c r="A113" s="4">
        <v>15100</v>
      </c>
      <c r="B113" s="4" t="s">
        <v>95</v>
      </c>
      <c r="C113" s="4">
        <v>275</v>
      </c>
      <c r="D113" s="5">
        <f t="shared" si="20"/>
        <v>375</v>
      </c>
      <c r="E113" s="12">
        <v>154</v>
      </c>
      <c r="F113" s="12">
        <v>221</v>
      </c>
      <c r="G113" s="5">
        <v>10</v>
      </c>
      <c r="H113" s="5">
        <v>174</v>
      </c>
      <c r="I113" s="5">
        <v>191</v>
      </c>
      <c r="J113" s="6">
        <f t="shared" si="17"/>
        <v>2.666666666666667</v>
      </c>
      <c r="K113" s="6">
        <f t="shared" si="18"/>
        <v>46.400000000000006</v>
      </c>
      <c r="L113" s="6">
        <f t="shared" si="19"/>
        <v>50.93333333333333</v>
      </c>
    </row>
    <row r="114" spans="1:17" s="2" customFormat="1" ht="14.45" customHeight="1">
      <c r="A114" s="4">
        <v>15110</v>
      </c>
      <c r="B114" s="4" t="s">
        <v>96</v>
      </c>
      <c r="C114" s="4">
        <v>53</v>
      </c>
      <c r="D114" s="5">
        <f t="shared" si="20"/>
        <v>156</v>
      </c>
      <c r="E114" s="12">
        <v>77</v>
      </c>
      <c r="F114" s="12">
        <v>79</v>
      </c>
      <c r="G114" s="5">
        <v>14</v>
      </c>
      <c r="H114" s="5">
        <v>85</v>
      </c>
      <c r="I114" s="5">
        <v>57</v>
      </c>
      <c r="J114" s="6">
        <f t="shared" si="17"/>
        <v>8.9743589743589745</v>
      </c>
      <c r="K114" s="6">
        <f t="shared" si="18"/>
        <v>54.487179487179482</v>
      </c>
      <c r="L114" s="6">
        <f t="shared" si="19"/>
        <v>36.538461538461533</v>
      </c>
      <c r="O114" s="3"/>
    </row>
    <row r="115" spans="1:17" s="2" customFormat="1" ht="14.45" customHeight="1">
      <c r="A115" s="4">
        <v>15120</v>
      </c>
      <c r="B115" s="4" t="s">
        <v>97</v>
      </c>
      <c r="C115" s="4">
        <v>38</v>
      </c>
      <c r="D115" s="5">
        <f>E115+F115</f>
        <v>111</v>
      </c>
      <c r="E115" s="12">
        <v>54</v>
      </c>
      <c r="F115" s="12">
        <v>57</v>
      </c>
      <c r="G115" s="5">
        <v>6</v>
      </c>
      <c r="H115" s="5">
        <v>56</v>
      </c>
      <c r="I115" s="5">
        <v>49</v>
      </c>
      <c r="J115" s="6">
        <f t="shared" si="17"/>
        <v>5.4054054054054053</v>
      </c>
      <c r="K115" s="6">
        <f t="shared" si="18"/>
        <v>50.450450450450447</v>
      </c>
      <c r="L115" s="6">
        <f t="shared" si="19"/>
        <v>44.144144144144143</v>
      </c>
    </row>
    <row r="116" spans="1:17" s="3" customFormat="1" ht="14.45" customHeight="1">
      <c r="A116" s="26" t="s">
        <v>145</v>
      </c>
      <c r="B116" s="26"/>
      <c r="C116" s="22">
        <f>SUM(C117:C124)</f>
        <v>379</v>
      </c>
      <c r="D116" s="22">
        <f>E116+F116</f>
        <v>1114</v>
      </c>
      <c r="E116" s="22">
        <f>SUM(E117:E124)</f>
        <v>545</v>
      </c>
      <c r="F116" s="22">
        <f>SUM(F117:F124)</f>
        <v>569</v>
      </c>
      <c r="G116" s="22">
        <f>SUM(G117:G124)</f>
        <v>91</v>
      </c>
      <c r="H116" s="22">
        <f>SUM(H117:H124)</f>
        <v>544</v>
      </c>
      <c r="I116" s="22">
        <f>SUM(I117:I124)</f>
        <v>479</v>
      </c>
      <c r="J116" s="23">
        <f t="shared" si="17"/>
        <v>8.1687612208258535</v>
      </c>
      <c r="K116" s="23">
        <f t="shared" si="18"/>
        <v>48.833034111310589</v>
      </c>
      <c r="L116" s="23">
        <f t="shared" si="19"/>
        <v>42.998204667863554</v>
      </c>
      <c r="M116" s="2"/>
      <c r="N116" s="2"/>
      <c r="O116" s="2"/>
      <c r="Q116" s="2"/>
    </row>
    <row r="117" spans="1:17" s="2" customFormat="1" ht="14.45" customHeight="1">
      <c r="A117" s="4">
        <v>16010</v>
      </c>
      <c r="B117" s="4" t="s">
        <v>98</v>
      </c>
      <c r="C117" s="4">
        <v>33</v>
      </c>
      <c r="D117" s="5">
        <f>E117+F117</f>
        <v>108</v>
      </c>
      <c r="E117" s="12">
        <v>56</v>
      </c>
      <c r="F117" s="12">
        <v>52</v>
      </c>
      <c r="G117" s="5">
        <v>14</v>
      </c>
      <c r="H117" s="5">
        <v>46</v>
      </c>
      <c r="I117" s="5">
        <v>48</v>
      </c>
      <c r="J117" s="6">
        <f t="shared" si="17"/>
        <v>12.962962962962962</v>
      </c>
      <c r="K117" s="6">
        <f t="shared" si="18"/>
        <v>42.592592592592595</v>
      </c>
      <c r="L117" s="6">
        <f t="shared" si="19"/>
        <v>44.444444444444443</v>
      </c>
    </row>
    <row r="118" spans="1:17" s="2" customFormat="1" ht="14.45" customHeight="1">
      <c r="A118" s="4">
        <v>16020</v>
      </c>
      <c r="B118" s="4" t="s">
        <v>99</v>
      </c>
      <c r="C118" s="4">
        <v>57</v>
      </c>
      <c r="D118" s="5">
        <f t="shared" ref="D118:D123" si="21">E118+F118</f>
        <v>154</v>
      </c>
      <c r="E118" s="12">
        <v>72</v>
      </c>
      <c r="F118" s="12">
        <v>82</v>
      </c>
      <c r="G118" s="5">
        <v>14</v>
      </c>
      <c r="H118" s="5">
        <v>68</v>
      </c>
      <c r="I118" s="5">
        <v>72</v>
      </c>
      <c r="J118" s="6">
        <f t="shared" si="17"/>
        <v>9.0909090909090917</v>
      </c>
      <c r="K118" s="6">
        <f t="shared" si="18"/>
        <v>44.155844155844157</v>
      </c>
      <c r="L118" s="6">
        <f t="shared" si="19"/>
        <v>46.753246753246749</v>
      </c>
    </row>
    <row r="119" spans="1:17" s="2" customFormat="1" ht="14.45" customHeight="1">
      <c r="A119" s="4">
        <v>16030</v>
      </c>
      <c r="B119" s="4" t="s">
        <v>100</v>
      </c>
      <c r="C119" s="4">
        <v>44</v>
      </c>
      <c r="D119" s="5">
        <f t="shared" si="21"/>
        <v>124</v>
      </c>
      <c r="E119" s="12">
        <v>59</v>
      </c>
      <c r="F119" s="12">
        <v>65</v>
      </c>
      <c r="G119" s="5">
        <v>5</v>
      </c>
      <c r="H119" s="5">
        <v>65</v>
      </c>
      <c r="I119" s="5">
        <v>54</v>
      </c>
      <c r="J119" s="6">
        <f t="shared" si="17"/>
        <v>4.032258064516129</v>
      </c>
      <c r="K119" s="6">
        <f t="shared" si="18"/>
        <v>52.419354838709673</v>
      </c>
      <c r="L119" s="6">
        <f t="shared" si="19"/>
        <v>43.548387096774192</v>
      </c>
    </row>
    <row r="120" spans="1:17" s="2" customFormat="1" ht="14.45" customHeight="1">
      <c r="A120" s="4">
        <v>16040</v>
      </c>
      <c r="B120" s="4" t="s">
        <v>101</v>
      </c>
      <c r="C120" s="4">
        <v>42</v>
      </c>
      <c r="D120" s="5">
        <f t="shared" si="21"/>
        <v>124</v>
      </c>
      <c r="E120" s="12">
        <v>63</v>
      </c>
      <c r="F120" s="12">
        <v>61</v>
      </c>
      <c r="G120" s="5">
        <v>9</v>
      </c>
      <c r="H120" s="5">
        <v>51</v>
      </c>
      <c r="I120" s="5">
        <v>64</v>
      </c>
      <c r="J120" s="6">
        <f t="shared" si="17"/>
        <v>7.2580645161290329</v>
      </c>
      <c r="K120" s="6">
        <f t="shared" si="18"/>
        <v>41.12903225806452</v>
      </c>
      <c r="L120" s="6">
        <f t="shared" si="19"/>
        <v>51.612903225806448</v>
      </c>
    </row>
    <row r="121" spans="1:17" s="2" customFormat="1" ht="14.45" customHeight="1">
      <c r="A121" s="4">
        <v>16050</v>
      </c>
      <c r="B121" s="4" t="s">
        <v>102</v>
      </c>
      <c r="C121" s="4">
        <v>82</v>
      </c>
      <c r="D121" s="5">
        <f t="shared" si="21"/>
        <v>265</v>
      </c>
      <c r="E121" s="12">
        <v>129</v>
      </c>
      <c r="F121" s="12">
        <v>136</v>
      </c>
      <c r="G121" s="5">
        <v>24</v>
      </c>
      <c r="H121" s="5">
        <v>145</v>
      </c>
      <c r="I121" s="5">
        <v>96</v>
      </c>
      <c r="J121" s="6">
        <f t="shared" si="17"/>
        <v>9.0566037735849054</v>
      </c>
      <c r="K121" s="6">
        <f t="shared" si="18"/>
        <v>54.716981132075468</v>
      </c>
      <c r="L121" s="6">
        <f t="shared" si="19"/>
        <v>36.226415094339622</v>
      </c>
      <c r="N121" s="3"/>
    </row>
    <row r="122" spans="1:17" s="2" customFormat="1" ht="14.45" customHeight="1">
      <c r="A122" s="4">
        <v>16060</v>
      </c>
      <c r="B122" s="4" t="s">
        <v>103</v>
      </c>
      <c r="C122" s="4">
        <v>41</v>
      </c>
      <c r="D122" s="5">
        <f t="shared" si="21"/>
        <v>97</v>
      </c>
      <c r="E122" s="12">
        <v>49</v>
      </c>
      <c r="F122" s="12">
        <v>48</v>
      </c>
      <c r="G122" s="5">
        <v>4</v>
      </c>
      <c r="H122" s="5">
        <v>47</v>
      </c>
      <c r="I122" s="5">
        <v>46</v>
      </c>
      <c r="J122" s="6">
        <f t="shared" si="17"/>
        <v>4.1237113402061851</v>
      </c>
      <c r="K122" s="6">
        <f t="shared" si="18"/>
        <v>48.453608247422679</v>
      </c>
      <c r="L122" s="6">
        <f t="shared" si="19"/>
        <v>47.422680412371129</v>
      </c>
    </row>
    <row r="123" spans="1:17" s="2" customFormat="1" ht="14.45" customHeight="1">
      <c r="A123" s="4">
        <v>16070</v>
      </c>
      <c r="B123" s="4" t="s">
        <v>104</v>
      </c>
      <c r="C123" s="4">
        <v>35</v>
      </c>
      <c r="D123" s="5">
        <f t="shared" si="21"/>
        <v>121</v>
      </c>
      <c r="E123" s="12">
        <v>53</v>
      </c>
      <c r="F123" s="12">
        <v>68</v>
      </c>
      <c r="G123" s="5">
        <v>16</v>
      </c>
      <c r="H123" s="5">
        <v>61</v>
      </c>
      <c r="I123" s="5">
        <v>44</v>
      </c>
      <c r="J123" s="6">
        <f t="shared" si="17"/>
        <v>13.223140495867769</v>
      </c>
      <c r="K123" s="6">
        <f t="shared" si="18"/>
        <v>50.413223140495866</v>
      </c>
      <c r="L123" s="6">
        <f t="shared" si="19"/>
        <v>36.363636363636367</v>
      </c>
    </row>
    <row r="124" spans="1:17" s="2" customFormat="1" ht="14.45" customHeight="1">
      <c r="A124" s="4">
        <v>16080</v>
      </c>
      <c r="B124" s="4" t="s">
        <v>105</v>
      </c>
      <c r="C124" s="4">
        <v>45</v>
      </c>
      <c r="D124" s="5">
        <f>E124+F124</f>
        <v>121</v>
      </c>
      <c r="E124" s="12">
        <v>64</v>
      </c>
      <c r="F124" s="12">
        <v>57</v>
      </c>
      <c r="G124" s="5">
        <v>5</v>
      </c>
      <c r="H124" s="5">
        <v>61</v>
      </c>
      <c r="I124" s="5">
        <v>55</v>
      </c>
      <c r="J124" s="6">
        <f t="shared" si="17"/>
        <v>4.1322314049586781</v>
      </c>
      <c r="K124" s="6">
        <f t="shared" si="18"/>
        <v>50.413223140495866</v>
      </c>
      <c r="L124" s="6">
        <f t="shared" si="19"/>
        <v>45.454545454545453</v>
      </c>
      <c r="O124" s="3"/>
    </row>
    <row r="125" spans="1:17" s="3" customFormat="1" ht="14.45" customHeight="1">
      <c r="A125" s="27" t="s">
        <v>186</v>
      </c>
      <c r="B125" s="27"/>
      <c r="C125" s="20">
        <f t="shared" ref="C125:I125" si="22">C126+C143+C150+C160+C169+C179+C192+C200+C209+C218</f>
        <v>10655</v>
      </c>
      <c r="D125" s="20">
        <f t="shared" si="22"/>
        <v>29371</v>
      </c>
      <c r="E125" s="20">
        <f t="shared" si="22"/>
        <v>14410</v>
      </c>
      <c r="F125" s="20">
        <f t="shared" si="22"/>
        <v>14961</v>
      </c>
      <c r="G125" s="20">
        <f t="shared" si="22"/>
        <v>3045</v>
      </c>
      <c r="H125" s="20">
        <f t="shared" si="22"/>
        <v>15794</v>
      </c>
      <c r="I125" s="20">
        <f t="shared" si="22"/>
        <v>10532</v>
      </c>
      <c r="J125" s="21">
        <f t="shared" si="17"/>
        <v>10.367369173674714</v>
      </c>
      <c r="K125" s="21">
        <f t="shared" si="18"/>
        <v>53.774130945490448</v>
      </c>
      <c r="L125" s="21">
        <f t="shared" si="19"/>
        <v>35.858499880834835</v>
      </c>
      <c r="M125" s="2"/>
      <c r="N125" s="2"/>
      <c r="Q125" s="2"/>
    </row>
    <row r="126" spans="1:17" s="3" customFormat="1" ht="14.45" customHeight="1">
      <c r="A126" s="26" t="s">
        <v>164</v>
      </c>
      <c r="B126" s="26"/>
      <c r="C126" s="22">
        <f>SUM(C127:C142)</f>
        <v>4132</v>
      </c>
      <c r="D126" s="22">
        <f>E126+F126</f>
        <v>10590</v>
      </c>
      <c r="E126" s="22">
        <f>SUM(E127:E142)</f>
        <v>5195</v>
      </c>
      <c r="F126" s="22">
        <f>SUM(F127:F142)</f>
        <v>5395</v>
      </c>
      <c r="G126" s="22">
        <f>SUM(G127:G142)</f>
        <v>1410</v>
      </c>
      <c r="H126" s="22">
        <f>SUM(H127:H142)</f>
        <v>6243</v>
      </c>
      <c r="I126" s="22">
        <f>SUM(I127:I142)</f>
        <v>2937</v>
      </c>
      <c r="J126" s="23">
        <f t="shared" si="17"/>
        <v>13.314447592067987</v>
      </c>
      <c r="K126" s="23">
        <f t="shared" si="18"/>
        <v>58.951841359773368</v>
      </c>
      <c r="L126" s="23">
        <f t="shared" si="19"/>
        <v>27.733711048158639</v>
      </c>
      <c r="M126" s="2"/>
      <c r="N126" s="2"/>
      <c r="Q126" s="2"/>
    </row>
    <row r="127" spans="1:17" s="2" customFormat="1" ht="14.45" customHeight="1">
      <c r="A127" s="4">
        <v>20010</v>
      </c>
      <c r="B127" s="4" t="s">
        <v>197</v>
      </c>
      <c r="C127" s="4">
        <v>165</v>
      </c>
      <c r="D127" s="5">
        <f>E127+F127</f>
        <v>380</v>
      </c>
      <c r="E127" s="12">
        <v>182</v>
      </c>
      <c r="F127" s="12">
        <v>198</v>
      </c>
      <c r="G127" s="5">
        <v>33</v>
      </c>
      <c r="H127" s="5">
        <v>195</v>
      </c>
      <c r="I127" s="5">
        <v>152</v>
      </c>
      <c r="J127" s="6">
        <f t="shared" si="17"/>
        <v>8.6842105263157894</v>
      </c>
      <c r="K127" s="6">
        <f t="shared" si="18"/>
        <v>51.315789473684212</v>
      </c>
      <c r="L127" s="6">
        <f t="shared" si="19"/>
        <v>40</v>
      </c>
      <c r="O127" s="3"/>
    </row>
    <row r="128" spans="1:17" s="2" customFormat="1" ht="14.45" customHeight="1">
      <c r="A128" s="4">
        <v>20020</v>
      </c>
      <c r="B128" s="4" t="s">
        <v>198</v>
      </c>
      <c r="C128" s="4">
        <v>97</v>
      </c>
      <c r="D128" s="5">
        <f t="shared" ref="D128:D141" si="23">E128+F128</f>
        <v>215</v>
      </c>
      <c r="E128" s="12">
        <v>102</v>
      </c>
      <c r="F128" s="12">
        <v>113</v>
      </c>
      <c r="G128" s="5">
        <v>12</v>
      </c>
      <c r="H128" s="5">
        <v>97</v>
      </c>
      <c r="I128" s="5">
        <v>106</v>
      </c>
      <c r="J128" s="6">
        <f t="shared" ref="J128:J198" si="24">G128/D128*100</f>
        <v>5.5813953488372094</v>
      </c>
      <c r="K128" s="6">
        <f t="shared" ref="K128:K198" si="25">H128/D128*100</f>
        <v>45.116279069767437</v>
      </c>
      <c r="L128" s="6">
        <f t="shared" ref="L128:L198" si="26">I128/D128*100</f>
        <v>49.302325581395351</v>
      </c>
    </row>
    <row r="129" spans="1:17" s="2" customFormat="1" ht="14.45" customHeight="1">
      <c r="A129" s="4">
        <v>20030</v>
      </c>
      <c r="B129" s="4" t="s">
        <v>199</v>
      </c>
      <c r="C129" s="4">
        <v>181</v>
      </c>
      <c r="D129" s="5">
        <f t="shared" si="23"/>
        <v>415</v>
      </c>
      <c r="E129" s="12">
        <v>195</v>
      </c>
      <c r="F129" s="12">
        <v>220</v>
      </c>
      <c r="G129" s="5">
        <v>30</v>
      </c>
      <c r="H129" s="5">
        <v>199</v>
      </c>
      <c r="I129" s="5">
        <v>186</v>
      </c>
      <c r="J129" s="6">
        <f t="shared" si="24"/>
        <v>7.2289156626506017</v>
      </c>
      <c r="K129" s="6">
        <f t="shared" si="25"/>
        <v>47.951807228915662</v>
      </c>
      <c r="L129" s="6">
        <f t="shared" si="26"/>
        <v>44.819277108433738</v>
      </c>
    </row>
    <row r="130" spans="1:17" s="2" customFormat="1" ht="14.45" customHeight="1">
      <c r="A130" s="4">
        <v>20040</v>
      </c>
      <c r="B130" s="4" t="s">
        <v>200</v>
      </c>
      <c r="C130" s="4">
        <v>310</v>
      </c>
      <c r="D130" s="5">
        <f t="shared" si="23"/>
        <v>789</v>
      </c>
      <c r="E130" s="12">
        <v>378</v>
      </c>
      <c r="F130" s="12">
        <v>411</v>
      </c>
      <c r="G130" s="5">
        <v>85</v>
      </c>
      <c r="H130" s="5">
        <v>459</v>
      </c>
      <c r="I130" s="5">
        <v>245</v>
      </c>
      <c r="J130" s="6">
        <f t="shared" si="24"/>
        <v>10.773130544993663</v>
      </c>
      <c r="K130" s="6">
        <f t="shared" si="25"/>
        <v>58.174904942965775</v>
      </c>
      <c r="L130" s="6">
        <f t="shared" si="26"/>
        <v>31.051964512040559</v>
      </c>
    </row>
    <row r="131" spans="1:17" s="2" customFormat="1" ht="14.45" customHeight="1">
      <c r="A131" s="4">
        <v>20050</v>
      </c>
      <c r="B131" s="4" t="s">
        <v>201</v>
      </c>
      <c r="C131" s="4">
        <v>61</v>
      </c>
      <c r="D131" s="5">
        <f t="shared" si="23"/>
        <v>175</v>
      </c>
      <c r="E131" s="12">
        <v>86</v>
      </c>
      <c r="F131" s="12">
        <v>89</v>
      </c>
      <c r="G131" s="5">
        <v>17</v>
      </c>
      <c r="H131" s="5">
        <v>84</v>
      </c>
      <c r="I131" s="5">
        <v>74</v>
      </c>
      <c r="J131" s="6">
        <f t="shared" si="24"/>
        <v>9.7142857142857135</v>
      </c>
      <c r="K131" s="6">
        <f t="shared" si="25"/>
        <v>48</v>
      </c>
      <c r="L131" s="6">
        <f t="shared" si="26"/>
        <v>42.285714285714285</v>
      </c>
    </row>
    <row r="132" spans="1:17" s="2" customFormat="1" ht="14.45" customHeight="1">
      <c r="A132" s="4">
        <v>20060</v>
      </c>
      <c r="B132" s="4" t="s">
        <v>202</v>
      </c>
      <c r="C132" s="4">
        <v>430</v>
      </c>
      <c r="D132" s="5">
        <f t="shared" si="23"/>
        <v>1206</v>
      </c>
      <c r="E132" s="12">
        <v>590</v>
      </c>
      <c r="F132" s="12">
        <v>616</v>
      </c>
      <c r="G132" s="5">
        <v>217</v>
      </c>
      <c r="H132" s="5">
        <v>719</v>
      </c>
      <c r="I132" s="5">
        <v>270</v>
      </c>
      <c r="J132" s="6">
        <f t="shared" si="24"/>
        <v>17.99336650082919</v>
      </c>
      <c r="K132" s="6">
        <f t="shared" si="25"/>
        <v>59.618573797678273</v>
      </c>
      <c r="L132" s="6">
        <f t="shared" si="26"/>
        <v>22.388059701492537</v>
      </c>
      <c r="N132" s="3"/>
    </row>
    <row r="133" spans="1:17" s="2" customFormat="1" ht="14.45" customHeight="1">
      <c r="A133" s="4">
        <v>20070</v>
      </c>
      <c r="B133" s="4" t="s">
        <v>203</v>
      </c>
      <c r="C133" s="4">
        <v>116</v>
      </c>
      <c r="D133" s="5">
        <f t="shared" si="23"/>
        <v>262</v>
      </c>
      <c r="E133" s="12">
        <v>133</v>
      </c>
      <c r="F133" s="12">
        <v>129</v>
      </c>
      <c r="G133" s="5">
        <v>25</v>
      </c>
      <c r="H133" s="5">
        <v>145</v>
      </c>
      <c r="I133" s="5">
        <v>92</v>
      </c>
      <c r="J133" s="6">
        <f t="shared" si="24"/>
        <v>9.5419847328244281</v>
      </c>
      <c r="K133" s="6">
        <f t="shared" si="25"/>
        <v>55.343511450381676</v>
      </c>
      <c r="L133" s="6">
        <f t="shared" si="26"/>
        <v>35.114503816793892</v>
      </c>
      <c r="N133" s="3"/>
    </row>
    <row r="134" spans="1:17" s="2" customFormat="1" ht="14.45" customHeight="1">
      <c r="A134" s="4">
        <v>20080</v>
      </c>
      <c r="B134" s="4" t="s">
        <v>204</v>
      </c>
      <c r="C134" s="4">
        <v>426</v>
      </c>
      <c r="D134" s="5">
        <f t="shared" si="23"/>
        <v>1104</v>
      </c>
      <c r="E134" s="12">
        <v>518</v>
      </c>
      <c r="F134" s="12">
        <v>586</v>
      </c>
      <c r="G134" s="5">
        <v>111</v>
      </c>
      <c r="H134" s="5">
        <v>654</v>
      </c>
      <c r="I134" s="5">
        <v>339</v>
      </c>
      <c r="J134" s="6">
        <f t="shared" si="24"/>
        <v>10.054347826086957</v>
      </c>
      <c r="K134" s="6">
        <f t="shared" si="25"/>
        <v>59.239130434782602</v>
      </c>
      <c r="L134" s="6">
        <f t="shared" si="26"/>
        <v>30.706521739130434</v>
      </c>
    </row>
    <row r="135" spans="1:17" s="2" customFormat="1" ht="14.45" customHeight="1">
      <c r="A135" s="4">
        <v>20090</v>
      </c>
      <c r="B135" s="4" t="s">
        <v>205</v>
      </c>
      <c r="C135" s="4">
        <v>235</v>
      </c>
      <c r="D135" s="5">
        <f t="shared" si="23"/>
        <v>740</v>
      </c>
      <c r="E135" s="12">
        <v>374</v>
      </c>
      <c r="F135" s="12">
        <v>366</v>
      </c>
      <c r="G135" s="5">
        <v>81</v>
      </c>
      <c r="H135" s="5">
        <v>406</v>
      </c>
      <c r="I135" s="5">
        <v>253</v>
      </c>
      <c r="J135" s="6">
        <f t="shared" si="24"/>
        <v>10.945945945945947</v>
      </c>
      <c r="K135" s="6">
        <f t="shared" si="25"/>
        <v>54.864864864864856</v>
      </c>
      <c r="L135" s="6">
        <f t="shared" si="26"/>
        <v>34.189189189189193</v>
      </c>
    </row>
    <row r="136" spans="1:17" s="2" customFormat="1" ht="14.45" customHeight="1">
      <c r="A136" s="4">
        <v>20100</v>
      </c>
      <c r="B136" s="4" t="s">
        <v>206</v>
      </c>
      <c r="C136" s="4">
        <v>390</v>
      </c>
      <c r="D136" s="5">
        <f t="shared" si="23"/>
        <v>928</v>
      </c>
      <c r="E136" s="12">
        <v>467</v>
      </c>
      <c r="F136" s="12">
        <v>461</v>
      </c>
      <c r="G136" s="5">
        <v>84</v>
      </c>
      <c r="H136" s="5">
        <v>529</v>
      </c>
      <c r="I136" s="5">
        <v>315</v>
      </c>
      <c r="J136" s="6">
        <f t="shared" si="24"/>
        <v>9.0517241379310338</v>
      </c>
      <c r="K136" s="6">
        <f t="shared" si="25"/>
        <v>57.004310344827594</v>
      </c>
      <c r="L136" s="6">
        <f t="shared" si="26"/>
        <v>33.943965517241381</v>
      </c>
    </row>
    <row r="137" spans="1:17" s="2" customFormat="1" ht="14.45" customHeight="1">
      <c r="A137" s="4">
        <v>20110</v>
      </c>
      <c r="B137" s="4" t="s">
        <v>207</v>
      </c>
      <c r="C137" s="4">
        <v>325</v>
      </c>
      <c r="D137" s="5">
        <f t="shared" si="23"/>
        <v>777</v>
      </c>
      <c r="E137" s="12">
        <v>393</v>
      </c>
      <c r="F137" s="12">
        <v>384</v>
      </c>
      <c r="G137" s="5">
        <v>95</v>
      </c>
      <c r="H137" s="5">
        <v>447</v>
      </c>
      <c r="I137" s="5">
        <v>235</v>
      </c>
      <c r="J137" s="6">
        <f t="shared" si="24"/>
        <v>12.226512226512225</v>
      </c>
      <c r="K137" s="6">
        <f t="shared" si="25"/>
        <v>57.528957528957527</v>
      </c>
      <c r="L137" s="6">
        <f t="shared" si="26"/>
        <v>30.244530244530242</v>
      </c>
    </row>
    <row r="138" spans="1:17" s="2" customFormat="1" ht="14.45" customHeight="1">
      <c r="A138" s="4">
        <v>20120</v>
      </c>
      <c r="B138" s="4" t="s">
        <v>208</v>
      </c>
      <c r="C138" s="4">
        <v>291</v>
      </c>
      <c r="D138" s="5">
        <f t="shared" si="23"/>
        <v>704</v>
      </c>
      <c r="E138" s="12">
        <v>349</v>
      </c>
      <c r="F138" s="12">
        <v>355</v>
      </c>
      <c r="G138" s="5">
        <v>101</v>
      </c>
      <c r="H138" s="5">
        <v>456</v>
      </c>
      <c r="I138" s="5">
        <v>147</v>
      </c>
      <c r="J138" s="6">
        <f t="shared" si="24"/>
        <v>14.346590909090908</v>
      </c>
      <c r="K138" s="6">
        <f t="shared" si="25"/>
        <v>64.772727272727266</v>
      </c>
      <c r="L138" s="6">
        <f t="shared" si="26"/>
        <v>20.880681818181817</v>
      </c>
    </row>
    <row r="139" spans="1:17" s="2" customFormat="1" ht="14.45" customHeight="1">
      <c r="A139" s="4">
        <v>20130</v>
      </c>
      <c r="B139" s="4" t="s">
        <v>209</v>
      </c>
      <c r="C139" s="4">
        <v>295</v>
      </c>
      <c r="D139" s="5">
        <f t="shared" si="23"/>
        <v>795</v>
      </c>
      <c r="E139" s="12">
        <v>391</v>
      </c>
      <c r="F139" s="12">
        <v>404</v>
      </c>
      <c r="G139" s="5">
        <v>116</v>
      </c>
      <c r="H139" s="5">
        <v>487</v>
      </c>
      <c r="I139" s="5">
        <v>192</v>
      </c>
      <c r="J139" s="6">
        <f t="shared" si="24"/>
        <v>14.591194968553459</v>
      </c>
      <c r="K139" s="6">
        <f t="shared" si="25"/>
        <v>61.257861635220124</v>
      </c>
      <c r="L139" s="6">
        <f t="shared" si="26"/>
        <v>24.150943396226417</v>
      </c>
    </row>
    <row r="140" spans="1:17" s="2" customFormat="1" ht="14.45" customHeight="1">
      <c r="A140" s="4">
        <v>20140</v>
      </c>
      <c r="B140" s="4" t="s">
        <v>210</v>
      </c>
      <c r="C140" s="4">
        <v>317</v>
      </c>
      <c r="D140" s="5">
        <f t="shared" si="23"/>
        <v>820</v>
      </c>
      <c r="E140" s="12">
        <v>398</v>
      </c>
      <c r="F140" s="12">
        <v>422</v>
      </c>
      <c r="G140" s="5">
        <v>177</v>
      </c>
      <c r="H140" s="5">
        <v>548</v>
      </c>
      <c r="I140" s="5">
        <v>95</v>
      </c>
      <c r="J140" s="6">
        <f t="shared" si="24"/>
        <v>21.585365853658537</v>
      </c>
      <c r="K140" s="6">
        <f t="shared" si="25"/>
        <v>66.829268292682926</v>
      </c>
      <c r="L140" s="6">
        <f t="shared" si="26"/>
        <v>11.585365853658537</v>
      </c>
    </row>
    <row r="141" spans="1:17" s="2" customFormat="1" ht="14.45" customHeight="1">
      <c r="A141" s="4">
        <v>20150</v>
      </c>
      <c r="B141" s="4" t="s">
        <v>211</v>
      </c>
      <c r="C141" s="4">
        <v>242</v>
      </c>
      <c r="D141" s="5">
        <f t="shared" si="23"/>
        <v>530</v>
      </c>
      <c r="E141" s="12">
        <v>263</v>
      </c>
      <c r="F141" s="12">
        <v>267</v>
      </c>
      <c r="G141" s="5">
        <v>85</v>
      </c>
      <c r="H141" s="5">
        <v>339</v>
      </c>
      <c r="I141" s="5">
        <v>106</v>
      </c>
      <c r="J141" s="6">
        <f>G141/D141*100</f>
        <v>16.037735849056602</v>
      </c>
      <c r="K141" s="6">
        <f>H141/D141*100</f>
        <v>63.96226415094339</v>
      </c>
      <c r="L141" s="6">
        <f>I141/D141*100</f>
        <v>20</v>
      </c>
    </row>
    <row r="142" spans="1:17" s="2" customFormat="1" ht="14.45" customHeight="1">
      <c r="A142" s="4">
        <v>20160</v>
      </c>
      <c r="B142" s="4" t="s">
        <v>379</v>
      </c>
      <c r="C142" s="4">
        <v>251</v>
      </c>
      <c r="D142" s="5">
        <f>E142+F142</f>
        <v>750</v>
      </c>
      <c r="E142" s="12">
        <v>376</v>
      </c>
      <c r="F142" s="12">
        <v>374</v>
      </c>
      <c r="G142" s="5">
        <v>141</v>
      </c>
      <c r="H142" s="5">
        <v>479</v>
      </c>
      <c r="I142" s="5">
        <v>130</v>
      </c>
      <c r="J142" s="6">
        <f t="shared" si="24"/>
        <v>18.8</v>
      </c>
      <c r="K142" s="6">
        <f t="shared" si="25"/>
        <v>63.866666666666674</v>
      </c>
      <c r="L142" s="6">
        <f t="shared" si="26"/>
        <v>17.333333333333336</v>
      </c>
    </row>
    <row r="143" spans="1:17" s="3" customFormat="1" ht="14.45" customHeight="1">
      <c r="A143" s="26" t="s">
        <v>165</v>
      </c>
      <c r="B143" s="26"/>
      <c r="C143" s="22">
        <f>SUM(C144:C149)</f>
        <v>1680</v>
      </c>
      <c r="D143" s="22">
        <f t="shared" ref="D143:D150" si="27">E143+F143</f>
        <v>4864</v>
      </c>
      <c r="E143" s="22">
        <f>SUM(E144:E149)</f>
        <v>2361</v>
      </c>
      <c r="F143" s="22">
        <f>SUM(F144:F149)</f>
        <v>2503</v>
      </c>
      <c r="G143" s="22">
        <f>SUM(G144:G149)</f>
        <v>572</v>
      </c>
      <c r="H143" s="22">
        <f>SUM(H144:H149)</f>
        <v>2670</v>
      </c>
      <c r="I143" s="22">
        <f>SUM(I144:I149)</f>
        <v>1622</v>
      </c>
      <c r="J143" s="23">
        <f>G143/D143*100</f>
        <v>11.759868421052632</v>
      </c>
      <c r="K143" s="23">
        <f>H143/D143*100</f>
        <v>54.89309210526315</v>
      </c>
      <c r="L143" s="23">
        <f>I143/D143*100</f>
        <v>33.347039473684212</v>
      </c>
      <c r="M143" s="2"/>
      <c r="N143" s="2"/>
      <c r="O143" s="2"/>
      <c r="Q143" s="2"/>
    </row>
    <row r="144" spans="1:17" s="2" customFormat="1" ht="14.45" customHeight="1">
      <c r="A144" s="4">
        <v>21010</v>
      </c>
      <c r="B144" s="4" t="s">
        <v>212</v>
      </c>
      <c r="C144" s="4">
        <v>243</v>
      </c>
      <c r="D144" s="5">
        <f>E144+F144</f>
        <v>722</v>
      </c>
      <c r="E144" s="12">
        <v>360</v>
      </c>
      <c r="F144" s="12">
        <v>362</v>
      </c>
      <c r="G144" s="5">
        <v>69</v>
      </c>
      <c r="H144" s="5">
        <v>419</v>
      </c>
      <c r="I144" s="5">
        <v>234</v>
      </c>
      <c r="J144" s="6">
        <f t="shared" si="24"/>
        <v>9.5567867036011087</v>
      </c>
      <c r="K144" s="6">
        <f t="shared" si="25"/>
        <v>58.033240997229917</v>
      </c>
      <c r="L144" s="6">
        <f t="shared" si="26"/>
        <v>32.409972299168977</v>
      </c>
    </row>
    <row r="145" spans="1:17" s="2" customFormat="1" ht="14.45" customHeight="1">
      <c r="A145" s="4">
        <v>21020</v>
      </c>
      <c r="B145" s="4" t="s">
        <v>213</v>
      </c>
      <c r="C145" s="4">
        <v>308</v>
      </c>
      <c r="D145" s="5">
        <f t="shared" ref="D145:D148" si="28">E145+F145</f>
        <v>815</v>
      </c>
      <c r="E145" s="12">
        <v>377</v>
      </c>
      <c r="F145" s="12">
        <v>438</v>
      </c>
      <c r="G145" s="5">
        <v>112</v>
      </c>
      <c r="H145" s="5">
        <v>432</v>
      </c>
      <c r="I145" s="5">
        <v>271</v>
      </c>
      <c r="J145" s="6">
        <f t="shared" si="24"/>
        <v>13.742331288343559</v>
      </c>
      <c r="K145" s="6">
        <f t="shared" si="25"/>
        <v>53.00613496932516</v>
      </c>
      <c r="L145" s="6">
        <f t="shared" si="26"/>
        <v>33.25153374233129</v>
      </c>
      <c r="O145" s="3"/>
    </row>
    <row r="146" spans="1:17" s="2" customFormat="1" ht="14.45" customHeight="1">
      <c r="A146" s="4">
        <v>21030</v>
      </c>
      <c r="B146" s="4" t="s">
        <v>214</v>
      </c>
      <c r="C146" s="4">
        <v>274</v>
      </c>
      <c r="D146" s="5">
        <f t="shared" si="28"/>
        <v>740</v>
      </c>
      <c r="E146" s="12">
        <v>351</v>
      </c>
      <c r="F146" s="12">
        <v>389</v>
      </c>
      <c r="G146" s="5">
        <v>76</v>
      </c>
      <c r="H146" s="5">
        <v>418</v>
      </c>
      <c r="I146" s="5">
        <v>246</v>
      </c>
      <c r="J146" s="6">
        <f t="shared" si="24"/>
        <v>10.27027027027027</v>
      </c>
      <c r="K146" s="6">
        <f t="shared" si="25"/>
        <v>56.486486486486484</v>
      </c>
      <c r="L146" s="6">
        <f t="shared" si="26"/>
        <v>33.243243243243242</v>
      </c>
    </row>
    <row r="147" spans="1:17" s="2" customFormat="1" ht="14.45" customHeight="1">
      <c r="A147" s="4">
        <v>21040</v>
      </c>
      <c r="B147" s="4" t="s">
        <v>215</v>
      </c>
      <c r="C147" s="4">
        <v>114</v>
      </c>
      <c r="D147" s="5">
        <f t="shared" si="28"/>
        <v>337</v>
      </c>
      <c r="E147" s="12">
        <v>172</v>
      </c>
      <c r="F147" s="12">
        <v>165</v>
      </c>
      <c r="G147" s="5">
        <v>35</v>
      </c>
      <c r="H147" s="5">
        <v>191</v>
      </c>
      <c r="I147" s="5">
        <v>111</v>
      </c>
      <c r="J147" s="6">
        <f t="shared" si="24"/>
        <v>10.385756676557865</v>
      </c>
      <c r="K147" s="6">
        <f t="shared" si="25"/>
        <v>56.676557863501486</v>
      </c>
      <c r="L147" s="6">
        <f t="shared" si="26"/>
        <v>32.937685459940653</v>
      </c>
    </row>
    <row r="148" spans="1:17" s="2" customFormat="1" ht="14.45" customHeight="1">
      <c r="A148" s="4">
        <v>21050</v>
      </c>
      <c r="B148" s="4" t="s">
        <v>216</v>
      </c>
      <c r="C148" s="4">
        <v>448</v>
      </c>
      <c r="D148" s="5">
        <f t="shared" si="28"/>
        <v>1401</v>
      </c>
      <c r="E148" s="12">
        <v>683</v>
      </c>
      <c r="F148" s="12">
        <v>718</v>
      </c>
      <c r="G148" s="5">
        <v>206</v>
      </c>
      <c r="H148" s="5">
        <v>787</v>
      </c>
      <c r="I148" s="5">
        <v>408</v>
      </c>
      <c r="J148" s="6">
        <f t="shared" si="24"/>
        <v>14.703783012134188</v>
      </c>
      <c r="K148" s="6">
        <f t="shared" si="25"/>
        <v>56.174161313347604</v>
      </c>
      <c r="L148" s="6">
        <f t="shared" si="26"/>
        <v>29.122055674518201</v>
      </c>
    </row>
    <row r="149" spans="1:17" s="2" customFormat="1" ht="14.45" customHeight="1">
      <c r="A149" s="4">
        <v>21060</v>
      </c>
      <c r="B149" s="4" t="s">
        <v>217</v>
      </c>
      <c r="C149" s="4">
        <v>293</v>
      </c>
      <c r="D149" s="5">
        <f>E149+F149</f>
        <v>849</v>
      </c>
      <c r="E149" s="12">
        <v>418</v>
      </c>
      <c r="F149" s="12">
        <v>431</v>
      </c>
      <c r="G149" s="5">
        <v>74</v>
      </c>
      <c r="H149" s="5">
        <v>423</v>
      </c>
      <c r="I149" s="5">
        <v>352</v>
      </c>
      <c r="J149" s="6">
        <f t="shared" si="24"/>
        <v>8.7161366313309774</v>
      </c>
      <c r="K149" s="6">
        <f t="shared" si="25"/>
        <v>49.823321554770317</v>
      </c>
      <c r="L149" s="6">
        <f t="shared" si="26"/>
        <v>41.460541813898708</v>
      </c>
    </row>
    <row r="150" spans="1:17" s="3" customFormat="1" ht="14.45" customHeight="1">
      <c r="A150" s="26" t="s">
        <v>166</v>
      </c>
      <c r="B150" s="26"/>
      <c r="C150" s="22">
        <f>SUM(C151:C159)</f>
        <v>755</v>
      </c>
      <c r="D150" s="22">
        <f t="shared" si="27"/>
        <v>2197</v>
      </c>
      <c r="E150" s="22">
        <f>SUM(E151:E159)</f>
        <v>1085</v>
      </c>
      <c r="F150" s="22">
        <f>SUM(F151:F159)</f>
        <v>1112</v>
      </c>
      <c r="G150" s="22">
        <f>SUM(G151:G159)</f>
        <v>159</v>
      </c>
      <c r="H150" s="22">
        <f>SUM(H151:H159)</f>
        <v>1089</v>
      </c>
      <c r="I150" s="22">
        <f>SUM(I151:I159)</f>
        <v>949</v>
      </c>
      <c r="J150" s="23">
        <f>G150/D150*100</f>
        <v>7.2371415566681838</v>
      </c>
      <c r="K150" s="23">
        <f>H150/D150*100</f>
        <v>49.567592171142465</v>
      </c>
      <c r="L150" s="23">
        <f>I150/D150*100</f>
        <v>43.19526627218935</v>
      </c>
      <c r="M150" s="2"/>
      <c r="N150" s="2"/>
      <c r="O150" s="2"/>
      <c r="Q150" s="2"/>
    </row>
    <row r="151" spans="1:17" s="2" customFormat="1" ht="14.45" customHeight="1">
      <c r="A151" s="4">
        <v>22010</v>
      </c>
      <c r="B151" s="4" t="s">
        <v>218</v>
      </c>
      <c r="C151" s="4">
        <v>103</v>
      </c>
      <c r="D151" s="5">
        <f>E151+F151</f>
        <v>306</v>
      </c>
      <c r="E151" s="12">
        <v>152</v>
      </c>
      <c r="F151" s="12">
        <v>154</v>
      </c>
      <c r="G151" s="5">
        <v>19</v>
      </c>
      <c r="H151" s="5">
        <v>159</v>
      </c>
      <c r="I151" s="5">
        <v>128</v>
      </c>
      <c r="J151" s="6">
        <f t="shared" si="24"/>
        <v>6.2091503267973858</v>
      </c>
      <c r="K151" s="6">
        <f t="shared" si="25"/>
        <v>51.960784313725497</v>
      </c>
      <c r="L151" s="6">
        <f t="shared" si="26"/>
        <v>41.830065359477125</v>
      </c>
    </row>
    <row r="152" spans="1:17" s="2" customFormat="1" ht="14.45" customHeight="1">
      <c r="A152" s="4">
        <v>22020</v>
      </c>
      <c r="B152" s="4" t="s">
        <v>219</v>
      </c>
      <c r="C152" s="4">
        <v>73</v>
      </c>
      <c r="D152" s="5">
        <f t="shared" ref="D152:D158" si="29">E152+F152</f>
        <v>221</v>
      </c>
      <c r="E152" s="12">
        <v>111</v>
      </c>
      <c r="F152" s="12">
        <v>110</v>
      </c>
      <c r="G152" s="5">
        <v>18</v>
      </c>
      <c r="H152" s="5">
        <v>97</v>
      </c>
      <c r="I152" s="5">
        <v>106</v>
      </c>
      <c r="J152" s="6">
        <f t="shared" si="24"/>
        <v>8.1447963800904972</v>
      </c>
      <c r="K152" s="6">
        <f t="shared" si="25"/>
        <v>43.891402714932127</v>
      </c>
      <c r="L152" s="6">
        <f t="shared" si="26"/>
        <v>47.963800904977376</v>
      </c>
      <c r="N152" s="3"/>
    </row>
    <row r="153" spans="1:17" s="2" customFormat="1" ht="14.45" customHeight="1">
      <c r="A153" s="4">
        <v>22030</v>
      </c>
      <c r="B153" s="4" t="s">
        <v>220</v>
      </c>
      <c r="C153" s="4">
        <v>46</v>
      </c>
      <c r="D153" s="5">
        <f t="shared" si="29"/>
        <v>133</v>
      </c>
      <c r="E153" s="12">
        <v>68</v>
      </c>
      <c r="F153" s="12">
        <v>65</v>
      </c>
      <c r="G153" s="5">
        <v>10</v>
      </c>
      <c r="H153" s="5">
        <v>60</v>
      </c>
      <c r="I153" s="5">
        <v>63</v>
      </c>
      <c r="J153" s="6">
        <f t="shared" si="24"/>
        <v>7.518796992481203</v>
      </c>
      <c r="K153" s="6">
        <f t="shared" si="25"/>
        <v>45.112781954887218</v>
      </c>
      <c r="L153" s="6">
        <f t="shared" si="26"/>
        <v>47.368421052631575</v>
      </c>
      <c r="O153" s="3"/>
    </row>
    <row r="154" spans="1:17" s="2" customFormat="1" ht="14.45" customHeight="1">
      <c r="A154" s="4">
        <v>22040</v>
      </c>
      <c r="B154" s="4" t="s">
        <v>221</v>
      </c>
      <c r="C154" s="4">
        <v>78</v>
      </c>
      <c r="D154" s="5">
        <f t="shared" si="29"/>
        <v>225</v>
      </c>
      <c r="E154" s="12">
        <v>111</v>
      </c>
      <c r="F154" s="12">
        <v>114</v>
      </c>
      <c r="G154" s="5">
        <v>20</v>
      </c>
      <c r="H154" s="5">
        <v>106</v>
      </c>
      <c r="I154" s="5">
        <v>99</v>
      </c>
      <c r="J154" s="6">
        <f t="shared" si="24"/>
        <v>8.8888888888888893</v>
      </c>
      <c r="K154" s="6">
        <f t="shared" si="25"/>
        <v>47.111111111111107</v>
      </c>
      <c r="L154" s="6">
        <f t="shared" si="26"/>
        <v>44</v>
      </c>
    </row>
    <row r="155" spans="1:17" s="2" customFormat="1" ht="14.45" customHeight="1">
      <c r="A155" s="4">
        <v>22050</v>
      </c>
      <c r="B155" s="4" t="s">
        <v>222</v>
      </c>
      <c r="C155" s="4">
        <v>77</v>
      </c>
      <c r="D155" s="5">
        <f t="shared" si="29"/>
        <v>236</v>
      </c>
      <c r="E155" s="12">
        <v>113</v>
      </c>
      <c r="F155" s="12">
        <v>123</v>
      </c>
      <c r="G155" s="5">
        <v>15</v>
      </c>
      <c r="H155" s="5">
        <v>122</v>
      </c>
      <c r="I155" s="5">
        <v>99</v>
      </c>
      <c r="J155" s="6">
        <f t="shared" si="24"/>
        <v>6.3559322033898304</v>
      </c>
      <c r="K155" s="6">
        <f t="shared" si="25"/>
        <v>51.694915254237287</v>
      </c>
      <c r="L155" s="6">
        <f t="shared" si="26"/>
        <v>41.949152542372879</v>
      </c>
    </row>
    <row r="156" spans="1:17" s="2" customFormat="1" ht="14.45" customHeight="1">
      <c r="A156" s="4">
        <v>22060</v>
      </c>
      <c r="B156" s="4" t="s">
        <v>223</v>
      </c>
      <c r="C156" s="4">
        <v>131</v>
      </c>
      <c r="D156" s="5">
        <f t="shared" si="29"/>
        <v>371</v>
      </c>
      <c r="E156" s="12">
        <v>188</v>
      </c>
      <c r="F156" s="12">
        <v>183</v>
      </c>
      <c r="G156" s="5">
        <v>24</v>
      </c>
      <c r="H156" s="5">
        <v>186</v>
      </c>
      <c r="I156" s="5">
        <v>161</v>
      </c>
      <c r="J156" s="6">
        <f t="shared" si="24"/>
        <v>6.4690026954177897</v>
      </c>
      <c r="K156" s="6">
        <f t="shared" si="25"/>
        <v>50.134770889487868</v>
      </c>
      <c r="L156" s="6">
        <f t="shared" si="26"/>
        <v>43.39622641509434</v>
      </c>
    </row>
    <row r="157" spans="1:17" s="2" customFormat="1" ht="14.45" customHeight="1">
      <c r="A157" s="4">
        <v>22070</v>
      </c>
      <c r="B157" s="4" t="s">
        <v>224</v>
      </c>
      <c r="C157" s="4">
        <v>88</v>
      </c>
      <c r="D157" s="5">
        <f t="shared" si="29"/>
        <v>237</v>
      </c>
      <c r="E157" s="12">
        <v>123</v>
      </c>
      <c r="F157" s="12">
        <v>114</v>
      </c>
      <c r="G157" s="5">
        <v>10</v>
      </c>
      <c r="H157" s="5">
        <v>116</v>
      </c>
      <c r="I157" s="5">
        <v>111</v>
      </c>
      <c r="J157" s="6">
        <f t="shared" si="24"/>
        <v>4.2194092827004219</v>
      </c>
      <c r="K157" s="6">
        <f t="shared" si="25"/>
        <v>48.945147679324897</v>
      </c>
      <c r="L157" s="6">
        <f t="shared" si="26"/>
        <v>46.835443037974684</v>
      </c>
    </row>
    <row r="158" spans="1:17" s="2" customFormat="1" ht="14.45" customHeight="1">
      <c r="A158" s="4">
        <v>22080</v>
      </c>
      <c r="B158" s="4" t="s">
        <v>225</v>
      </c>
      <c r="C158" s="4">
        <v>86</v>
      </c>
      <c r="D158" s="5">
        <f t="shared" si="29"/>
        <v>265</v>
      </c>
      <c r="E158" s="12">
        <v>122</v>
      </c>
      <c r="F158" s="12">
        <v>143</v>
      </c>
      <c r="G158" s="5">
        <v>29</v>
      </c>
      <c r="H158" s="5">
        <v>136</v>
      </c>
      <c r="I158" s="5">
        <v>100</v>
      </c>
      <c r="J158" s="6">
        <f t="shared" si="24"/>
        <v>10.943396226415095</v>
      </c>
      <c r="K158" s="6">
        <f t="shared" si="25"/>
        <v>51.320754716981135</v>
      </c>
      <c r="L158" s="6">
        <f t="shared" si="26"/>
        <v>37.735849056603776</v>
      </c>
    </row>
    <row r="159" spans="1:17" s="2" customFormat="1" ht="14.45" customHeight="1">
      <c r="A159" s="4">
        <v>22090</v>
      </c>
      <c r="B159" s="4" t="s">
        <v>226</v>
      </c>
      <c r="C159" s="4">
        <v>73</v>
      </c>
      <c r="D159" s="5">
        <f>E159+F159</f>
        <v>203</v>
      </c>
      <c r="E159" s="12">
        <v>97</v>
      </c>
      <c r="F159" s="12">
        <v>106</v>
      </c>
      <c r="G159" s="5">
        <v>14</v>
      </c>
      <c r="H159" s="5">
        <v>107</v>
      </c>
      <c r="I159" s="5">
        <v>82</v>
      </c>
      <c r="J159" s="6">
        <f t="shared" si="24"/>
        <v>6.8965517241379306</v>
      </c>
      <c r="K159" s="6">
        <f t="shared" si="25"/>
        <v>52.709359605911331</v>
      </c>
      <c r="L159" s="6">
        <f t="shared" si="26"/>
        <v>40.39408866995074</v>
      </c>
      <c r="N159" s="3"/>
    </row>
    <row r="160" spans="1:17" s="3" customFormat="1" ht="14.45" customHeight="1">
      <c r="A160" s="26" t="s">
        <v>167</v>
      </c>
      <c r="B160" s="26"/>
      <c r="C160" s="22">
        <f>SUM(C161:C168)</f>
        <v>526</v>
      </c>
      <c r="D160" s="22">
        <f>E160+F160</f>
        <v>1531</v>
      </c>
      <c r="E160" s="22">
        <f>SUM(E161:E168)</f>
        <v>750</v>
      </c>
      <c r="F160" s="22">
        <f>SUM(F161:F168)</f>
        <v>781</v>
      </c>
      <c r="G160" s="22">
        <f>SUM(G161:G168)</f>
        <v>116</v>
      </c>
      <c r="H160" s="22">
        <f>SUM(H161:H168)</f>
        <v>794</v>
      </c>
      <c r="I160" s="22">
        <f>SUM(I161:I168)</f>
        <v>621</v>
      </c>
      <c r="J160" s="23">
        <f>G160/D160*100</f>
        <v>7.576747224036577</v>
      </c>
      <c r="K160" s="23">
        <f>H160/D160*100</f>
        <v>51.861528412802095</v>
      </c>
      <c r="L160" s="23">
        <f>I160/D160*100</f>
        <v>40.561724363161332</v>
      </c>
      <c r="M160" s="2"/>
      <c r="O160" s="2"/>
      <c r="Q160" s="2"/>
    </row>
    <row r="161" spans="1:17" s="2" customFormat="1" ht="14.45" customHeight="1">
      <c r="A161" s="4">
        <v>23010</v>
      </c>
      <c r="B161" s="4" t="s">
        <v>227</v>
      </c>
      <c r="C161" s="4">
        <v>56</v>
      </c>
      <c r="D161" s="5">
        <f>E161+F161</f>
        <v>137</v>
      </c>
      <c r="E161" s="12">
        <v>71</v>
      </c>
      <c r="F161" s="12">
        <v>66</v>
      </c>
      <c r="G161" s="5">
        <v>11</v>
      </c>
      <c r="H161" s="5">
        <v>61</v>
      </c>
      <c r="I161" s="5">
        <v>65</v>
      </c>
      <c r="J161" s="6">
        <f t="shared" si="24"/>
        <v>8.0291970802919703</v>
      </c>
      <c r="K161" s="6">
        <f t="shared" si="25"/>
        <v>44.525547445255476</v>
      </c>
      <c r="L161" s="6">
        <f t="shared" si="26"/>
        <v>47.445255474452551</v>
      </c>
    </row>
    <row r="162" spans="1:17" s="2" customFormat="1" ht="14.45" customHeight="1">
      <c r="A162" s="4">
        <v>23020</v>
      </c>
      <c r="B162" s="4" t="s">
        <v>228</v>
      </c>
      <c r="C162" s="4">
        <v>78</v>
      </c>
      <c r="D162" s="5">
        <f t="shared" ref="D162:D167" si="30">E162+F162</f>
        <v>203</v>
      </c>
      <c r="E162" s="12">
        <v>99</v>
      </c>
      <c r="F162" s="12">
        <v>104</v>
      </c>
      <c r="G162" s="5">
        <v>14</v>
      </c>
      <c r="H162" s="5">
        <v>101</v>
      </c>
      <c r="I162" s="5">
        <v>88</v>
      </c>
      <c r="J162" s="6">
        <f t="shared" si="24"/>
        <v>6.8965517241379306</v>
      </c>
      <c r="K162" s="6">
        <f t="shared" si="25"/>
        <v>49.75369458128079</v>
      </c>
      <c r="L162" s="6">
        <f t="shared" si="26"/>
        <v>43.349753694581281</v>
      </c>
    </row>
    <row r="163" spans="1:17" s="2" customFormat="1" ht="14.45" customHeight="1">
      <c r="A163" s="4">
        <v>23030</v>
      </c>
      <c r="B163" s="4" t="s">
        <v>229</v>
      </c>
      <c r="C163" s="4">
        <v>61</v>
      </c>
      <c r="D163" s="5">
        <f t="shared" si="30"/>
        <v>181</v>
      </c>
      <c r="E163" s="12">
        <v>81</v>
      </c>
      <c r="F163" s="12">
        <v>100</v>
      </c>
      <c r="G163" s="5">
        <v>12</v>
      </c>
      <c r="H163" s="5">
        <v>90</v>
      </c>
      <c r="I163" s="5">
        <v>79</v>
      </c>
      <c r="J163" s="6">
        <f t="shared" si="24"/>
        <v>6.6298342541436464</v>
      </c>
      <c r="K163" s="6">
        <f t="shared" si="25"/>
        <v>49.723756906077348</v>
      </c>
      <c r="L163" s="6">
        <f t="shared" si="26"/>
        <v>43.646408839779006</v>
      </c>
    </row>
    <row r="164" spans="1:17" s="2" customFormat="1" ht="14.45" customHeight="1">
      <c r="A164" s="4">
        <v>23040</v>
      </c>
      <c r="B164" s="4" t="s">
        <v>230</v>
      </c>
      <c r="C164" s="4">
        <v>69</v>
      </c>
      <c r="D164" s="5">
        <f t="shared" si="30"/>
        <v>195</v>
      </c>
      <c r="E164" s="12">
        <v>91</v>
      </c>
      <c r="F164" s="12">
        <v>104</v>
      </c>
      <c r="G164" s="5">
        <v>17</v>
      </c>
      <c r="H164" s="5">
        <v>99</v>
      </c>
      <c r="I164" s="5">
        <v>79</v>
      </c>
      <c r="J164" s="6">
        <f t="shared" si="24"/>
        <v>8.7179487179487172</v>
      </c>
      <c r="K164" s="6">
        <f t="shared" si="25"/>
        <v>50.769230769230766</v>
      </c>
      <c r="L164" s="6">
        <f t="shared" si="26"/>
        <v>40.512820512820511</v>
      </c>
      <c r="O164" s="3"/>
    </row>
    <row r="165" spans="1:17" s="2" customFormat="1" ht="14.45" customHeight="1">
      <c r="A165" s="4">
        <v>23050</v>
      </c>
      <c r="B165" s="4" t="s">
        <v>231</v>
      </c>
      <c r="C165" s="4">
        <v>58</v>
      </c>
      <c r="D165" s="5">
        <f t="shared" si="30"/>
        <v>164</v>
      </c>
      <c r="E165" s="12">
        <v>86</v>
      </c>
      <c r="F165" s="12">
        <v>78</v>
      </c>
      <c r="G165" s="5">
        <v>12</v>
      </c>
      <c r="H165" s="5">
        <v>87</v>
      </c>
      <c r="I165" s="5">
        <v>65</v>
      </c>
      <c r="J165" s="6">
        <f t="shared" si="24"/>
        <v>7.3170731707317067</v>
      </c>
      <c r="K165" s="6">
        <f t="shared" si="25"/>
        <v>53.048780487804883</v>
      </c>
      <c r="L165" s="6">
        <f t="shared" si="26"/>
        <v>39.634146341463413</v>
      </c>
    </row>
    <row r="166" spans="1:17" s="2" customFormat="1" ht="14.45" customHeight="1">
      <c r="A166" s="4">
        <v>23060</v>
      </c>
      <c r="B166" s="4" t="s">
        <v>232</v>
      </c>
      <c r="C166" s="4">
        <v>73</v>
      </c>
      <c r="D166" s="5">
        <f t="shared" si="30"/>
        <v>248</v>
      </c>
      <c r="E166" s="12">
        <v>125</v>
      </c>
      <c r="F166" s="12">
        <v>123</v>
      </c>
      <c r="G166" s="5">
        <v>26</v>
      </c>
      <c r="H166" s="5">
        <v>132</v>
      </c>
      <c r="I166" s="5">
        <v>90</v>
      </c>
      <c r="J166" s="6">
        <f t="shared" si="24"/>
        <v>10.483870967741936</v>
      </c>
      <c r="K166" s="6">
        <f t="shared" si="25"/>
        <v>53.225806451612897</v>
      </c>
      <c r="L166" s="6">
        <f t="shared" si="26"/>
        <v>36.29032258064516</v>
      </c>
    </row>
    <row r="167" spans="1:17" s="2" customFormat="1" ht="14.45" customHeight="1">
      <c r="A167" s="4">
        <v>23070</v>
      </c>
      <c r="B167" s="4" t="s">
        <v>233</v>
      </c>
      <c r="C167" s="4">
        <v>56</v>
      </c>
      <c r="D167" s="5">
        <f t="shared" si="30"/>
        <v>163</v>
      </c>
      <c r="E167" s="12">
        <v>81</v>
      </c>
      <c r="F167" s="12">
        <v>82</v>
      </c>
      <c r="G167" s="5">
        <v>8</v>
      </c>
      <c r="H167" s="5">
        <v>90</v>
      </c>
      <c r="I167" s="5">
        <v>65</v>
      </c>
      <c r="J167" s="6">
        <f t="shared" si="24"/>
        <v>4.9079754601226995</v>
      </c>
      <c r="K167" s="6">
        <f t="shared" si="25"/>
        <v>55.214723926380373</v>
      </c>
      <c r="L167" s="6">
        <f t="shared" si="26"/>
        <v>39.877300613496928</v>
      </c>
    </row>
    <row r="168" spans="1:17" s="2" customFormat="1" ht="14.45" customHeight="1">
      <c r="A168" s="4">
        <v>23080</v>
      </c>
      <c r="B168" s="4" t="s">
        <v>234</v>
      </c>
      <c r="C168" s="4">
        <v>75</v>
      </c>
      <c r="D168" s="5">
        <f>E168+F168</f>
        <v>240</v>
      </c>
      <c r="E168" s="12">
        <v>116</v>
      </c>
      <c r="F168" s="12">
        <v>124</v>
      </c>
      <c r="G168" s="5">
        <v>16</v>
      </c>
      <c r="H168" s="5">
        <v>134</v>
      </c>
      <c r="I168" s="5">
        <v>90</v>
      </c>
      <c r="J168" s="6">
        <f t="shared" si="24"/>
        <v>6.666666666666667</v>
      </c>
      <c r="K168" s="6">
        <f t="shared" si="25"/>
        <v>55.833333333333336</v>
      </c>
      <c r="L168" s="6">
        <f t="shared" si="26"/>
        <v>37.5</v>
      </c>
    </row>
    <row r="169" spans="1:17" s="3" customFormat="1" ht="14.45" customHeight="1">
      <c r="A169" s="26" t="s">
        <v>168</v>
      </c>
      <c r="B169" s="26"/>
      <c r="C169" s="22">
        <f>SUM(C170:C178)</f>
        <v>661</v>
      </c>
      <c r="D169" s="22">
        <f>E169+F169</f>
        <v>1733</v>
      </c>
      <c r="E169" s="22">
        <f>SUM(E170:E178)</f>
        <v>827</v>
      </c>
      <c r="F169" s="22">
        <f>SUM(F170:F178)</f>
        <v>906</v>
      </c>
      <c r="G169" s="22">
        <f>SUM(G170:G178)</f>
        <v>131</v>
      </c>
      <c r="H169" s="22">
        <f>SUM(H170:H178)</f>
        <v>785</v>
      </c>
      <c r="I169" s="22">
        <f>SUM(I170:I178)</f>
        <v>817</v>
      </c>
      <c r="J169" s="23">
        <f>G169/D169*100</f>
        <v>7.5591459896133877</v>
      </c>
      <c r="K169" s="23">
        <f>H169/D169*100</f>
        <v>45.297172533179456</v>
      </c>
      <c r="L169" s="23">
        <f>I169/D169*100</f>
        <v>47.143681477207153</v>
      </c>
      <c r="M169" s="2"/>
      <c r="N169" s="2"/>
      <c r="O169" s="2"/>
      <c r="Q169" s="2"/>
    </row>
    <row r="170" spans="1:17" s="2" customFormat="1" ht="14.45" customHeight="1">
      <c r="A170" s="4">
        <v>24010</v>
      </c>
      <c r="B170" s="4" t="s">
        <v>235</v>
      </c>
      <c r="C170" s="4">
        <v>75</v>
      </c>
      <c r="D170" s="5">
        <f>E170+F170</f>
        <v>202</v>
      </c>
      <c r="E170" s="12">
        <v>93</v>
      </c>
      <c r="F170" s="12">
        <v>109</v>
      </c>
      <c r="G170" s="5">
        <v>16</v>
      </c>
      <c r="H170" s="5">
        <v>90</v>
      </c>
      <c r="I170" s="5">
        <v>96</v>
      </c>
      <c r="J170" s="6">
        <f t="shared" si="24"/>
        <v>7.9207920792079207</v>
      </c>
      <c r="K170" s="6">
        <f t="shared" si="25"/>
        <v>44.554455445544555</v>
      </c>
      <c r="L170" s="6">
        <f t="shared" si="26"/>
        <v>47.524752475247524</v>
      </c>
    </row>
    <row r="171" spans="1:17" s="2" customFormat="1" ht="14.45" customHeight="1">
      <c r="A171" s="4">
        <v>24020</v>
      </c>
      <c r="B171" s="4" t="s">
        <v>236</v>
      </c>
      <c r="C171" s="4">
        <v>92</v>
      </c>
      <c r="D171" s="5">
        <f t="shared" ref="D171:D177" si="31">E171+F171</f>
        <v>271</v>
      </c>
      <c r="E171" s="12">
        <v>125</v>
      </c>
      <c r="F171" s="12">
        <v>146</v>
      </c>
      <c r="G171" s="5">
        <v>32</v>
      </c>
      <c r="H171" s="5">
        <v>117</v>
      </c>
      <c r="I171" s="5">
        <v>122</v>
      </c>
      <c r="J171" s="6">
        <f t="shared" si="24"/>
        <v>11.808118081180812</v>
      </c>
      <c r="K171" s="6">
        <f t="shared" si="25"/>
        <v>43.17343173431734</v>
      </c>
      <c r="L171" s="6">
        <f t="shared" si="26"/>
        <v>45.018450184501845</v>
      </c>
      <c r="N171" s="3"/>
    </row>
    <row r="172" spans="1:17" s="2" customFormat="1" ht="14.45" customHeight="1">
      <c r="A172" s="4">
        <v>24030</v>
      </c>
      <c r="B172" s="4" t="s">
        <v>237</v>
      </c>
      <c r="C172" s="4">
        <v>137</v>
      </c>
      <c r="D172" s="5">
        <f t="shared" si="31"/>
        <v>303</v>
      </c>
      <c r="E172" s="12">
        <v>147</v>
      </c>
      <c r="F172" s="12">
        <v>156</v>
      </c>
      <c r="G172" s="5">
        <v>14</v>
      </c>
      <c r="H172" s="5">
        <v>135</v>
      </c>
      <c r="I172" s="5">
        <v>154</v>
      </c>
      <c r="J172" s="6">
        <f t="shared" si="24"/>
        <v>4.6204620462046204</v>
      </c>
      <c r="K172" s="6">
        <f t="shared" si="25"/>
        <v>44.554455445544555</v>
      </c>
      <c r="L172" s="6">
        <f t="shared" si="26"/>
        <v>50.82508250825083</v>
      </c>
    </row>
    <row r="173" spans="1:17" s="2" customFormat="1" ht="14.45" customHeight="1">
      <c r="A173" s="4">
        <v>24040</v>
      </c>
      <c r="B173" s="4" t="s">
        <v>238</v>
      </c>
      <c r="C173" s="4">
        <v>50</v>
      </c>
      <c r="D173" s="5">
        <f t="shared" si="31"/>
        <v>142</v>
      </c>
      <c r="E173" s="12">
        <v>61</v>
      </c>
      <c r="F173" s="12">
        <v>81</v>
      </c>
      <c r="G173" s="5">
        <v>9</v>
      </c>
      <c r="H173" s="5">
        <v>61</v>
      </c>
      <c r="I173" s="5">
        <v>72</v>
      </c>
      <c r="J173" s="6">
        <f t="shared" si="24"/>
        <v>6.3380281690140841</v>
      </c>
      <c r="K173" s="6">
        <f t="shared" si="25"/>
        <v>42.95774647887324</v>
      </c>
      <c r="L173" s="6">
        <f t="shared" si="26"/>
        <v>50.704225352112672</v>
      </c>
    </row>
    <row r="174" spans="1:17" s="2" customFormat="1" ht="14.45" customHeight="1">
      <c r="A174" s="4">
        <v>24050</v>
      </c>
      <c r="B174" s="4" t="s">
        <v>239</v>
      </c>
      <c r="C174" s="4">
        <v>83</v>
      </c>
      <c r="D174" s="5">
        <f t="shared" si="31"/>
        <v>236</v>
      </c>
      <c r="E174" s="12">
        <v>114</v>
      </c>
      <c r="F174" s="12">
        <v>122</v>
      </c>
      <c r="G174" s="5">
        <v>20</v>
      </c>
      <c r="H174" s="5">
        <v>106</v>
      </c>
      <c r="I174" s="5">
        <v>110</v>
      </c>
      <c r="J174" s="6">
        <f t="shared" si="24"/>
        <v>8.4745762711864394</v>
      </c>
      <c r="K174" s="6">
        <f t="shared" si="25"/>
        <v>44.915254237288138</v>
      </c>
      <c r="L174" s="6">
        <f t="shared" si="26"/>
        <v>46.610169491525419</v>
      </c>
      <c r="O174" s="3"/>
    </row>
    <row r="175" spans="1:17" s="2" customFormat="1" ht="14.45" customHeight="1">
      <c r="A175" s="4">
        <v>24060</v>
      </c>
      <c r="B175" s="4" t="s">
        <v>240</v>
      </c>
      <c r="C175" s="4">
        <v>62</v>
      </c>
      <c r="D175" s="5">
        <f t="shared" si="31"/>
        <v>150</v>
      </c>
      <c r="E175" s="12">
        <v>80</v>
      </c>
      <c r="F175" s="12">
        <v>70</v>
      </c>
      <c r="G175" s="5">
        <v>6</v>
      </c>
      <c r="H175" s="5">
        <v>72</v>
      </c>
      <c r="I175" s="5">
        <v>72</v>
      </c>
      <c r="J175" s="6">
        <f t="shared" si="24"/>
        <v>4</v>
      </c>
      <c r="K175" s="6">
        <f t="shared" si="25"/>
        <v>48</v>
      </c>
      <c r="L175" s="6">
        <f t="shared" si="26"/>
        <v>48</v>
      </c>
    </row>
    <row r="176" spans="1:17" s="2" customFormat="1" ht="14.45" customHeight="1">
      <c r="A176" s="4">
        <v>24070</v>
      </c>
      <c r="B176" s="4" t="s">
        <v>241</v>
      </c>
      <c r="C176" s="4">
        <v>66</v>
      </c>
      <c r="D176" s="5">
        <f t="shared" si="31"/>
        <v>164</v>
      </c>
      <c r="E176" s="12">
        <v>78</v>
      </c>
      <c r="F176" s="12">
        <v>86</v>
      </c>
      <c r="G176" s="5">
        <v>11</v>
      </c>
      <c r="H176" s="5">
        <v>71</v>
      </c>
      <c r="I176" s="5">
        <v>82</v>
      </c>
      <c r="J176" s="6">
        <f t="shared" si="24"/>
        <v>6.7073170731707323</v>
      </c>
      <c r="K176" s="6">
        <f t="shared" si="25"/>
        <v>43.292682926829265</v>
      </c>
      <c r="L176" s="6">
        <f t="shared" si="26"/>
        <v>50</v>
      </c>
    </row>
    <row r="177" spans="1:17" s="2" customFormat="1" ht="14.45" customHeight="1">
      <c r="A177" s="4">
        <v>24080</v>
      </c>
      <c r="B177" s="4" t="s">
        <v>242</v>
      </c>
      <c r="C177" s="4">
        <v>84</v>
      </c>
      <c r="D177" s="5">
        <f t="shared" si="31"/>
        <v>236</v>
      </c>
      <c r="E177" s="12">
        <v>115</v>
      </c>
      <c r="F177" s="12">
        <v>121</v>
      </c>
      <c r="G177" s="5">
        <v>22</v>
      </c>
      <c r="H177" s="5">
        <v>121</v>
      </c>
      <c r="I177" s="5">
        <v>93</v>
      </c>
      <c r="J177" s="6">
        <f t="shared" si="24"/>
        <v>9.3220338983050848</v>
      </c>
      <c r="K177" s="6">
        <f t="shared" si="25"/>
        <v>51.271186440677965</v>
      </c>
      <c r="L177" s="6">
        <f t="shared" si="26"/>
        <v>39.406779661016948</v>
      </c>
    </row>
    <row r="178" spans="1:17" s="2" customFormat="1" ht="14.45" customHeight="1">
      <c r="A178" s="4">
        <v>24090</v>
      </c>
      <c r="B178" s="4" t="s">
        <v>243</v>
      </c>
      <c r="C178" s="4">
        <v>12</v>
      </c>
      <c r="D178" s="5">
        <f>E178+F178</f>
        <v>29</v>
      </c>
      <c r="E178" s="12">
        <v>14</v>
      </c>
      <c r="F178" s="12">
        <v>15</v>
      </c>
      <c r="G178" s="5">
        <v>1</v>
      </c>
      <c r="H178" s="5">
        <v>12</v>
      </c>
      <c r="I178" s="5">
        <v>16</v>
      </c>
      <c r="J178" s="6">
        <f t="shared" si="24"/>
        <v>3.4482758620689653</v>
      </c>
      <c r="K178" s="6">
        <f t="shared" si="25"/>
        <v>41.379310344827587</v>
      </c>
      <c r="L178" s="6">
        <f t="shared" si="26"/>
        <v>55.172413793103445</v>
      </c>
    </row>
    <row r="179" spans="1:17" s="3" customFormat="1" ht="14.45" customHeight="1">
      <c r="A179" s="26" t="s">
        <v>169</v>
      </c>
      <c r="B179" s="26"/>
      <c r="C179" s="22">
        <f>SUM(C180:C191)</f>
        <v>518</v>
      </c>
      <c r="D179" s="22">
        <f>E179+F179</f>
        <v>1428</v>
      </c>
      <c r="E179" s="22">
        <f>SUM(E180:E191)</f>
        <v>701</v>
      </c>
      <c r="F179" s="22">
        <f>SUM(F180:F191)</f>
        <v>727</v>
      </c>
      <c r="G179" s="22">
        <f>SUM(G180:G191)</f>
        <v>86</v>
      </c>
      <c r="H179" s="22">
        <f>SUM(H180:H191)</f>
        <v>681</v>
      </c>
      <c r="I179" s="22">
        <f>SUM(I180:I191)</f>
        <v>661</v>
      </c>
      <c r="J179" s="23">
        <f>G179/D179*100</f>
        <v>6.0224089635854341</v>
      </c>
      <c r="K179" s="23">
        <f>H179/D179*100</f>
        <v>47.689075630252105</v>
      </c>
      <c r="L179" s="23">
        <f>I179/D179*100</f>
        <v>46.288515406162468</v>
      </c>
      <c r="M179" s="2"/>
      <c r="N179" s="2"/>
      <c r="O179" s="2"/>
      <c r="Q179" s="2"/>
    </row>
    <row r="180" spans="1:17" s="2" customFormat="1" ht="14.45" customHeight="1">
      <c r="A180" s="4">
        <v>25010</v>
      </c>
      <c r="B180" s="4" t="s">
        <v>244</v>
      </c>
      <c r="C180" s="4">
        <v>68</v>
      </c>
      <c r="D180" s="5">
        <f>E180+F180</f>
        <v>164</v>
      </c>
      <c r="E180" s="12">
        <v>83</v>
      </c>
      <c r="F180" s="12">
        <v>81</v>
      </c>
      <c r="G180" s="5">
        <v>6</v>
      </c>
      <c r="H180" s="5">
        <v>71</v>
      </c>
      <c r="I180" s="5">
        <v>87</v>
      </c>
      <c r="J180" s="6">
        <f t="shared" si="24"/>
        <v>3.6585365853658534</v>
      </c>
      <c r="K180" s="6">
        <f t="shared" si="25"/>
        <v>43.292682926829265</v>
      </c>
      <c r="L180" s="6">
        <f t="shared" si="26"/>
        <v>53.048780487804883</v>
      </c>
    </row>
    <row r="181" spans="1:17" s="2" customFormat="1" ht="14.45" customHeight="1">
      <c r="A181" s="4">
        <v>25020</v>
      </c>
      <c r="B181" s="4" t="s">
        <v>245</v>
      </c>
      <c r="C181" s="4">
        <v>49</v>
      </c>
      <c r="D181" s="5">
        <f t="shared" ref="D181:D190" si="32">E181+F181</f>
        <v>138</v>
      </c>
      <c r="E181" s="12">
        <v>72</v>
      </c>
      <c r="F181" s="12">
        <v>66</v>
      </c>
      <c r="G181" s="5">
        <v>12</v>
      </c>
      <c r="H181" s="5">
        <v>57</v>
      </c>
      <c r="I181" s="5">
        <v>69</v>
      </c>
      <c r="J181" s="6">
        <f t="shared" si="24"/>
        <v>8.695652173913043</v>
      </c>
      <c r="K181" s="6">
        <f t="shared" si="25"/>
        <v>41.304347826086953</v>
      </c>
      <c r="L181" s="6">
        <f t="shared" si="26"/>
        <v>50</v>
      </c>
      <c r="N181" s="3"/>
    </row>
    <row r="182" spans="1:17" s="2" customFormat="1" ht="14.45" customHeight="1">
      <c r="A182" s="4">
        <v>25030</v>
      </c>
      <c r="B182" s="4" t="s">
        <v>246</v>
      </c>
      <c r="C182" s="4">
        <v>38</v>
      </c>
      <c r="D182" s="5">
        <f t="shared" si="32"/>
        <v>97</v>
      </c>
      <c r="E182" s="12">
        <v>55</v>
      </c>
      <c r="F182" s="12">
        <v>42</v>
      </c>
      <c r="G182" s="5">
        <v>3</v>
      </c>
      <c r="H182" s="5">
        <v>45</v>
      </c>
      <c r="I182" s="5">
        <v>49</v>
      </c>
      <c r="J182" s="6">
        <f t="shared" si="24"/>
        <v>3.0927835051546393</v>
      </c>
      <c r="K182" s="6">
        <f t="shared" si="25"/>
        <v>46.391752577319586</v>
      </c>
      <c r="L182" s="6">
        <f t="shared" si="26"/>
        <v>50.515463917525771</v>
      </c>
    </row>
    <row r="183" spans="1:17" s="2" customFormat="1" ht="14.45" customHeight="1">
      <c r="A183" s="4">
        <v>25040</v>
      </c>
      <c r="B183" s="4" t="s">
        <v>247</v>
      </c>
      <c r="C183" s="4">
        <v>46</v>
      </c>
      <c r="D183" s="5">
        <f t="shared" si="32"/>
        <v>119</v>
      </c>
      <c r="E183" s="12">
        <v>58</v>
      </c>
      <c r="F183" s="12">
        <v>61</v>
      </c>
      <c r="G183" s="5">
        <v>4</v>
      </c>
      <c r="H183" s="5">
        <v>65</v>
      </c>
      <c r="I183" s="5">
        <v>50</v>
      </c>
      <c r="J183" s="6">
        <f t="shared" si="24"/>
        <v>3.3613445378151261</v>
      </c>
      <c r="K183" s="6">
        <f t="shared" si="25"/>
        <v>54.621848739495796</v>
      </c>
      <c r="L183" s="6">
        <f t="shared" si="26"/>
        <v>42.016806722689076</v>
      </c>
    </row>
    <row r="184" spans="1:17" s="2" customFormat="1" ht="14.45" customHeight="1">
      <c r="A184" s="4">
        <v>25050</v>
      </c>
      <c r="B184" s="4" t="s">
        <v>248</v>
      </c>
      <c r="C184" s="4">
        <v>55</v>
      </c>
      <c r="D184" s="5">
        <f t="shared" si="32"/>
        <v>169</v>
      </c>
      <c r="E184" s="12">
        <v>81</v>
      </c>
      <c r="F184" s="12">
        <v>88</v>
      </c>
      <c r="G184" s="5">
        <v>12</v>
      </c>
      <c r="H184" s="5">
        <v>86</v>
      </c>
      <c r="I184" s="5">
        <v>71</v>
      </c>
      <c r="J184" s="6">
        <f t="shared" si="24"/>
        <v>7.1005917159763312</v>
      </c>
      <c r="K184" s="6">
        <f t="shared" si="25"/>
        <v>50.887573964497044</v>
      </c>
      <c r="L184" s="6">
        <f t="shared" si="26"/>
        <v>42.011834319526628</v>
      </c>
    </row>
    <row r="185" spans="1:17" s="2" customFormat="1" ht="14.45" customHeight="1">
      <c r="A185" s="4">
        <v>25060</v>
      </c>
      <c r="B185" s="4" t="s">
        <v>249</v>
      </c>
      <c r="C185" s="4">
        <v>28</v>
      </c>
      <c r="D185" s="5">
        <f t="shared" si="32"/>
        <v>71</v>
      </c>
      <c r="E185" s="12">
        <v>43</v>
      </c>
      <c r="F185" s="12">
        <v>28</v>
      </c>
      <c r="G185" s="5">
        <v>0</v>
      </c>
      <c r="H185" s="5">
        <v>34</v>
      </c>
      <c r="I185" s="5">
        <v>37</v>
      </c>
      <c r="J185" s="6">
        <f t="shared" si="24"/>
        <v>0</v>
      </c>
      <c r="K185" s="6">
        <f t="shared" si="25"/>
        <v>47.887323943661968</v>
      </c>
      <c r="L185" s="6">
        <f t="shared" si="26"/>
        <v>52.112676056338024</v>
      </c>
      <c r="O185" s="3"/>
    </row>
    <row r="186" spans="1:17" s="2" customFormat="1" ht="14.45" customHeight="1">
      <c r="A186" s="4">
        <v>25070</v>
      </c>
      <c r="B186" s="4" t="s">
        <v>250</v>
      </c>
      <c r="C186" s="4">
        <v>38</v>
      </c>
      <c r="D186" s="5">
        <f t="shared" si="32"/>
        <v>107</v>
      </c>
      <c r="E186" s="12">
        <v>45</v>
      </c>
      <c r="F186" s="12">
        <v>62</v>
      </c>
      <c r="G186" s="5">
        <v>4</v>
      </c>
      <c r="H186" s="5">
        <v>58</v>
      </c>
      <c r="I186" s="5">
        <v>45</v>
      </c>
      <c r="J186" s="6">
        <f t="shared" si="24"/>
        <v>3.7383177570093453</v>
      </c>
      <c r="K186" s="6">
        <f t="shared" si="25"/>
        <v>54.205607476635507</v>
      </c>
      <c r="L186" s="6">
        <f t="shared" si="26"/>
        <v>42.056074766355138</v>
      </c>
    </row>
    <row r="187" spans="1:17" s="2" customFormat="1" ht="14.45" customHeight="1">
      <c r="A187" s="4">
        <v>25080</v>
      </c>
      <c r="B187" s="4" t="s">
        <v>251</v>
      </c>
      <c r="C187" s="4">
        <v>33</v>
      </c>
      <c r="D187" s="5">
        <f t="shared" si="32"/>
        <v>100</v>
      </c>
      <c r="E187" s="12">
        <v>45</v>
      </c>
      <c r="F187" s="12">
        <v>55</v>
      </c>
      <c r="G187" s="5">
        <v>11</v>
      </c>
      <c r="H187" s="5">
        <v>39</v>
      </c>
      <c r="I187" s="5">
        <v>50</v>
      </c>
      <c r="J187" s="6">
        <f t="shared" si="24"/>
        <v>11</v>
      </c>
      <c r="K187" s="6">
        <f t="shared" si="25"/>
        <v>39</v>
      </c>
      <c r="L187" s="6">
        <f t="shared" si="26"/>
        <v>50</v>
      </c>
    </row>
    <row r="188" spans="1:17" s="2" customFormat="1" ht="14.45" customHeight="1">
      <c r="A188" s="4">
        <v>25090</v>
      </c>
      <c r="B188" s="4" t="s">
        <v>252</v>
      </c>
      <c r="C188" s="4">
        <v>38</v>
      </c>
      <c r="D188" s="5">
        <f t="shared" si="32"/>
        <v>116</v>
      </c>
      <c r="E188" s="12">
        <v>58</v>
      </c>
      <c r="F188" s="12">
        <v>58</v>
      </c>
      <c r="G188" s="5">
        <v>9</v>
      </c>
      <c r="H188" s="5">
        <v>53</v>
      </c>
      <c r="I188" s="5">
        <v>54</v>
      </c>
      <c r="J188" s="6">
        <f t="shared" si="24"/>
        <v>7.7586206896551726</v>
      </c>
      <c r="K188" s="6">
        <f t="shared" si="25"/>
        <v>45.689655172413794</v>
      </c>
      <c r="L188" s="6">
        <f t="shared" si="26"/>
        <v>46.551724137931032</v>
      </c>
    </row>
    <row r="189" spans="1:17" s="2" customFormat="1" ht="14.45" customHeight="1">
      <c r="A189" s="4">
        <v>25100</v>
      </c>
      <c r="B189" s="4" t="s">
        <v>253</v>
      </c>
      <c r="C189" s="4">
        <v>43</v>
      </c>
      <c r="D189" s="5">
        <f t="shared" si="32"/>
        <v>140</v>
      </c>
      <c r="E189" s="12">
        <v>65</v>
      </c>
      <c r="F189" s="12">
        <v>75</v>
      </c>
      <c r="G189" s="5">
        <v>14</v>
      </c>
      <c r="H189" s="5">
        <v>69</v>
      </c>
      <c r="I189" s="5">
        <v>57</v>
      </c>
      <c r="J189" s="6">
        <f t="shared" si="24"/>
        <v>10</v>
      </c>
      <c r="K189" s="6">
        <f t="shared" si="25"/>
        <v>49.285714285714292</v>
      </c>
      <c r="L189" s="6">
        <f t="shared" si="26"/>
        <v>40.714285714285715</v>
      </c>
    </row>
    <row r="190" spans="1:17" s="2" customFormat="1" ht="14.45" customHeight="1">
      <c r="A190" s="4">
        <v>25110</v>
      </c>
      <c r="B190" s="4" t="s">
        <v>254</v>
      </c>
      <c r="C190" s="4">
        <v>49</v>
      </c>
      <c r="D190" s="5">
        <f t="shared" si="32"/>
        <v>124</v>
      </c>
      <c r="E190" s="12">
        <v>59</v>
      </c>
      <c r="F190" s="12">
        <v>65</v>
      </c>
      <c r="G190" s="5">
        <v>9</v>
      </c>
      <c r="H190" s="5">
        <v>62</v>
      </c>
      <c r="I190" s="5">
        <v>53</v>
      </c>
      <c r="J190" s="6">
        <f t="shared" si="24"/>
        <v>7.2580645161290329</v>
      </c>
      <c r="K190" s="6">
        <f t="shared" si="25"/>
        <v>50</v>
      </c>
      <c r="L190" s="6">
        <f t="shared" si="26"/>
        <v>42.741935483870968</v>
      </c>
    </row>
    <row r="191" spans="1:17" s="2" customFormat="1" ht="14.45" customHeight="1">
      <c r="A191" s="4">
        <v>25120</v>
      </c>
      <c r="B191" s="4" t="s">
        <v>255</v>
      </c>
      <c r="C191" s="4">
        <v>33</v>
      </c>
      <c r="D191" s="5">
        <f>E191+F191</f>
        <v>83</v>
      </c>
      <c r="E191" s="12">
        <v>37</v>
      </c>
      <c r="F191" s="12">
        <v>46</v>
      </c>
      <c r="G191" s="5">
        <v>2</v>
      </c>
      <c r="H191" s="5">
        <v>42</v>
      </c>
      <c r="I191" s="5">
        <v>39</v>
      </c>
      <c r="J191" s="6">
        <f t="shared" si="24"/>
        <v>2.4096385542168677</v>
      </c>
      <c r="K191" s="6">
        <f t="shared" si="25"/>
        <v>50.602409638554214</v>
      </c>
      <c r="L191" s="6">
        <f t="shared" si="26"/>
        <v>46.987951807228917</v>
      </c>
      <c r="N191" s="3"/>
    </row>
    <row r="192" spans="1:17" s="3" customFormat="1" ht="14.45" customHeight="1">
      <c r="A192" s="26" t="s">
        <v>170</v>
      </c>
      <c r="B192" s="26"/>
      <c r="C192" s="22">
        <f>SUM(C193:C199)</f>
        <v>606</v>
      </c>
      <c r="D192" s="22">
        <f>E192+F192</f>
        <v>1686</v>
      </c>
      <c r="E192" s="22">
        <f>SUM(E193:E199)</f>
        <v>817</v>
      </c>
      <c r="F192" s="22">
        <f>SUM(F193:F199)</f>
        <v>869</v>
      </c>
      <c r="G192" s="22">
        <f>SUM(G193:G199)</f>
        <v>126</v>
      </c>
      <c r="H192" s="22">
        <f>SUM(H193:H199)</f>
        <v>805</v>
      </c>
      <c r="I192" s="22">
        <f>SUM(I193:I199)</f>
        <v>755</v>
      </c>
      <c r="J192" s="23">
        <f>G192/D192*100</f>
        <v>7.4733096085409247</v>
      </c>
      <c r="K192" s="23">
        <f>H192/D192*100</f>
        <v>47.746144721233691</v>
      </c>
      <c r="L192" s="23">
        <f>I192/D192*100</f>
        <v>44.780545670225386</v>
      </c>
      <c r="M192" s="2"/>
      <c r="O192" s="2"/>
      <c r="Q192" s="2"/>
    </row>
    <row r="193" spans="1:17" s="2" customFormat="1" ht="14.45" customHeight="1">
      <c r="A193" s="4">
        <v>26010</v>
      </c>
      <c r="B193" s="4" t="s">
        <v>256</v>
      </c>
      <c r="C193" s="4">
        <v>73</v>
      </c>
      <c r="D193" s="5">
        <f>E193+F193</f>
        <v>217</v>
      </c>
      <c r="E193" s="12">
        <v>108</v>
      </c>
      <c r="F193" s="12">
        <v>109</v>
      </c>
      <c r="G193" s="5">
        <v>11</v>
      </c>
      <c r="H193" s="5">
        <v>112</v>
      </c>
      <c r="I193" s="5">
        <v>94</v>
      </c>
      <c r="J193" s="6">
        <f t="shared" si="24"/>
        <v>5.0691244239631335</v>
      </c>
      <c r="K193" s="6">
        <f t="shared" si="25"/>
        <v>51.612903225806448</v>
      </c>
      <c r="L193" s="6">
        <f t="shared" si="26"/>
        <v>43.317972350230413</v>
      </c>
    </row>
    <row r="194" spans="1:17" s="2" customFormat="1" ht="14.45" customHeight="1">
      <c r="A194" s="4">
        <v>26020</v>
      </c>
      <c r="B194" s="4" t="s">
        <v>257</v>
      </c>
      <c r="C194" s="4">
        <v>88</v>
      </c>
      <c r="D194" s="5">
        <f t="shared" ref="D194:D198" si="33">E194+F194</f>
        <v>255</v>
      </c>
      <c r="E194" s="12">
        <v>135</v>
      </c>
      <c r="F194" s="12">
        <v>120</v>
      </c>
      <c r="G194" s="5">
        <v>9</v>
      </c>
      <c r="H194" s="5">
        <v>115</v>
      </c>
      <c r="I194" s="5">
        <v>131</v>
      </c>
      <c r="J194" s="6">
        <f t="shared" si="24"/>
        <v>3.5294117647058822</v>
      </c>
      <c r="K194" s="6">
        <f t="shared" si="25"/>
        <v>45.098039215686278</v>
      </c>
      <c r="L194" s="6">
        <f t="shared" si="26"/>
        <v>51.372549019607838</v>
      </c>
    </row>
    <row r="195" spans="1:17" s="2" customFormat="1" ht="14.45" customHeight="1">
      <c r="A195" s="4">
        <v>26030</v>
      </c>
      <c r="B195" s="4" t="s">
        <v>258</v>
      </c>
      <c r="C195" s="4">
        <v>71</v>
      </c>
      <c r="D195" s="5">
        <f t="shared" si="33"/>
        <v>230</v>
      </c>
      <c r="E195" s="12">
        <v>111</v>
      </c>
      <c r="F195" s="12">
        <v>119</v>
      </c>
      <c r="G195" s="5">
        <v>14</v>
      </c>
      <c r="H195" s="5">
        <v>125</v>
      </c>
      <c r="I195" s="5">
        <v>91</v>
      </c>
      <c r="J195" s="6">
        <f t="shared" si="24"/>
        <v>6.0869565217391308</v>
      </c>
      <c r="K195" s="6">
        <f t="shared" si="25"/>
        <v>54.347826086956516</v>
      </c>
      <c r="L195" s="6">
        <f t="shared" si="26"/>
        <v>39.565217391304344</v>
      </c>
    </row>
    <row r="196" spans="1:17" s="2" customFormat="1" ht="14.45" customHeight="1">
      <c r="A196" s="4">
        <v>26040</v>
      </c>
      <c r="B196" s="4" t="s">
        <v>259</v>
      </c>
      <c r="C196" s="4">
        <v>157</v>
      </c>
      <c r="D196" s="5">
        <f t="shared" si="33"/>
        <v>324</v>
      </c>
      <c r="E196" s="12">
        <v>137</v>
      </c>
      <c r="F196" s="12">
        <v>187</v>
      </c>
      <c r="G196" s="5">
        <v>24</v>
      </c>
      <c r="H196" s="5">
        <v>123</v>
      </c>
      <c r="I196" s="5">
        <v>177</v>
      </c>
      <c r="J196" s="6">
        <f t="shared" si="24"/>
        <v>7.4074074074074066</v>
      </c>
      <c r="K196" s="6">
        <f t="shared" si="25"/>
        <v>37.962962962962962</v>
      </c>
      <c r="L196" s="6">
        <f t="shared" si="26"/>
        <v>54.629629629629626</v>
      </c>
    </row>
    <row r="197" spans="1:17" s="2" customFormat="1" ht="14.45" customHeight="1">
      <c r="A197" s="4">
        <v>26050</v>
      </c>
      <c r="B197" s="4" t="s">
        <v>260</v>
      </c>
      <c r="C197" s="4">
        <v>80</v>
      </c>
      <c r="D197" s="5">
        <f t="shared" si="33"/>
        <v>259</v>
      </c>
      <c r="E197" s="12">
        <v>130</v>
      </c>
      <c r="F197" s="12">
        <v>129</v>
      </c>
      <c r="G197" s="5">
        <v>29</v>
      </c>
      <c r="H197" s="5">
        <v>134</v>
      </c>
      <c r="I197" s="5">
        <v>96</v>
      </c>
      <c r="J197" s="6">
        <f t="shared" si="24"/>
        <v>11.196911196911197</v>
      </c>
      <c r="K197" s="6">
        <f t="shared" si="25"/>
        <v>51.737451737451735</v>
      </c>
      <c r="L197" s="6">
        <f t="shared" si="26"/>
        <v>37.065637065637063</v>
      </c>
    </row>
    <row r="198" spans="1:17" s="2" customFormat="1" ht="14.45" customHeight="1">
      <c r="A198" s="4">
        <v>26060</v>
      </c>
      <c r="B198" s="4" t="s">
        <v>261</v>
      </c>
      <c r="C198" s="4">
        <v>68</v>
      </c>
      <c r="D198" s="5">
        <f t="shared" si="33"/>
        <v>198</v>
      </c>
      <c r="E198" s="12">
        <v>98</v>
      </c>
      <c r="F198" s="12">
        <v>100</v>
      </c>
      <c r="G198" s="5">
        <v>16</v>
      </c>
      <c r="H198" s="5">
        <v>91</v>
      </c>
      <c r="I198" s="5">
        <v>91</v>
      </c>
      <c r="J198" s="6">
        <f t="shared" si="24"/>
        <v>8.0808080808080813</v>
      </c>
      <c r="K198" s="6">
        <f t="shared" si="25"/>
        <v>45.959595959595958</v>
      </c>
      <c r="L198" s="6">
        <f t="shared" si="26"/>
        <v>45.959595959595958</v>
      </c>
    </row>
    <row r="199" spans="1:17" s="2" customFormat="1" ht="14.45" customHeight="1">
      <c r="A199" s="4">
        <v>26070</v>
      </c>
      <c r="B199" s="4" t="s">
        <v>262</v>
      </c>
      <c r="C199" s="4">
        <v>69</v>
      </c>
      <c r="D199" s="5">
        <f>E199+F199</f>
        <v>203</v>
      </c>
      <c r="E199" s="12">
        <v>98</v>
      </c>
      <c r="F199" s="12">
        <v>105</v>
      </c>
      <c r="G199" s="5">
        <v>23</v>
      </c>
      <c r="H199" s="5">
        <v>105</v>
      </c>
      <c r="I199" s="5">
        <v>75</v>
      </c>
      <c r="J199" s="6">
        <f t="shared" ref="J199:J227" si="34">G199/D199*100</f>
        <v>11.330049261083744</v>
      </c>
      <c r="K199" s="6">
        <f t="shared" ref="K199:K227" si="35">H199/D199*100</f>
        <v>51.724137931034484</v>
      </c>
      <c r="L199" s="6">
        <f t="shared" ref="L199:L227" si="36">I199/D199*100</f>
        <v>36.945812807881772</v>
      </c>
      <c r="O199" s="3"/>
    </row>
    <row r="200" spans="1:17" s="3" customFormat="1" ht="14.45" customHeight="1">
      <c r="A200" s="26" t="s">
        <v>171</v>
      </c>
      <c r="B200" s="26"/>
      <c r="C200" s="22">
        <f>SUM(C201:C208)</f>
        <v>531</v>
      </c>
      <c r="D200" s="22">
        <f>E200+F200</f>
        <v>1513</v>
      </c>
      <c r="E200" s="22">
        <f>SUM(E201:E208)</f>
        <v>772</v>
      </c>
      <c r="F200" s="22">
        <f>SUM(F201:F208)</f>
        <v>741</v>
      </c>
      <c r="G200" s="22">
        <f>SUM(G201:G208)</f>
        <v>94</v>
      </c>
      <c r="H200" s="22">
        <f>SUM(H201:H208)</f>
        <v>763</v>
      </c>
      <c r="I200" s="22">
        <f>SUM(I201:I208)</f>
        <v>656</v>
      </c>
      <c r="J200" s="23">
        <f>G200/D200*100</f>
        <v>6.2128222075346988</v>
      </c>
      <c r="K200" s="23">
        <f>H200/D200*100</f>
        <v>50.429610046265694</v>
      </c>
      <c r="L200" s="23">
        <f>I200/D200*100</f>
        <v>43.357567746199607</v>
      </c>
      <c r="M200" s="2"/>
      <c r="N200" s="2"/>
      <c r="Q200" s="2"/>
    </row>
    <row r="201" spans="1:17" s="2" customFormat="1" ht="14.45" customHeight="1">
      <c r="A201" s="4">
        <v>27010</v>
      </c>
      <c r="B201" s="4" t="s">
        <v>263</v>
      </c>
      <c r="C201" s="4">
        <v>45</v>
      </c>
      <c r="D201" s="5">
        <f>E201+F201</f>
        <v>127</v>
      </c>
      <c r="E201" s="12">
        <v>61</v>
      </c>
      <c r="F201" s="12">
        <v>66</v>
      </c>
      <c r="G201" s="5">
        <v>5</v>
      </c>
      <c r="H201" s="5">
        <v>64</v>
      </c>
      <c r="I201" s="5">
        <v>58</v>
      </c>
      <c r="J201" s="6">
        <f t="shared" si="34"/>
        <v>3.9370078740157481</v>
      </c>
      <c r="K201" s="6">
        <f t="shared" si="35"/>
        <v>50.393700787401571</v>
      </c>
      <c r="L201" s="6">
        <f t="shared" si="36"/>
        <v>45.669291338582681</v>
      </c>
    </row>
    <row r="202" spans="1:17" s="2" customFormat="1" ht="14.45" customHeight="1">
      <c r="A202" s="4">
        <v>27020</v>
      </c>
      <c r="B202" s="4" t="s">
        <v>264</v>
      </c>
      <c r="C202" s="4">
        <v>64</v>
      </c>
      <c r="D202" s="5">
        <f t="shared" ref="D202:D207" si="37">E202+F202</f>
        <v>210</v>
      </c>
      <c r="E202" s="12">
        <v>109</v>
      </c>
      <c r="F202" s="12">
        <v>101</v>
      </c>
      <c r="G202" s="5">
        <v>17</v>
      </c>
      <c r="H202" s="5">
        <v>123</v>
      </c>
      <c r="I202" s="5">
        <v>70</v>
      </c>
      <c r="J202" s="6">
        <f t="shared" si="34"/>
        <v>8.0952380952380949</v>
      </c>
      <c r="K202" s="6">
        <f t="shared" si="35"/>
        <v>58.571428571428577</v>
      </c>
      <c r="L202" s="6">
        <f t="shared" si="36"/>
        <v>33.333333333333329</v>
      </c>
    </row>
    <row r="203" spans="1:17" s="2" customFormat="1" ht="14.45" customHeight="1">
      <c r="A203" s="4">
        <v>27030</v>
      </c>
      <c r="B203" s="4" t="s">
        <v>265</v>
      </c>
      <c r="C203" s="4">
        <v>110</v>
      </c>
      <c r="D203" s="5">
        <f t="shared" si="37"/>
        <v>294</v>
      </c>
      <c r="E203" s="12">
        <v>143</v>
      </c>
      <c r="F203" s="12">
        <v>151</v>
      </c>
      <c r="G203" s="5">
        <v>19</v>
      </c>
      <c r="H203" s="5">
        <v>152</v>
      </c>
      <c r="I203" s="5">
        <v>123</v>
      </c>
      <c r="J203" s="6">
        <f t="shared" si="34"/>
        <v>6.462585034013606</v>
      </c>
      <c r="K203" s="6">
        <f t="shared" si="35"/>
        <v>51.700680272108848</v>
      </c>
      <c r="L203" s="6">
        <f t="shared" si="36"/>
        <v>41.836734693877553</v>
      </c>
    </row>
    <row r="204" spans="1:17" s="2" customFormat="1" ht="14.45" customHeight="1">
      <c r="A204" s="4">
        <v>27040</v>
      </c>
      <c r="B204" s="4" t="s">
        <v>266</v>
      </c>
      <c r="C204" s="4">
        <v>57</v>
      </c>
      <c r="D204" s="5">
        <f t="shared" si="37"/>
        <v>155</v>
      </c>
      <c r="E204" s="12">
        <v>76</v>
      </c>
      <c r="F204" s="12">
        <v>79</v>
      </c>
      <c r="G204" s="5">
        <v>6</v>
      </c>
      <c r="H204" s="5">
        <v>65</v>
      </c>
      <c r="I204" s="5">
        <v>84</v>
      </c>
      <c r="J204" s="6">
        <f t="shared" si="34"/>
        <v>3.870967741935484</v>
      </c>
      <c r="K204" s="6">
        <f t="shared" si="35"/>
        <v>41.935483870967744</v>
      </c>
      <c r="L204" s="6">
        <f t="shared" si="36"/>
        <v>54.193548387096783</v>
      </c>
    </row>
    <row r="205" spans="1:17" s="2" customFormat="1" ht="14.45" customHeight="1">
      <c r="A205" s="4">
        <v>27050</v>
      </c>
      <c r="B205" s="4" t="s">
        <v>267</v>
      </c>
      <c r="C205" s="4">
        <v>64</v>
      </c>
      <c r="D205" s="5">
        <f t="shared" si="37"/>
        <v>182</v>
      </c>
      <c r="E205" s="12">
        <v>98</v>
      </c>
      <c r="F205" s="12">
        <v>84</v>
      </c>
      <c r="G205" s="5">
        <v>3</v>
      </c>
      <c r="H205" s="5">
        <v>88</v>
      </c>
      <c r="I205" s="5">
        <v>91</v>
      </c>
      <c r="J205" s="6">
        <f t="shared" si="34"/>
        <v>1.6483516483516485</v>
      </c>
      <c r="K205" s="6">
        <f t="shared" si="35"/>
        <v>48.35164835164835</v>
      </c>
      <c r="L205" s="6">
        <f t="shared" si="36"/>
        <v>50</v>
      </c>
    </row>
    <row r="206" spans="1:17" s="2" customFormat="1" ht="14.45" customHeight="1">
      <c r="A206" s="4">
        <v>27060</v>
      </c>
      <c r="B206" s="4" t="s">
        <v>268</v>
      </c>
      <c r="C206" s="4">
        <v>49</v>
      </c>
      <c r="D206" s="5">
        <f t="shared" si="37"/>
        <v>140</v>
      </c>
      <c r="E206" s="12">
        <v>71</v>
      </c>
      <c r="F206" s="12">
        <v>69</v>
      </c>
      <c r="G206" s="5">
        <v>12</v>
      </c>
      <c r="H206" s="5">
        <v>70</v>
      </c>
      <c r="I206" s="5">
        <v>58</v>
      </c>
      <c r="J206" s="6">
        <f t="shared" si="34"/>
        <v>8.5714285714285712</v>
      </c>
      <c r="K206" s="6">
        <f t="shared" si="35"/>
        <v>50</v>
      </c>
      <c r="L206" s="6">
        <f t="shared" si="36"/>
        <v>41.428571428571431</v>
      </c>
      <c r="N206" s="3"/>
    </row>
    <row r="207" spans="1:17" s="2" customFormat="1" ht="14.45" customHeight="1">
      <c r="A207" s="4">
        <v>27070</v>
      </c>
      <c r="B207" s="4" t="s">
        <v>269</v>
      </c>
      <c r="C207" s="4">
        <v>53</v>
      </c>
      <c r="D207" s="5">
        <f t="shared" si="37"/>
        <v>166</v>
      </c>
      <c r="E207" s="12">
        <v>90</v>
      </c>
      <c r="F207" s="12">
        <v>76</v>
      </c>
      <c r="G207" s="5">
        <v>14</v>
      </c>
      <c r="H207" s="5">
        <v>87</v>
      </c>
      <c r="I207" s="5">
        <v>65</v>
      </c>
      <c r="J207" s="6">
        <f t="shared" si="34"/>
        <v>8.4337349397590362</v>
      </c>
      <c r="K207" s="6">
        <f t="shared" si="35"/>
        <v>52.409638554216862</v>
      </c>
      <c r="L207" s="6">
        <f t="shared" si="36"/>
        <v>39.156626506024097</v>
      </c>
    </row>
    <row r="208" spans="1:17" s="2" customFormat="1" ht="14.45" customHeight="1">
      <c r="A208" s="4">
        <v>27100</v>
      </c>
      <c r="B208" s="4" t="s">
        <v>270</v>
      </c>
      <c r="C208" s="4">
        <v>89</v>
      </c>
      <c r="D208" s="5">
        <f>E208+F208</f>
        <v>239</v>
      </c>
      <c r="E208" s="12">
        <v>124</v>
      </c>
      <c r="F208" s="12">
        <v>115</v>
      </c>
      <c r="G208" s="5">
        <v>18</v>
      </c>
      <c r="H208" s="5">
        <v>114</v>
      </c>
      <c r="I208" s="5">
        <v>107</v>
      </c>
      <c r="J208" s="6">
        <f t="shared" si="34"/>
        <v>7.5313807531380759</v>
      </c>
      <c r="K208" s="6">
        <f t="shared" si="35"/>
        <v>47.69874476987448</v>
      </c>
      <c r="L208" s="6">
        <f t="shared" si="36"/>
        <v>44.769874476987447</v>
      </c>
    </row>
    <row r="209" spans="1:17" s="3" customFormat="1" ht="14.45" customHeight="1">
      <c r="A209" s="26" t="s">
        <v>172</v>
      </c>
      <c r="B209" s="26"/>
      <c r="C209" s="22">
        <f>SUM(C210:C217)</f>
        <v>422</v>
      </c>
      <c r="D209" s="22">
        <f>E209+F209</f>
        <v>1232</v>
      </c>
      <c r="E209" s="22">
        <f>SUM(E210:E217)</f>
        <v>628</v>
      </c>
      <c r="F209" s="22">
        <f>SUM(F210:F217)</f>
        <v>604</v>
      </c>
      <c r="G209" s="22">
        <f>SUM(G210:G217)</f>
        <v>106</v>
      </c>
      <c r="H209" s="22">
        <f>SUM(H210:H217)</f>
        <v>622</v>
      </c>
      <c r="I209" s="22">
        <f>SUM(I210:I217)</f>
        <v>504</v>
      </c>
      <c r="J209" s="23">
        <f>G209/D209*100</f>
        <v>8.6038961038961048</v>
      </c>
      <c r="K209" s="23">
        <f>H209/D209*100</f>
        <v>50.487012987012989</v>
      </c>
      <c r="L209" s="23">
        <f>I209/D209*100</f>
        <v>40.909090909090914</v>
      </c>
      <c r="M209" s="2"/>
      <c r="N209" s="2"/>
      <c r="O209" s="2"/>
      <c r="Q209" s="2"/>
    </row>
    <row r="210" spans="1:17" s="2" customFormat="1" ht="14.45" customHeight="1">
      <c r="A210" s="4">
        <v>28010</v>
      </c>
      <c r="B210" s="4" t="s">
        <v>271</v>
      </c>
      <c r="C210" s="4">
        <v>74</v>
      </c>
      <c r="D210" s="5">
        <f>E210+F210</f>
        <v>196</v>
      </c>
      <c r="E210" s="13">
        <v>97</v>
      </c>
      <c r="F210" s="13">
        <v>99</v>
      </c>
      <c r="G210" s="5">
        <v>20</v>
      </c>
      <c r="H210" s="5">
        <v>101</v>
      </c>
      <c r="I210" s="5">
        <v>75</v>
      </c>
      <c r="J210" s="6">
        <f t="shared" si="34"/>
        <v>10.204081632653061</v>
      </c>
      <c r="K210" s="6">
        <f t="shared" si="35"/>
        <v>51.530612244897952</v>
      </c>
      <c r="L210" s="6">
        <f t="shared" si="36"/>
        <v>38.265306122448976</v>
      </c>
    </row>
    <row r="211" spans="1:17" s="2" customFormat="1" ht="14.45" customHeight="1">
      <c r="A211" s="4">
        <v>28020</v>
      </c>
      <c r="B211" s="4" t="s">
        <v>272</v>
      </c>
      <c r="C211" s="4">
        <v>42</v>
      </c>
      <c r="D211" s="5">
        <f t="shared" ref="D211:D216" si="38">E211+F211</f>
        <v>121</v>
      </c>
      <c r="E211" s="13">
        <v>61</v>
      </c>
      <c r="F211" s="13">
        <v>60</v>
      </c>
      <c r="G211" s="5">
        <v>12</v>
      </c>
      <c r="H211" s="5">
        <v>54</v>
      </c>
      <c r="I211" s="5">
        <v>55</v>
      </c>
      <c r="J211" s="6">
        <f t="shared" si="34"/>
        <v>9.9173553719008272</v>
      </c>
      <c r="K211" s="6">
        <f t="shared" si="35"/>
        <v>44.628099173553721</v>
      </c>
      <c r="L211" s="6">
        <f t="shared" si="36"/>
        <v>45.454545454545453</v>
      </c>
    </row>
    <row r="212" spans="1:17" s="2" customFormat="1" ht="14.45" customHeight="1">
      <c r="A212" s="4">
        <v>28030</v>
      </c>
      <c r="B212" s="4" t="s">
        <v>273</v>
      </c>
      <c r="C212" s="4">
        <v>43</v>
      </c>
      <c r="D212" s="5">
        <f t="shared" si="38"/>
        <v>123</v>
      </c>
      <c r="E212" s="13">
        <v>67</v>
      </c>
      <c r="F212" s="13">
        <v>56</v>
      </c>
      <c r="G212" s="5">
        <v>6</v>
      </c>
      <c r="H212" s="5">
        <v>73</v>
      </c>
      <c r="I212" s="5">
        <v>44</v>
      </c>
      <c r="J212" s="6">
        <f t="shared" si="34"/>
        <v>4.8780487804878048</v>
      </c>
      <c r="K212" s="6">
        <f t="shared" si="35"/>
        <v>59.349593495934961</v>
      </c>
      <c r="L212" s="6">
        <f t="shared" si="36"/>
        <v>35.772357723577237</v>
      </c>
    </row>
    <row r="213" spans="1:17" s="2" customFormat="1" ht="14.45" customHeight="1">
      <c r="A213" s="4">
        <v>28040</v>
      </c>
      <c r="B213" s="4" t="s">
        <v>274</v>
      </c>
      <c r="C213" s="4">
        <v>61</v>
      </c>
      <c r="D213" s="5">
        <f t="shared" si="38"/>
        <v>173</v>
      </c>
      <c r="E213" s="13">
        <v>90</v>
      </c>
      <c r="F213" s="13">
        <v>83</v>
      </c>
      <c r="G213" s="5">
        <v>12</v>
      </c>
      <c r="H213" s="5">
        <v>80</v>
      </c>
      <c r="I213" s="5">
        <v>81</v>
      </c>
      <c r="J213" s="6">
        <f t="shared" si="34"/>
        <v>6.9364161849710975</v>
      </c>
      <c r="K213" s="6">
        <f t="shared" si="35"/>
        <v>46.24277456647399</v>
      </c>
      <c r="L213" s="6">
        <f t="shared" si="36"/>
        <v>46.820809248554909</v>
      </c>
      <c r="N213" s="3"/>
    </row>
    <row r="214" spans="1:17" s="2" customFormat="1" ht="14.45" customHeight="1">
      <c r="A214" s="4">
        <v>28050</v>
      </c>
      <c r="B214" s="4" t="s">
        <v>275</v>
      </c>
      <c r="C214" s="4">
        <v>39</v>
      </c>
      <c r="D214" s="5">
        <f t="shared" si="38"/>
        <v>112</v>
      </c>
      <c r="E214" s="13">
        <v>51</v>
      </c>
      <c r="F214" s="13">
        <v>61</v>
      </c>
      <c r="G214" s="5">
        <v>14</v>
      </c>
      <c r="H214" s="5">
        <v>50</v>
      </c>
      <c r="I214" s="5">
        <v>48</v>
      </c>
      <c r="J214" s="6">
        <f t="shared" si="34"/>
        <v>12.5</v>
      </c>
      <c r="K214" s="6">
        <f t="shared" si="35"/>
        <v>44.642857142857146</v>
      </c>
      <c r="L214" s="6">
        <f t="shared" si="36"/>
        <v>42.857142857142854</v>
      </c>
    </row>
    <row r="215" spans="1:17" s="2" customFormat="1" ht="14.45" customHeight="1">
      <c r="A215" s="4">
        <v>28060</v>
      </c>
      <c r="B215" s="4" t="s">
        <v>276</v>
      </c>
      <c r="C215" s="4">
        <v>50</v>
      </c>
      <c r="D215" s="5">
        <f t="shared" si="38"/>
        <v>162</v>
      </c>
      <c r="E215" s="13">
        <v>74</v>
      </c>
      <c r="F215" s="13">
        <v>88</v>
      </c>
      <c r="G215" s="5">
        <v>17</v>
      </c>
      <c r="H215" s="5">
        <v>90</v>
      </c>
      <c r="I215" s="5">
        <v>55</v>
      </c>
      <c r="J215" s="6">
        <f t="shared" si="34"/>
        <v>10.493827160493826</v>
      </c>
      <c r="K215" s="6">
        <f t="shared" si="35"/>
        <v>55.555555555555557</v>
      </c>
      <c r="L215" s="6">
        <f t="shared" si="36"/>
        <v>33.950617283950621</v>
      </c>
    </row>
    <row r="216" spans="1:17" s="2" customFormat="1" ht="14.45" customHeight="1">
      <c r="A216" s="4">
        <v>28070</v>
      </c>
      <c r="B216" s="4" t="s">
        <v>277</v>
      </c>
      <c r="C216" s="4">
        <v>60</v>
      </c>
      <c r="D216" s="5">
        <f t="shared" si="38"/>
        <v>177</v>
      </c>
      <c r="E216" s="13">
        <v>95</v>
      </c>
      <c r="F216" s="13">
        <v>82</v>
      </c>
      <c r="G216" s="5">
        <v>11</v>
      </c>
      <c r="H216" s="5">
        <v>90</v>
      </c>
      <c r="I216" s="5">
        <v>76</v>
      </c>
      <c r="J216" s="6">
        <f t="shared" si="34"/>
        <v>6.2146892655367232</v>
      </c>
      <c r="K216" s="6">
        <f t="shared" si="35"/>
        <v>50.847457627118644</v>
      </c>
      <c r="L216" s="6">
        <f t="shared" si="36"/>
        <v>42.93785310734463</v>
      </c>
      <c r="O216" s="3"/>
    </row>
    <row r="217" spans="1:17" s="2" customFormat="1" ht="14.45" customHeight="1">
      <c r="A217" s="4">
        <v>28080</v>
      </c>
      <c r="B217" s="4" t="s">
        <v>278</v>
      </c>
      <c r="C217" s="4">
        <v>53</v>
      </c>
      <c r="D217" s="5">
        <f>E217+F217</f>
        <v>168</v>
      </c>
      <c r="E217" s="13">
        <v>93</v>
      </c>
      <c r="F217" s="13">
        <v>75</v>
      </c>
      <c r="G217" s="5">
        <v>14</v>
      </c>
      <c r="H217" s="5">
        <v>84</v>
      </c>
      <c r="I217" s="5">
        <v>70</v>
      </c>
      <c r="J217" s="6">
        <f t="shared" si="34"/>
        <v>8.3333333333333321</v>
      </c>
      <c r="K217" s="6">
        <f t="shared" si="35"/>
        <v>50</v>
      </c>
      <c r="L217" s="6">
        <f t="shared" si="36"/>
        <v>41.666666666666671</v>
      </c>
    </row>
    <row r="218" spans="1:17" s="3" customFormat="1" ht="14.45" customHeight="1">
      <c r="A218" s="26" t="s">
        <v>174</v>
      </c>
      <c r="B218" s="26"/>
      <c r="C218" s="22">
        <f>SUM(C219:C227)</f>
        <v>824</v>
      </c>
      <c r="D218" s="22">
        <f>E218+F218</f>
        <v>2597</v>
      </c>
      <c r="E218" s="22">
        <f>SUM(E219:E227)</f>
        <v>1274</v>
      </c>
      <c r="F218" s="22">
        <f>SUM(F219:F227)</f>
        <v>1323</v>
      </c>
      <c r="G218" s="22">
        <f>SUM(G219:G227)</f>
        <v>245</v>
      </c>
      <c r="H218" s="22">
        <f>SUM(H219:H227)</f>
        <v>1342</v>
      </c>
      <c r="I218" s="22">
        <f>SUM(I219:I227)</f>
        <v>1010</v>
      </c>
      <c r="J218" s="23">
        <f>G218/D218*100</f>
        <v>9.433962264150944</v>
      </c>
      <c r="K218" s="23">
        <f>H218/D218*100</f>
        <v>51.675009626492105</v>
      </c>
      <c r="L218" s="23">
        <f>I218/D218*100</f>
        <v>38.891028109356952</v>
      </c>
      <c r="M218" s="2"/>
      <c r="N218" s="2"/>
      <c r="O218" s="2"/>
      <c r="Q218" s="2"/>
    </row>
    <row r="219" spans="1:17" s="2" customFormat="1" ht="14.45" customHeight="1">
      <c r="A219" s="4">
        <v>29010</v>
      </c>
      <c r="B219" s="4" t="s">
        <v>279</v>
      </c>
      <c r="C219" s="4">
        <v>112</v>
      </c>
      <c r="D219" s="5">
        <f>E219+F219</f>
        <v>336</v>
      </c>
      <c r="E219" s="13">
        <v>171</v>
      </c>
      <c r="F219" s="13">
        <v>165</v>
      </c>
      <c r="G219" s="5">
        <v>28</v>
      </c>
      <c r="H219" s="5">
        <v>167</v>
      </c>
      <c r="I219" s="5">
        <v>141</v>
      </c>
      <c r="J219" s="6">
        <f t="shared" si="34"/>
        <v>8.3333333333333321</v>
      </c>
      <c r="K219" s="6">
        <f t="shared" si="35"/>
        <v>49.702380952380956</v>
      </c>
      <c r="L219" s="6">
        <f t="shared" si="36"/>
        <v>41.964285714285715</v>
      </c>
    </row>
    <row r="220" spans="1:17" s="2" customFormat="1" ht="14.45" customHeight="1">
      <c r="A220" s="4">
        <v>29020</v>
      </c>
      <c r="B220" s="4" t="s">
        <v>280</v>
      </c>
      <c r="C220" s="4">
        <v>85</v>
      </c>
      <c r="D220" s="5">
        <f t="shared" ref="D220:D226" si="39">E220+F220</f>
        <v>280</v>
      </c>
      <c r="E220" s="13">
        <v>139</v>
      </c>
      <c r="F220" s="13">
        <v>141</v>
      </c>
      <c r="G220" s="5">
        <v>24</v>
      </c>
      <c r="H220" s="5">
        <v>152</v>
      </c>
      <c r="I220" s="5">
        <v>104</v>
      </c>
      <c r="J220" s="6">
        <f t="shared" si="34"/>
        <v>8.5714285714285712</v>
      </c>
      <c r="K220" s="6">
        <f t="shared" si="35"/>
        <v>54.285714285714285</v>
      </c>
      <c r="L220" s="6">
        <f t="shared" si="36"/>
        <v>37.142857142857146</v>
      </c>
    </row>
    <row r="221" spans="1:17" s="2" customFormat="1" ht="14.45" customHeight="1">
      <c r="A221" s="4">
        <v>29030</v>
      </c>
      <c r="B221" s="4" t="s">
        <v>281</v>
      </c>
      <c r="C221" s="4">
        <v>121</v>
      </c>
      <c r="D221" s="5">
        <f t="shared" si="39"/>
        <v>403</v>
      </c>
      <c r="E221" s="13">
        <v>198</v>
      </c>
      <c r="F221" s="13">
        <v>205</v>
      </c>
      <c r="G221" s="5">
        <v>44</v>
      </c>
      <c r="H221" s="5">
        <v>214</v>
      </c>
      <c r="I221" s="5">
        <v>145</v>
      </c>
      <c r="J221" s="6">
        <f t="shared" si="34"/>
        <v>10.918114143920596</v>
      </c>
      <c r="K221" s="6">
        <f t="shared" si="35"/>
        <v>53.101736972704714</v>
      </c>
      <c r="L221" s="6">
        <f t="shared" si="36"/>
        <v>35.980148883374689</v>
      </c>
    </row>
    <row r="222" spans="1:17" s="2" customFormat="1" ht="14.45" customHeight="1">
      <c r="A222" s="4">
        <v>29040</v>
      </c>
      <c r="B222" s="4" t="s">
        <v>282</v>
      </c>
      <c r="C222" s="4">
        <v>101</v>
      </c>
      <c r="D222" s="5">
        <f t="shared" si="39"/>
        <v>294</v>
      </c>
      <c r="E222" s="13">
        <v>144</v>
      </c>
      <c r="F222" s="13">
        <v>150</v>
      </c>
      <c r="G222" s="5">
        <v>26</v>
      </c>
      <c r="H222" s="5">
        <v>155</v>
      </c>
      <c r="I222" s="5">
        <v>113</v>
      </c>
      <c r="J222" s="6">
        <f t="shared" si="34"/>
        <v>8.8435374149659864</v>
      </c>
      <c r="K222" s="6">
        <f t="shared" si="35"/>
        <v>52.721088435374156</v>
      </c>
      <c r="L222" s="6">
        <f t="shared" si="36"/>
        <v>38.435374149659864</v>
      </c>
    </row>
    <row r="223" spans="1:17" s="2" customFormat="1" ht="14.45" customHeight="1">
      <c r="A223" s="4">
        <v>29050</v>
      </c>
      <c r="B223" s="4" t="s">
        <v>283</v>
      </c>
      <c r="C223" s="4">
        <v>93</v>
      </c>
      <c r="D223" s="5">
        <f t="shared" si="39"/>
        <v>318</v>
      </c>
      <c r="E223" s="13">
        <v>152</v>
      </c>
      <c r="F223" s="13">
        <v>166</v>
      </c>
      <c r="G223" s="5">
        <v>27</v>
      </c>
      <c r="H223" s="5">
        <v>170</v>
      </c>
      <c r="I223" s="5">
        <v>121</v>
      </c>
      <c r="J223" s="6">
        <f t="shared" si="34"/>
        <v>8.4905660377358494</v>
      </c>
      <c r="K223" s="6">
        <f t="shared" si="35"/>
        <v>53.459119496855344</v>
      </c>
      <c r="L223" s="6">
        <f t="shared" si="36"/>
        <v>38.05031446540881</v>
      </c>
      <c r="N223" s="3"/>
    </row>
    <row r="224" spans="1:17" s="2" customFormat="1" ht="14.45" customHeight="1">
      <c r="A224" s="4">
        <v>29060</v>
      </c>
      <c r="B224" s="4" t="s">
        <v>284</v>
      </c>
      <c r="C224" s="4">
        <v>157</v>
      </c>
      <c r="D224" s="5">
        <f t="shared" si="39"/>
        <v>505</v>
      </c>
      <c r="E224" s="13">
        <v>251</v>
      </c>
      <c r="F224" s="13">
        <v>254</v>
      </c>
      <c r="G224" s="5">
        <v>52</v>
      </c>
      <c r="H224" s="5">
        <v>249</v>
      </c>
      <c r="I224" s="5">
        <v>204</v>
      </c>
      <c r="J224" s="6">
        <f t="shared" si="34"/>
        <v>10.297029702970297</v>
      </c>
      <c r="K224" s="6">
        <f t="shared" si="35"/>
        <v>49.306930693069305</v>
      </c>
      <c r="L224" s="6">
        <f t="shared" si="36"/>
        <v>40.396039603960396</v>
      </c>
    </row>
    <row r="225" spans="1:17" s="2" customFormat="1" ht="14.45" customHeight="1">
      <c r="A225" s="4">
        <v>29070</v>
      </c>
      <c r="B225" s="4" t="s">
        <v>285</v>
      </c>
      <c r="C225" s="4">
        <v>37</v>
      </c>
      <c r="D225" s="5">
        <f t="shared" si="39"/>
        <v>119</v>
      </c>
      <c r="E225" s="13">
        <v>58</v>
      </c>
      <c r="F225" s="13">
        <v>61</v>
      </c>
      <c r="G225" s="5">
        <v>7</v>
      </c>
      <c r="H225" s="5">
        <v>60</v>
      </c>
      <c r="I225" s="5">
        <v>52</v>
      </c>
      <c r="J225" s="6">
        <f t="shared" si="34"/>
        <v>5.8823529411764701</v>
      </c>
      <c r="K225" s="6">
        <f t="shared" si="35"/>
        <v>50.420168067226889</v>
      </c>
      <c r="L225" s="6">
        <f t="shared" si="36"/>
        <v>43.69747899159664</v>
      </c>
    </row>
    <row r="226" spans="1:17" s="2" customFormat="1" ht="14.45" customHeight="1">
      <c r="A226" s="4">
        <v>29080</v>
      </c>
      <c r="B226" s="4" t="s">
        <v>286</v>
      </c>
      <c r="C226" s="4">
        <v>59</v>
      </c>
      <c r="D226" s="5">
        <f t="shared" si="39"/>
        <v>198</v>
      </c>
      <c r="E226" s="13">
        <v>98</v>
      </c>
      <c r="F226" s="13">
        <v>100</v>
      </c>
      <c r="G226" s="5">
        <v>21</v>
      </c>
      <c r="H226" s="5">
        <v>107</v>
      </c>
      <c r="I226" s="5">
        <v>70</v>
      </c>
      <c r="J226" s="6">
        <f t="shared" si="34"/>
        <v>10.606060606060606</v>
      </c>
      <c r="K226" s="6">
        <f t="shared" si="35"/>
        <v>54.040404040404042</v>
      </c>
      <c r="L226" s="6">
        <f t="shared" si="36"/>
        <v>35.353535353535356</v>
      </c>
      <c r="O226" s="3"/>
    </row>
    <row r="227" spans="1:17" s="2" customFormat="1" ht="14.45" customHeight="1">
      <c r="A227" s="4">
        <v>29090</v>
      </c>
      <c r="B227" s="4" t="s">
        <v>287</v>
      </c>
      <c r="C227" s="4">
        <v>59</v>
      </c>
      <c r="D227" s="5">
        <f>E227+F227</f>
        <v>144</v>
      </c>
      <c r="E227" s="13">
        <v>63</v>
      </c>
      <c r="F227" s="13">
        <v>81</v>
      </c>
      <c r="G227" s="5">
        <v>16</v>
      </c>
      <c r="H227" s="5">
        <v>68</v>
      </c>
      <c r="I227" s="5">
        <v>60</v>
      </c>
      <c r="J227" s="6">
        <f t="shared" si="34"/>
        <v>11.111111111111111</v>
      </c>
      <c r="K227" s="6">
        <f t="shared" si="35"/>
        <v>47.222222222222221</v>
      </c>
      <c r="L227" s="6">
        <f t="shared" si="36"/>
        <v>41.666666666666671</v>
      </c>
    </row>
    <row r="228" spans="1:17" s="3" customFormat="1" ht="14.45" customHeight="1">
      <c r="A228" s="27" t="s">
        <v>187</v>
      </c>
      <c r="B228" s="27"/>
      <c r="C228" s="20">
        <f t="shared" ref="C228:I228" si="40">C229+C260+C267+C272</f>
        <v>4566</v>
      </c>
      <c r="D228" s="20">
        <f t="shared" si="40"/>
        <v>13740</v>
      </c>
      <c r="E228" s="20">
        <f t="shared" si="40"/>
        <v>6644</v>
      </c>
      <c r="F228" s="20">
        <f t="shared" si="40"/>
        <v>7096</v>
      </c>
      <c r="G228" s="20">
        <f t="shared" si="40"/>
        <v>1580</v>
      </c>
      <c r="H228" s="20">
        <f t="shared" si="40"/>
        <v>7325</v>
      </c>
      <c r="I228" s="20">
        <f t="shared" si="40"/>
        <v>4835</v>
      </c>
      <c r="J228" s="21">
        <f>G228/D228*100</f>
        <v>11.499272197962155</v>
      </c>
      <c r="K228" s="21">
        <f>H228/D228*100</f>
        <v>53.311499272197963</v>
      </c>
      <c r="L228" s="21">
        <f>I228/D228*100</f>
        <v>35.18922852983988</v>
      </c>
      <c r="M228" s="2"/>
      <c r="N228" s="2"/>
      <c r="O228" s="2"/>
      <c r="Q228" s="2"/>
    </row>
    <row r="229" spans="1:17" s="3" customFormat="1" ht="14.45" customHeight="1">
      <c r="A229" s="26" t="s">
        <v>173</v>
      </c>
      <c r="B229" s="26"/>
      <c r="C229" s="22">
        <f>SUM(C230:C259)</f>
        <v>2769</v>
      </c>
      <c r="D229" s="22">
        <f>E229+F229</f>
        <v>7848</v>
      </c>
      <c r="E229" s="22">
        <f>SUM(E230:E259)</f>
        <v>3834</v>
      </c>
      <c r="F229" s="22">
        <f>SUM(F230:F259)</f>
        <v>4014</v>
      </c>
      <c r="G229" s="22">
        <f>SUM(G230:G259)</f>
        <v>980</v>
      </c>
      <c r="H229" s="22">
        <f>SUM(H230:H259)</f>
        <v>4346</v>
      </c>
      <c r="I229" s="22">
        <f>SUM(I230:I259)</f>
        <v>2522</v>
      </c>
      <c r="J229" s="23">
        <f>G229/D229*100</f>
        <v>12.487257900101936</v>
      </c>
      <c r="K229" s="23">
        <f>H229/D229*100</f>
        <v>55.377166156982668</v>
      </c>
      <c r="L229" s="23">
        <f>I229/D229*100</f>
        <v>32.135575942915388</v>
      </c>
      <c r="M229" s="2"/>
      <c r="N229" s="2"/>
      <c r="O229" s="2"/>
      <c r="Q229" s="2"/>
    </row>
    <row r="230" spans="1:17" s="2" customFormat="1" ht="14.45" customHeight="1">
      <c r="A230" s="4">
        <v>31010</v>
      </c>
      <c r="B230" s="4" t="s">
        <v>106</v>
      </c>
      <c r="C230" s="4">
        <v>72</v>
      </c>
      <c r="D230" s="5">
        <f>E230+F230</f>
        <v>254</v>
      </c>
      <c r="E230" s="12">
        <v>130</v>
      </c>
      <c r="F230" s="12">
        <v>124</v>
      </c>
      <c r="G230" s="5">
        <v>23</v>
      </c>
      <c r="H230" s="5">
        <v>138</v>
      </c>
      <c r="I230" s="5">
        <v>93</v>
      </c>
      <c r="J230" s="6">
        <f t="shared" ref="J230:J293" si="41">G230/D230*100</f>
        <v>9.0551181102362204</v>
      </c>
      <c r="K230" s="6">
        <f t="shared" ref="K230:K293" si="42">H230/D230*100</f>
        <v>54.330708661417326</v>
      </c>
      <c r="L230" s="6">
        <f t="shared" ref="L230:L293" si="43">I230/D230*100</f>
        <v>36.614173228346459</v>
      </c>
    </row>
    <row r="231" spans="1:17" s="2" customFormat="1" ht="14.45" customHeight="1">
      <c r="A231" s="4">
        <v>31020</v>
      </c>
      <c r="B231" s="4" t="s">
        <v>107</v>
      </c>
      <c r="C231" s="4">
        <v>54</v>
      </c>
      <c r="D231" s="5">
        <f t="shared" ref="D231:D258" si="44">E231+F231</f>
        <v>157</v>
      </c>
      <c r="E231" s="12">
        <v>79</v>
      </c>
      <c r="F231" s="12">
        <v>78</v>
      </c>
      <c r="G231" s="5">
        <v>14</v>
      </c>
      <c r="H231" s="5">
        <v>73</v>
      </c>
      <c r="I231" s="5">
        <v>70</v>
      </c>
      <c r="J231" s="6">
        <f t="shared" si="41"/>
        <v>8.9171974522292992</v>
      </c>
      <c r="K231" s="6">
        <f t="shared" si="42"/>
        <v>46.496815286624205</v>
      </c>
      <c r="L231" s="6">
        <f t="shared" si="43"/>
        <v>44.585987261146499</v>
      </c>
    </row>
    <row r="232" spans="1:17" s="2" customFormat="1" ht="14.45" customHeight="1">
      <c r="A232" s="4">
        <v>31030</v>
      </c>
      <c r="B232" s="4" t="s">
        <v>108</v>
      </c>
      <c r="C232" s="4">
        <v>29</v>
      </c>
      <c r="D232" s="5">
        <f t="shared" si="44"/>
        <v>77</v>
      </c>
      <c r="E232" s="12">
        <v>42</v>
      </c>
      <c r="F232" s="12">
        <v>35</v>
      </c>
      <c r="G232" s="5">
        <v>0</v>
      </c>
      <c r="H232" s="5">
        <v>40</v>
      </c>
      <c r="I232" s="5">
        <v>37</v>
      </c>
      <c r="J232" s="6">
        <f t="shared" si="41"/>
        <v>0</v>
      </c>
      <c r="K232" s="6">
        <f t="shared" si="42"/>
        <v>51.94805194805194</v>
      </c>
      <c r="L232" s="6">
        <f t="shared" si="43"/>
        <v>48.051948051948052</v>
      </c>
    </row>
    <row r="233" spans="1:17" s="2" customFormat="1" ht="14.45" customHeight="1">
      <c r="A233" s="4">
        <v>31040</v>
      </c>
      <c r="B233" s="4" t="s">
        <v>109</v>
      </c>
      <c r="C233" s="4">
        <v>57</v>
      </c>
      <c r="D233" s="5">
        <f t="shared" si="44"/>
        <v>193</v>
      </c>
      <c r="E233" s="12">
        <v>88</v>
      </c>
      <c r="F233" s="12">
        <v>105</v>
      </c>
      <c r="G233" s="5">
        <v>20</v>
      </c>
      <c r="H233" s="5">
        <v>95</v>
      </c>
      <c r="I233" s="5">
        <v>78</v>
      </c>
      <c r="J233" s="6">
        <f t="shared" si="41"/>
        <v>10.362694300518134</v>
      </c>
      <c r="K233" s="6">
        <f t="shared" si="42"/>
        <v>49.222797927461137</v>
      </c>
      <c r="L233" s="6">
        <f t="shared" si="43"/>
        <v>40.414507772020727</v>
      </c>
    </row>
    <row r="234" spans="1:17" s="2" customFormat="1" ht="14.45" customHeight="1">
      <c r="A234" s="4">
        <v>31050</v>
      </c>
      <c r="B234" s="4" t="s">
        <v>110</v>
      </c>
      <c r="C234" s="4">
        <v>69</v>
      </c>
      <c r="D234" s="5">
        <f t="shared" si="44"/>
        <v>206</v>
      </c>
      <c r="E234" s="12">
        <v>100</v>
      </c>
      <c r="F234" s="12">
        <v>106</v>
      </c>
      <c r="G234" s="5">
        <v>23</v>
      </c>
      <c r="H234" s="5">
        <v>103</v>
      </c>
      <c r="I234" s="5">
        <v>80</v>
      </c>
      <c r="J234" s="6">
        <f t="shared" si="41"/>
        <v>11.165048543689322</v>
      </c>
      <c r="K234" s="6">
        <f t="shared" si="42"/>
        <v>50</v>
      </c>
      <c r="L234" s="6">
        <f t="shared" si="43"/>
        <v>38.834951456310677</v>
      </c>
      <c r="N234" s="3"/>
    </row>
    <row r="235" spans="1:17" s="2" customFormat="1" ht="14.45" customHeight="1">
      <c r="A235" s="4">
        <v>31060</v>
      </c>
      <c r="B235" s="4" t="s">
        <v>111</v>
      </c>
      <c r="C235" s="4">
        <v>115</v>
      </c>
      <c r="D235" s="5">
        <f t="shared" si="44"/>
        <v>274</v>
      </c>
      <c r="E235" s="12">
        <v>136</v>
      </c>
      <c r="F235" s="12">
        <v>138</v>
      </c>
      <c r="G235" s="5">
        <v>49</v>
      </c>
      <c r="H235" s="5">
        <v>174</v>
      </c>
      <c r="I235" s="5">
        <v>51</v>
      </c>
      <c r="J235" s="6">
        <f t="shared" si="41"/>
        <v>17.883211678832119</v>
      </c>
      <c r="K235" s="6">
        <f t="shared" si="42"/>
        <v>63.503649635036496</v>
      </c>
      <c r="L235" s="6">
        <f t="shared" si="43"/>
        <v>18.613138686131386</v>
      </c>
    </row>
    <row r="236" spans="1:17" s="2" customFormat="1" ht="14.45" customHeight="1">
      <c r="A236" s="4">
        <v>32010</v>
      </c>
      <c r="B236" s="4" t="s">
        <v>112</v>
      </c>
      <c r="C236" s="4">
        <v>48</v>
      </c>
      <c r="D236" s="5">
        <f t="shared" si="44"/>
        <v>157</v>
      </c>
      <c r="E236" s="12">
        <v>78</v>
      </c>
      <c r="F236" s="12">
        <v>79</v>
      </c>
      <c r="G236" s="5">
        <v>15</v>
      </c>
      <c r="H236" s="5">
        <v>86</v>
      </c>
      <c r="I236" s="5">
        <v>56</v>
      </c>
      <c r="J236" s="6">
        <f t="shared" si="41"/>
        <v>9.5541401273885356</v>
      </c>
      <c r="K236" s="6">
        <f t="shared" si="42"/>
        <v>54.777070063694268</v>
      </c>
      <c r="L236" s="6">
        <f t="shared" si="43"/>
        <v>35.668789808917197</v>
      </c>
    </row>
    <row r="237" spans="1:17" s="2" customFormat="1" ht="14.45" customHeight="1">
      <c r="A237" s="4">
        <v>32020</v>
      </c>
      <c r="B237" s="4" t="s">
        <v>113</v>
      </c>
      <c r="C237" s="4">
        <v>115</v>
      </c>
      <c r="D237" s="5">
        <f t="shared" si="44"/>
        <v>215</v>
      </c>
      <c r="E237" s="12">
        <v>86</v>
      </c>
      <c r="F237" s="12">
        <v>129</v>
      </c>
      <c r="G237" s="5">
        <v>17</v>
      </c>
      <c r="H237" s="5">
        <v>78</v>
      </c>
      <c r="I237" s="5">
        <v>120</v>
      </c>
      <c r="J237" s="6">
        <f t="shared" si="41"/>
        <v>7.9069767441860463</v>
      </c>
      <c r="K237" s="6">
        <f t="shared" si="42"/>
        <v>36.279069767441861</v>
      </c>
      <c r="L237" s="6">
        <f t="shared" si="43"/>
        <v>55.813953488372093</v>
      </c>
    </row>
    <row r="238" spans="1:17" s="2" customFormat="1" ht="14.45" customHeight="1">
      <c r="A238" s="4">
        <v>32030</v>
      </c>
      <c r="B238" s="4" t="s">
        <v>114</v>
      </c>
      <c r="C238" s="4">
        <v>98</v>
      </c>
      <c r="D238" s="5">
        <f t="shared" si="44"/>
        <v>290</v>
      </c>
      <c r="E238" s="12">
        <v>144</v>
      </c>
      <c r="F238" s="12">
        <v>146</v>
      </c>
      <c r="G238" s="5">
        <v>21</v>
      </c>
      <c r="H238" s="5">
        <v>147</v>
      </c>
      <c r="I238" s="5">
        <v>122</v>
      </c>
      <c r="J238" s="6">
        <f t="shared" si="41"/>
        <v>7.2413793103448283</v>
      </c>
      <c r="K238" s="6">
        <f t="shared" si="42"/>
        <v>50.689655172413794</v>
      </c>
      <c r="L238" s="6">
        <f t="shared" si="43"/>
        <v>42.068965517241381</v>
      </c>
      <c r="O238" s="3"/>
    </row>
    <row r="239" spans="1:17" s="2" customFormat="1" ht="14.45" customHeight="1">
      <c r="A239" s="4">
        <v>32040</v>
      </c>
      <c r="B239" s="4" t="s">
        <v>115</v>
      </c>
      <c r="C239" s="4">
        <v>187</v>
      </c>
      <c r="D239" s="5">
        <f t="shared" si="44"/>
        <v>520</v>
      </c>
      <c r="E239" s="12">
        <v>257</v>
      </c>
      <c r="F239" s="12">
        <v>263</v>
      </c>
      <c r="G239" s="5">
        <v>75</v>
      </c>
      <c r="H239" s="5">
        <v>292</v>
      </c>
      <c r="I239" s="5">
        <v>153</v>
      </c>
      <c r="J239" s="6">
        <f t="shared" si="41"/>
        <v>14.423076923076922</v>
      </c>
      <c r="K239" s="6">
        <f t="shared" si="42"/>
        <v>56.153846153846153</v>
      </c>
      <c r="L239" s="6">
        <f t="shared" si="43"/>
        <v>29.423076923076923</v>
      </c>
      <c r="O239" s="3"/>
    </row>
    <row r="240" spans="1:17" s="2" customFormat="1" ht="14.45" customHeight="1">
      <c r="A240" s="4">
        <v>32050</v>
      </c>
      <c r="B240" s="4" t="s">
        <v>116</v>
      </c>
      <c r="C240" s="4">
        <v>31</v>
      </c>
      <c r="D240" s="5">
        <f t="shared" si="44"/>
        <v>97</v>
      </c>
      <c r="E240" s="12">
        <v>39</v>
      </c>
      <c r="F240" s="12">
        <v>58</v>
      </c>
      <c r="G240" s="5">
        <v>8</v>
      </c>
      <c r="H240" s="5">
        <v>55</v>
      </c>
      <c r="I240" s="5">
        <v>34</v>
      </c>
      <c r="J240" s="6">
        <f t="shared" si="41"/>
        <v>8.2474226804123703</v>
      </c>
      <c r="K240" s="6">
        <f t="shared" si="42"/>
        <v>56.701030927835049</v>
      </c>
      <c r="L240" s="6">
        <f t="shared" si="43"/>
        <v>35.051546391752574</v>
      </c>
    </row>
    <row r="241" spans="1:14" s="2" customFormat="1" ht="14.45" customHeight="1">
      <c r="A241" s="4">
        <v>32060</v>
      </c>
      <c r="B241" s="4" t="s">
        <v>117</v>
      </c>
      <c r="C241" s="4">
        <v>56</v>
      </c>
      <c r="D241" s="5">
        <f t="shared" si="44"/>
        <v>141</v>
      </c>
      <c r="E241" s="12">
        <v>64</v>
      </c>
      <c r="F241" s="12">
        <v>77</v>
      </c>
      <c r="G241" s="5">
        <v>13</v>
      </c>
      <c r="H241" s="5">
        <v>63</v>
      </c>
      <c r="I241" s="5">
        <v>65</v>
      </c>
      <c r="J241" s="6">
        <f t="shared" si="41"/>
        <v>9.2198581560283674</v>
      </c>
      <c r="K241" s="6">
        <f t="shared" si="42"/>
        <v>44.680851063829785</v>
      </c>
      <c r="L241" s="6">
        <f t="shared" si="43"/>
        <v>46.099290780141843</v>
      </c>
    </row>
    <row r="242" spans="1:14" s="2" customFormat="1" ht="14.45" customHeight="1">
      <c r="A242" s="4">
        <v>32070</v>
      </c>
      <c r="B242" s="4" t="s">
        <v>118</v>
      </c>
      <c r="C242" s="4">
        <v>142</v>
      </c>
      <c r="D242" s="5">
        <f t="shared" si="44"/>
        <v>346</v>
      </c>
      <c r="E242" s="12">
        <v>172</v>
      </c>
      <c r="F242" s="12">
        <v>174</v>
      </c>
      <c r="G242" s="5">
        <v>26</v>
      </c>
      <c r="H242" s="5">
        <v>177</v>
      </c>
      <c r="I242" s="5">
        <v>143</v>
      </c>
      <c r="J242" s="6">
        <f t="shared" si="41"/>
        <v>7.5144508670520231</v>
      </c>
      <c r="K242" s="6">
        <f t="shared" si="42"/>
        <v>51.156069364161851</v>
      </c>
      <c r="L242" s="6">
        <f t="shared" si="43"/>
        <v>41.329479768786129</v>
      </c>
    </row>
    <row r="243" spans="1:14" s="2" customFormat="1" ht="14.45" customHeight="1">
      <c r="A243" s="4">
        <v>32080</v>
      </c>
      <c r="B243" s="4" t="s">
        <v>119</v>
      </c>
      <c r="C243" s="4">
        <v>37</v>
      </c>
      <c r="D243" s="5">
        <f t="shared" si="44"/>
        <v>104</v>
      </c>
      <c r="E243" s="12">
        <v>48</v>
      </c>
      <c r="F243" s="12">
        <v>56</v>
      </c>
      <c r="G243" s="5">
        <v>12</v>
      </c>
      <c r="H243" s="5">
        <v>49</v>
      </c>
      <c r="I243" s="5">
        <v>43</v>
      </c>
      <c r="J243" s="6">
        <f t="shared" si="41"/>
        <v>11.538461538461538</v>
      </c>
      <c r="K243" s="6">
        <f t="shared" si="42"/>
        <v>47.115384615384613</v>
      </c>
      <c r="L243" s="6">
        <f t="shared" si="43"/>
        <v>41.346153846153847</v>
      </c>
    </row>
    <row r="244" spans="1:14" s="2" customFormat="1" ht="14.45" customHeight="1">
      <c r="A244" s="4">
        <v>32090</v>
      </c>
      <c r="B244" s="4" t="s">
        <v>120</v>
      </c>
      <c r="C244" s="4">
        <v>36</v>
      </c>
      <c r="D244" s="5">
        <f t="shared" si="44"/>
        <v>106</v>
      </c>
      <c r="E244" s="12">
        <v>55</v>
      </c>
      <c r="F244" s="12">
        <v>51</v>
      </c>
      <c r="G244" s="5">
        <v>9</v>
      </c>
      <c r="H244" s="5">
        <v>59</v>
      </c>
      <c r="I244" s="5">
        <v>38</v>
      </c>
      <c r="J244" s="6">
        <f t="shared" si="41"/>
        <v>8.4905660377358494</v>
      </c>
      <c r="K244" s="6">
        <f t="shared" si="42"/>
        <v>55.660377358490564</v>
      </c>
      <c r="L244" s="6">
        <f t="shared" si="43"/>
        <v>35.849056603773583</v>
      </c>
      <c r="N244" s="3"/>
    </row>
    <row r="245" spans="1:14" s="2" customFormat="1" ht="14.45" customHeight="1">
      <c r="A245" s="4">
        <v>32100</v>
      </c>
      <c r="B245" s="4" t="s">
        <v>288</v>
      </c>
      <c r="C245" s="4">
        <v>118</v>
      </c>
      <c r="D245" s="5">
        <f t="shared" si="44"/>
        <v>302</v>
      </c>
      <c r="E245" s="12">
        <v>136</v>
      </c>
      <c r="F245" s="12">
        <v>166</v>
      </c>
      <c r="G245" s="5">
        <v>31</v>
      </c>
      <c r="H245" s="5">
        <v>146</v>
      </c>
      <c r="I245" s="5">
        <v>125</v>
      </c>
      <c r="J245" s="6">
        <f t="shared" si="41"/>
        <v>10.264900662251655</v>
      </c>
      <c r="K245" s="6">
        <f t="shared" si="42"/>
        <v>48.344370860927157</v>
      </c>
      <c r="L245" s="6">
        <f t="shared" si="43"/>
        <v>41.390728476821195</v>
      </c>
      <c r="N245" s="3"/>
    </row>
    <row r="246" spans="1:14" s="2" customFormat="1" ht="14.45" customHeight="1">
      <c r="A246" s="4">
        <v>32110</v>
      </c>
      <c r="B246" s="4" t="s">
        <v>289</v>
      </c>
      <c r="C246" s="4">
        <v>216</v>
      </c>
      <c r="D246" s="5">
        <f t="shared" si="44"/>
        <v>590</v>
      </c>
      <c r="E246" s="12">
        <v>276</v>
      </c>
      <c r="F246" s="12">
        <v>314</v>
      </c>
      <c r="G246" s="5">
        <v>88</v>
      </c>
      <c r="H246" s="5">
        <v>313</v>
      </c>
      <c r="I246" s="5">
        <v>189</v>
      </c>
      <c r="J246" s="6">
        <f t="shared" si="41"/>
        <v>14.915254237288137</v>
      </c>
      <c r="K246" s="6">
        <f t="shared" si="42"/>
        <v>53.050847457627114</v>
      </c>
      <c r="L246" s="6">
        <f t="shared" si="43"/>
        <v>32.033898305084747</v>
      </c>
    </row>
    <row r="247" spans="1:14" s="2" customFormat="1" ht="14.45" customHeight="1">
      <c r="A247" s="4">
        <v>32120</v>
      </c>
      <c r="B247" s="4" t="s">
        <v>290</v>
      </c>
      <c r="C247" s="4">
        <v>246</v>
      </c>
      <c r="D247" s="5">
        <f t="shared" si="44"/>
        <v>692</v>
      </c>
      <c r="E247" s="12">
        <v>344</v>
      </c>
      <c r="F247" s="12">
        <v>348</v>
      </c>
      <c r="G247" s="5">
        <v>129</v>
      </c>
      <c r="H247" s="5">
        <v>373</v>
      </c>
      <c r="I247" s="5">
        <v>190</v>
      </c>
      <c r="J247" s="6">
        <f t="shared" si="41"/>
        <v>18.641618497109828</v>
      </c>
      <c r="K247" s="6">
        <f t="shared" si="42"/>
        <v>53.901734104046241</v>
      </c>
      <c r="L247" s="6">
        <f t="shared" si="43"/>
        <v>27.456647398843931</v>
      </c>
    </row>
    <row r="248" spans="1:14" s="2" customFormat="1" ht="14.45" customHeight="1">
      <c r="A248" s="4">
        <v>32130</v>
      </c>
      <c r="B248" s="4" t="s">
        <v>291</v>
      </c>
      <c r="C248" s="4">
        <v>150</v>
      </c>
      <c r="D248" s="5">
        <f t="shared" si="44"/>
        <v>396</v>
      </c>
      <c r="E248" s="12">
        <v>215</v>
      </c>
      <c r="F248" s="12">
        <v>181</v>
      </c>
      <c r="G248" s="5">
        <v>36</v>
      </c>
      <c r="H248" s="5">
        <v>203</v>
      </c>
      <c r="I248" s="5">
        <v>157</v>
      </c>
      <c r="J248" s="6">
        <f t="shared" si="41"/>
        <v>9.0909090909090917</v>
      </c>
      <c r="K248" s="6">
        <f t="shared" si="42"/>
        <v>51.262626262626263</v>
      </c>
      <c r="L248" s="6">
        <f t="shared" si="43"/>
        <v>39.646464646464644</v>
      </c>
    </row>
    <row r="249" spans="1:14" s="2" customFormat="1" ht="14.45" customHeight="1">
      <c r="A249" s="4">
        <v>32140</v>
      </c>
      <c r="B249" s="4" t="s">
        <v>292</v>
      </c>
      <c r="C249" s="4">
        <v>37</v>
      </c>
      <c r="D249" s="5">
        <f t="shared" si="44"/>
        <v>75</v>
      </c>
      <c r="E249" s="12">
        <v>34</v>
      </c>
      <c r="F249" s="12">
        <v>41</v>
      </c>
      <c r="G249" s="5">
        <v>7</v>
      </c>
      <c r="H249" s="5">
        <v>61</v>
      </c>
      <c r="I249" s="5">
        <v>7</v>
      </c>
      <c r="J249" s="6">
        <f t="shared" si="41"/>
        <v>9.3333333333333339</v>
      </c>
      <c r="K249" s="6">
        <f t="shared" si="42"/>
        <v>81.333333333333329</v>
      </c>
      <c r="L249" s="6">
        <f t="shared" si="43"/>
        <v>9.3333333333333339</v>
      </c>
    </row>
    <row r="250" spans="1:14" s="2" customFormat="1" ht="14.45" customHeight="1">
      <c r="A250" s="4">
        <v>32150</v>
      </c>
      <c r="B250" s="4" t="s">
        <v>293</v>
      </c>
      <c r="C250" s="4">
        <v>109</v>
      </c>
      <c r="D250" s="5">
        <f t="shared" si="44"/>
        <v>336</v>
      </c>
      <c r="E250" s="12">
        <v>165</v>
      </c>
      <c r="F250" s="12">
        <v>171</v>
      </c>
      <c r="G250" s="5">
        <v>59</v>
      </c>
      <c r="H250" s="5">
        <v>206</v>
      </c>
      <c r="I250" s="5">
        <v>71</v>
      </c>
      <c r="J250" s="6">
        <f t="shared" si="41"/>
        <v>17.559523809523807</v>
      </c>
      <c r="K250" s="6">
        <f t="shared" si="42"/>
        <v>61.30952380952381</v>
      </c>
      <c r="L250" s="6">
        <f t="shared" si="43"/>
        <v>21.13095238095238</v>
      </c>
    </row>
    <row r="251" spans="1:14" s="2" customFormat="1" ht="14.45" customHeight="1">
      <c r="A251" s="4">
        <v>32160</v>
      </c>
      <c r="B251" s="4" t="s">
        <v>294</v>
      </c>
      <c r="C251" s="4">
        <v>29</v>
      </c>
      <c r="D251" s="5">
        <f t="shared" si="44"/>
        <v>74</v>
      </c>
      <c r="E251" s="12">
        <v>32</v>
      </c>
      <c r="F251" s="12">
        <v>42</v>
      </c>
      <c r="G251" s="5">
        <v>8</v>
      </c>
      <c r="H251" s="5">
        <v>59</v>
      </c>
      <c r="I251" s="5">
        <v>7</v>
      </c>
      <c r="J251" s="6">
        <f t="shared" si="41"/>
        <v>10.810810810810811</v>
      </c>
      <c r="K251" s="6">
        <f t="shared" si="42"/>
        <v>79.729729729729726</v>
      </c>
      <c r="L251" s="6">
        <f t="shared" si="43"/>
        <v>9.4594594594594597</v>
      </c>
    </row>
    <row r="252" spans="1:14" s="2" customFormat="1" ht="14.45" customHeight="1">
      <c r="A252" s="4">
        <v>32170</v>
      </c>
      <c r="B252" s="4" t="s">
        <v>295</v>
      </c>
      <c r="C252" s="4">
        <v>42</v>
      </c>
      <c r="D252" s="5">
        <f t="shared" si="44"/>
        <v>141</v>
      </c>
      <c r="E252" s="12">
        <v>72</v>
      </c>
      <c r="F252" s="12">
        <v>69</v>
      </c>
      <c r="G252" s="5">
        <v>21</v>
      </c>
      <c r="H252" s="5">
        <v>101</v>
      </c>
      <c r="I252" s="5">
        <v>19</v>
      </c>
      <c r="J252" s="6">
        <f t="shared" si="41"/>
        <v>14.893617021276595</v>
      </c>
      <c r="K252" s="6">
        <f t="shared" si="42"/>
        <v>71.63120567375887</v>
      </c>
      <c r="L252" s="6">
        <f t="shared" si="43"/>
        <v>13.475177304964539</v>
      </c>
    </row>
    <row r="253" spans="1:14" s="2" customFormat="1" ht="14.45" customHeight="1">
      <c r="A253" s="4">
        <v>32180</v>
      </c>
      <c r="B253" s="4" t="s">
        <v>296</v>
      </c>
      <c r="C253" s="4">
        <v>116</v>
      </c>
      <c r="D253" s="5">
        <f t="shared" si="44"/>
        <v>342</v>
      </c>
      <c r="E253" s="12">
        <v>167</v>
      </c>
      <c r="F253" s="12">
        <v>175</v>
      </c>
      <c r="G253" s="5">
        <v>67</v>
      </c>
      <c r="H253" s="5">
        <v>227</v>
      </c>
      <c r="I253" s="5">
        <v>48</v>
      </c>
      <c r="J253" s="6">
        <f t="shared" si="41"/>
        <v>19.5906432748538</v>
      </c>
      <c r="K253" s="6">
        <f t="shared" si="42"/>
        <v>66.37426900584795</v>
      </c>
      <c r="L253" s="6">
        <f t="shared" si="43"/>
        <v>14.035087719298245</v>
      </c>
    </row>
    <row r="254" spans="1:14" s="2" customFormat="1" ht="14.45" customHeight="1">
      <c r="A254" s="4">
        <v>32190</v>
      </c>
      <c r="B254" s="4" t="s">
        <v>297</v>
      </c>
      <c r="C254" s="4">
        <v>174</v>
      </c>
      <c r="D254" s="5">
        <f t="shared" si="44"/>
        <v>421</v>
      </c>
      <c r="E254" s="12">
        <v>211</v>
      </c>
      <c r="F254" s="12">
        <v>210</v>
      </c>
      <c r="G254" s="5">
        <v>57</v>
      </c>
      <c r="H254" s="5">
        <v>311</v>
      </c>
      <c r="I254" s="5">
        <v>53</v>
      </c>
      <c r="J254" s="6">
        <f t="shared" si="41"/>
        <v>13.539192399049881</v>
      </c>
      <c r="K254" s="6">
        <f t="shared" si="42"/>
        <v>73.87173396674585</v>
      </c>
      <c r="L254" s="6">
        <f t="shared" si="43"/>
        <v>12.589073634204276</v>
      </c>
    </row>
    <row r="255" spans="1:14" s="2" customFormat="1" ht="14.45" customHeight="1">
      <c r="A255" s="4">
        <v>33010</v>
      </c>
      <c r="B255" s="4" t="s">
        <v>121</v>
      </c>
      <c r="C255" s="4">
        <v>66</v>
      </c>
      <c r="D255" s="5">
        <f t="shared" si="44"/>
        <v>235</v>
      </c>
      <c r="E255" s="12">
        <v>107</v>
      </c>
      <c r="F255" s="12">
        <v>128</v>
      </c>
      <c r="G255" s="5">
        <v>28</v>
      </c>
      <c r="H255" s="5">
        <v>121</v>
      </c>
      <c r="I255" s="5">
        <v>86</v>
      </c>
      <c r="J255" s="6">
        <f>G255/D255*100</f>
        <v>11.914893617021278</v>
      </c>
      <c r="K255" s="6">
        <f>H255/D255*100</f>
        <v>51.489361702127653</v>
      </c>
      <c r="L255" s="6">
        <f>I255/D255*100</f>
        <v>36.595744680851062</v>
      </c>
    </row>
    <row r="256" spans="1:14" s="2" customFormat="1" ht="14.45" customHeight="1">
      <c r="A256" s="4">
        <v>33020</v>
      </c>
      <c r="B256" s="4" t="s">
        <v>122</v>
      </c>
      <c r="C256" s="4">
        <v>35</v>
      </c>
      <c r="D256" s="5">
        <f t="shared" si="44"/>
        <v>109</v>
      </c>
      <c r="E256" s="12">
        <v>52</v>
      </c>
      <c r="F256" s="12">
        <v>57</v>
      </c>
      <c r="G256" s="5">
        <v>3</v>
      </c>
      <c r="H256" s="5">
        <v>58</v>
      </c>
      <c r="I256" s="5">
        <v>48</v>
      </c>
      <c r="J256" s="6">
        <f t="shared" si="41"/>
        <v>2.7522935779816518</v>
      </c>
      <c r="K256" s="6">
        <f t="shared" si="42"/>
        <v>53.211009174311933</v>
      </c>
      <c r="L256" s="6">
        <f t="shared" si="43"/>
        <v>44.036697247706428</v>
      </c>
    </row>
    <row r="257" spans="1:17" s="2" customFormat="1" ht="14.45" customHeight="1">
      <c r="A257" s="4">
        <v>33030</v>
      </c>
      <c r="B257" s="4" t="s">
        <v>123</v>
      </c>
      <c r="C257" s="4">
        <v>59</v>
      </c>
      <c r="D257" s="5">
        <f t="shared" si="44"/>
        <v>219</v>
      </c>
      <c r="E257" s="12">
        <v>111</v>
      </c>
      <c r="F257" s="12">
        <v>108</v>
      </c>
      <c r="G257" s="5">
        <v>19</v>
      </c>
      <c r="H257" s="5">
        <v>122</v>
      </c>
      <c r="I257" s="5">
        <v>78</v>
      </c>
      <c r="J257" s="6">
        <f t="shared" si="41"/>
        <v>8.6757990867579906</v>
      </c>
      <c r="K257" s="6">
        <f t="shared" si="42"/>
        <v>55.707762557077622</v>
      </c>
      <c r="L257" s="6">
        <f t="shared" si="43"/>
        <v>35.61643835616438</v>
      </c>
    </row>
    <row r="258" spans="1:17" s="2" customFormat="1" ht="14.45" customHeight="1">
      <c r="A258" s="4">
        <v>34010</v>
      </c>
      <c r="B258" s="4" t="s">
        <v>124</v>
      </c>
      <c r="C258" s="4">
        <v>133</v>
      </c>
      <c r="D258" s="5">
        <f t="shared" si="44"/>
        <v>431</v>
      </c>
      <c r="E258" s="12">
        <v>220</v>
      </c>
      <c r="F258" s="12">
        <v>211</v>
      </c>
      <c r="G258" s="5">
        <v>59</v>
      </c>
      <c r="H258" s="5">
        <v>236</v>
      </c>
      <c r="I258" s="5">
        <v>136</v>
      </c>
      <c r="J258" s="6">
        <f t="shared" si="41"/>
        <v>13.68909512761021</v>
      </c>
      <c r="K258" s="6">
        <f t="shared" si="42"/>
        <v>54.756380510440842</v>
      </c>
      <c r="L258" s="6">
        <f t="shared" si="43"/>
        <v>31.554524361948953</v>
      </c>
    </row>
    <row r="259" spans="1:17" s="2" customFormat="1" ht="14.45" customHeight="1">
      <c r="A259" s="4">
        <v>34020</v>
      </c>
      <c r="B259" s="4" t="s">
        <v>125</v>
      </c>
      <c r="C259" s="4">
        <v>93</v>
      </c>
      <c r="D259" s="5">
        <f>E259+F259</f>
        <v>348</v>
      </c>
      <c r="E259" s="12">
        <v>174</v>
      </c>
      <c r="F259" s="12">
        <v>174</v>
      </c>
      <c r="G259" s="5">
        <v>43</v>
      </c>
      <c r="H259" s="5">
        <v>180</v>
      </c>
      <c r="I259" s="5">
        <v>125</v>
      </c>
      <c r="J259" s="6">
        <f t="shared" si="41"/>
        <v>12.35632183908046</v>
      </c>
      <c r="K259" s="6">
        <f t="shared" si="42"/>
        <v>51.724137931034484</v>
      </c>
      <c r="L259" s="6">
        <f t="shared" si="43"/>
        <v>35.919540229885058</v>
      </c>
    </row>
    <row r="260" spans="1:17" s="3" customFormat="1" ht="14.45" customHeight="1">
      <c r="A260" s="26" t="s">
        <v>175</v>
      </c>
      <c r="B260" s="26"/>
      <c r="C260" s="22">
        <f>SUM(C261:C266)</f>
        <v>741</v>
      </c>
      <c r="D260" s="22">
        <f t="shared" ref="D260:D272" si="45">E260+F260</f>
        <v>2396</v>
      </c>
      <c r="E260" s="22">
        <f>SUM(E261:E266)</f>
        <v>1154</v>
      </c>
      <c r="F260" s="22">
        <f>SUM(F261:F266)</f>
        <v>1242</v>
      </c>
      <c r="G260" s="22">
        <f>SUM(G261:G266)</f>
        <v>269</v>
      </c>
      <c r="H260" s="22">
        <f>SUM(H261:H266)</f>
        <v>1196</v>
      </c>
      <c r="I260" s="22">
        <f>SUM(I261:I266)</f>
        <v>931</v>
      </c>
      <c r="J260" s="23">
        <f>G260/D260*100</f>
        <v>11.227045075125208</v>
      </c>
      <c r="K260" s="23">
        <f>H260/D260*100</f>
        <v>49.916527545909851</v>
      </c>
      <c r="L260" s="23">
        <f>I260/D260*100</f>
        <v>38.856427378964945</v>
      </c>
      <c r="M260" s="2"/>
      <c r="N260" s="2"/>
      <c r="O260" s="2"/>
      <c r="Q260" s="2"/>
    </row>
    <row r="261" spans="1:17" s="2" customFormat="1" ht="14.45" customHeight="1">
      <c r="A261" s="4">
        <v>35010</v>
      </c>
      <c r="B261" s="4" t="s">
        <v>126</v>
      </c>
      <c r="C261" s="4">
        <v>164</v>
      </c>
      <c r="D261" s="5">
        <f>E261+F261</f>
        <v>520</v>
      </c>
      <c r="E261" s="12">
        <v>256</v>
      </c>
      <c r="F261" s="12">
        <v>264</v>
      </c>
      <c r="G261" s="5">
        <v>60</v>
      </c>
      <c r="H261" s="5">
        <v>238</v>
      </c>
      <c r="I261" s="5">
        <v>222</v>
      </c>
      <c r="J261" s="6">
        <f t="shared" si="41"/>
        <v>11.538461538461538</v>
      </c>
      <c r="K261" s="6">
        <f t="shared" si="42"/>
        <v>45.769230769230766</v>
      </c>
      <c r="L261" s="6">
        <f t="shared" si="43"/>
        <v>42.692307692307693</v>
      </c>
    </row>
    <row r="262" spans="1:17" s="2" customFormat="1" ht="14.45" customHeight="1">
      <c r="A262" s="4">
        <v>35020</v>
      </c>
      <c r="B262" s="4" t="s">
        <v>127</v>
      </c>
      <c r="C262" s="4">
        <v>113</v>
      </c>
      <c r="D262" s="5">
        <f t="shared" ref="D262:D265" si="46">E262+F262</f>
        <v>349</v>
      </c>
      <c r="E262" s="12">
        <v>161</v>
      </c>
      <c r="F262" s="12">
        <v>188</v>
      </c>
      <c r="G262" s="5">
        <v>35</v>
      </c>
      <c r="H262" s="5">
        <v>176</v>
      </c>
      <c r="I262" s="5">
        <v>138</v>
      </c>
      <c r="J262" s="6">
        <f t="shared" si="41"/>
        <v>10.028653295128938</v>
      </c>
      <c r="K262" s="6">
        <f t="shared" si="42"/>
        <v>50.429799426934096</v>
      </c>
      <c r="L262" s="6">
        <f t="shared" si="43"/>
        <v>39.541547277936964</v>
      </c>
    </row>
    <row r="263" spans="1:17" s="2" customFormat="1" ht="14.45" customHeight="1">
      <c r="A263" s="4">
        <v>35030</v>
      </c>
      <c r="B263" s="4" t="s">
        <v>128</v>
      </c>
      <c r="C263" s="4">
        <v>149</v>
      </c>
      <c r="D263" s="5">
        <f t="shared" si="46"/>
        <v>551</v>
      </c>
      <c r="E263" s="12">
        <v>269</v>
      </c>
      <c r="F263" s="12">
        <v>282</v>
      </c>
      <c r="G263" s="5">
        <v>75</v>
      </c>
      <c r="H263" s="5">
        <v>280</v>
      </c>
      <c r="I263" s="5">
        <v>196</v>
      </c>
      <c r="J263" s="6">
        <f t="shared" si="41"/>
        <v>13.611615245009073</v>
      </c>
      <c r="K263" s="6">
        <f t="shared" si="42"/>
        <v>50.816696914700543</v>
      </c>
      <c r="L263" s="6">
        <f t="shared" si="43"/>
        <v>35.57168784029038</v>
      </c>
    </row>
    <row r="264" spans="1:17" s="2" customFormat="1" ht="14.45" customHeight="1">
      <c r="A264" s="4">
        <v>35040</v>
      </c>
      <c r="B264" s="4" t="s">
        <v>129</v>
      </c>
      <c r="C264" s="4">
        <v>123</v>
      </c>
      <c r="D264" s="5">
        <f t="shared" si="46"/>
        <v>439</v>
      </c>
      <c r="E264" s="12">
        <v>212</v>
      </c>
      <c r="F264" s="12">
        <v>227</v>
      </c>
      <c r="G264" s="5">
        <v>48</v>
      </c>
      <c r="H264" s="5">
        <v>230</v>
      </c>
      <c r="I264" s="5">
        <v>161</v>
      </c>
      <c r="J264" s="6">
        <f t="shared" si="41"/>
        <v>10.933940774487471</v>
      </c>
      <c r="K264" s="6">
        <f t="shared" si="42"/>
        <v>52.391799544419136</v>
      </c>
      <c r="L264" s="6">
        <f t="shared" si="43"/>
        <v>36.674259681093396</v>
      </c>
    </row>
    <row r="265" spans="1:17" s="2" customFormat="1" ht="14.45" customHeight="1">
      <c r="A265" s="4">
        <v>35050</v>
      </c>
      <c r="B265" s="4" t="s">
        <v>130</v>
      </c>
      <c r="C265" s="4">
        <v>128</v>
      </c>
      <c r="D265" s="5">
        <f t="shared" si="46"/>
        <v>382</v>
      </c>
      <c r="E265" s="12">
        <v>174</v>
      </c>
      <c r="F265" s="12">
        <v>208</v>
      </c>
      <c r="G265" s="5">
        <v>33</v>
      </c>
      <c r="H265" s="5">
        <v>188</v>
      </c>
      <c r="I265" s="5">
        <v>161</v>
      </c>
      <c r="J265" s="6">
        <f t="shared" si="41"/>
        <v>8.6387434554973819</v>
      </c>
      <c r="K265" s="6">
        <f t="shared" si="42"/>
        <v>49.214659685863879</v>
      </c>
      <c r="L265" s="6">
        <f t="shared" si="43"/>
        <v>42.146596858638738</v>
      </c>
    </row>
    <row r="266" spans="1:17" s="2" customFormat="1" ht="14.45" customHeight="1">
      <c r="A266" s="4">
        <v>35060</v>
      </c>
      <c r="B266" s="4" t="s">
        <v>131</v>
      </c>
      <c r="C266" s="4">
        <v>64</v>
      </c>
      <c r="D266" s="5">
        <f>E266+F266</f>
        <v>155</v>
      </c>
      <c r="E266" s="12">
        <v>82</v>
      </c>
      <c r="F266" s="12">
        <v>73</v>
      </c>
      <c r="G266" s="5">
        <v>18</v>
      </c>
      <c r="H266" s="5">
        <v>84</v>
      </c>
      <c r="I266" s="5">
        <v>53</v>
      </c>
      <c r="J266" s="6">
        <f t="shared" si="41"/>
        <v>11.612903225806452</v>
      </c>
      <c r="K266" s="6">
        <f t="shared" si="42"/>
        <v>54.193548387096783</v>
      </c>
      <c r="L266" s="6">
        <f t="shared" si="43"/>
        <v>34.193548387096776</v>
      </c>
    </row>
    <row r="267" spans="1:17" s="3" customFormat="1" ht="14.45" customHeight="1">
      <c r="A267" s="26" t="s">
        <v>176</v>
      </c>
      <c r="B267" s="26"/>
      <c r="C267" s="22">
        <f>SUM(C268:C271)</f>
        <v>426</v>
      </c>
      <c r="D267" s="22">
        <f t="shared" si="45"/>
        <v>1465</v>
      </c>
      <c r="E267" s="22">
        <f>SUM(E268:E271)</f>
        <v>703</v>
      </c>
      <c r="F267" s="22">
        <f>SUM(F268:F271)</f>
        <v>762</v>
      </c>
      <c r="G267" s="22">
        <f>SUM(G268:G271)</f>
        <v>162</v>
      </c>
      <c r="H267" s="22">
        <f>SUM(H268:H271)</f>
        <v>746</v>
      </c>
      <c r="I267" s="22">
        <f>SUM(I268:I271)</f>
        <v>557</v>
      </c>
      <c r="J267" s="23">
        <f>G267/D267*100</f>
        <v>11.058020477815699</v>
      </c>
      <c r="K267" s="23">
        <f>H267/D267*100</f>
        <v>50.921501706484641</v>
      </c>
      <c r="L267" s="23">
        <f>I267/D267*100</f>
        <v>38.020477815699664</v>
      </c>
      <c r="M267" s="2"/>
      <c r="N267" s="2"/>
      <c r="O267" s="2"/>
      <c r="Q267" s="2"/>
    </row>
    <row r="268" spans="1:17" s="2" customFormat="1" ht="14.45" customHeight="1">
      <c r="A268" s="4">
        <v>36010</v>
      </c>
      <c r="B268" s="4" t="s">
        <v>132</v>
      </c>
      <c r="C268" s="4">
        <v>83</v>
      </c>
      <c r="D268" s="5">
        <f>E268+F268</f>
        <v>276</v>
      </c>
      <c r="E268" s="12">
        <v>130</v>
      </c>
      <c r="F268" s="12">
        <v>146</v>
      </c>
      <c r="G268" s="5">
        <v>27</v>
      </c>
      <c r="H268" s="5">
        <v>132</v>
      </c>
      <c r="I268" s="5">
        <v>117</v>
      </c>
      <c r="J268" s="6">
        <f t="shared" si="41"/>
        <v>9.7826086956521738</v>
      </c>
      <c r="K268" s="6">
        <f t="shared" si="42"/>
        <v>47.826086956521742</v>
      </c>
      <c r="L268" s="6">
        <f t="shared" si="43"/>
        <v>42.391304347826086</v>
      </c>
    </row>
    <row r="269" spans="1:17" s="2" customFormat="1" ht="14.45" customHeight="1">
      <c r="A269" s="4">
        <v>36020</v>
      </c>
      <c r="B269" s="4" t="s">
        <v>133</v>
      </c>
      <c r="C269" s="4">
        <v>68</v>
      </c>
      <c r="D269" s="5">
        <f t="shared" ref="D269:D270" si="47">E269+F269</f>
        <v>268</v>
      </c>
      <c r="E269" s="12">
        <v>136</v>
      </c>
      <c r="F269" s="12">
        <v>132</v>
      </c>
      <c r="G269" s="5">
        <v>29</v>
      </c>
      <c r="H269" s="5">
        <v>136</v>
      </c>
      <c r="I269" s="5">
        <v>103</v>
      </c>
      <c r="J269" s="6">
        <f t="shared" si="41"/>
        <v>10.820895522388058</v>
      </c>
      <c r="K269" s="6">
        <f t="shared" si="42"/>
        <v>50.746268656716417</v>
      </c>
      <c r="L269" s="6">
        <f t="shared" si="43"/>
        <v>38.432835820895519</v>
      </c>
    </row>
    <row r="270" spans="1:17" s="2" customFormat="1" ht="14.45" customHeight="1">
      <c r="A270" s="4">
        <v>36030</v>
      </c>
      <c r="B270" s="4" t="s">
        <v>134</v>
      </c>
      <c r="C270" s="4">
        <v>143</v>
      </c>
      <c r="D270" s="5">
        <f t="shared" si="47"/>
        <v>500</v>
      </c>
      <c r="E270" s="12">
        <v>233</v>
      </c>
      <c r="F270" s="12">
        <v>267</v>
      </c>
      <c r="G270" s="5">
        <v>61</v>
      </c>
      <c r="H270" s="5">
        <v>264</v>
      </c>
      <c r="I270" s="5">
        <v>175</v>
      </c>
      <c r="J270" s="6">
        <f t="shared" si="41"/>
        <v>12.2</v>
      </c>
      <c r="K270" s="6">
        <f t="shared" si="42"/>
        <v>52.800000000000004</v>
      </c>
      <c r="L270" s="6">
        <f t="shared" si="43"/>
        <v>35</v>
      </c>
    </row>
    <row r="271" spans="1:17" s="2" customFormat="1" ht="14.45" customHeight="1">
      <c r="A271" s="4">
        <v>36040</v>
      </c>
      <c r="B271" s="4" t="s">
        <v>135</v>
      </c>
      <c r="C271" s="4">
        <v>132</v>
      </c>
      <c r="D271" s="5">
        <f>E271+F271</f>
        <v>421</v>
      </c>
      <c r="E271" s="12">
        <v>204</v>
      </c>
      <c r="F271" s="12">
        <v>217</v>
      </c>
      <c r="G271" s="5">
        <v>45</v>
      </c>
      <c r="H271" s="5">
        <v>214</v>
      </c>
      <c r="I271" s="5">
        <v>162</v>
      </c>
      <c r="J271" s="6">
        <f t="shared" si="41"/>
        <v>10.688836104513063</v>
      </c>
      <c r="K271" s="6">
        <f t="shared" si="42"/>
        <v>50.831353919239909</v>
      </c>
      <c r="L271" s="6">
        <f t="shared" si="43"/>
        <v>38.479809976247033</v>
      </c>
      <c r="O271" s="3"/>
    </row>
    <row r="272" spans="1:17" s="3" customFormat="1" ht="14.45" customHeight="1">
      <c r="A272" s="26" t="s">
        <v>177</v>
      </c>
      <c r="B272" s="26"/>
      <c r="C272" s="22">
        <f>SUM(C273:C282)</f>
        <v>630</v>
      </c>
      <c r="D272" s="22">
        <f t="shared" si="45"/>
        <v>2031</v>
      </c>
      <c r="E272" s="22">
        <f>SUM(E273:E282)</f>
        <v>953</v>
      </c>
      <c r="F272" s="22">
        <f>SUM(F273:F282)</f>
        <v>1078</v>
      </c>
      <c r="G272" s="22">
        <f>SUM(G273:G282)</f>
        <v>169</v>
      </c>
      <c r="H272" s="22">
        <f>SUM(H273:H282)</f>
        <v>1037</v>
      </c>
      <c r="I272" s="22">
        <f>SUM(I273:I282)</f>
        <v>825</v>
      </c>
      <c r="J272" s="23">
        <f>G272/D272*100</f>
        <v>8.3210241260462823</v>
      </c>
      <c r="K272" s="23">
        <f>H272/D272*100</f>
        <v>51.05859182668636</v>
      </c>
      <c r="L272" s="23">
        <f>I272/D272*100</f>
        <v>40.620384047267358</v>
      </c>
      <c r="M272" s="2"/>
      <c r="N272" s="2"/>
      <c r="Q272" s="2"/>
    </row>
    <row r="273" spans="1:17" s="2" customFormat="1" ht="14.45" customHeight="1">
      <c r="A273" s="4">
        <v>37010</v>
      </c>
      <c r="B273" s="4" t="s">
        <v>136</v>
      </c>
      <c r="C273" s="4">
        <v>81</v>
      </c>
      <c r="D273" s="5">
        <f>E273+F273</f>
        <v>292</v>
      </c>
      <c r="E273" s="12">
        <v>142</v>
      </c>
      <c r="F273" s="12">
        <v>150</v>
      </c>
      <c r="G273" s="5">
        <v>28</v>
      </c>
      <c r="H273" s="5">
        <v>150</v>
      </c>
      <c r="I273" s="5">
        <v>114</v>
      </c>
      <c r="J273" s="6">
        <f t="shared" si="41"/>
        <v>9.5890410958904102</v>
      </c>
      <c r="K273" s="6">
        <f t="shared" si="42"/>
        <v>51.369863013698634</v>
      </c>
      <c r="L273" s="6">
        <f t="shared" si="43"/>
        <v>39.041095890410958</v>
      </c>
    </row>
    <row r="274" spans="1:17" s="2" customFormat="1" ht="14.45" customHeight="1">
      <c r="A274" s="4">
        <v>37020</v>
      </c>
      <c r="B274" s="4" t="s">
        <v>137</v>
      </c>
      <c r="C274" s="4">
        <v>61</v>
      </c>
      <c r="D274" s="5">
        <f t="shared" ref="D274:D281" si="48">E274+F274</f>
        <v>208</v>
      </c>
      <c r="E274" s="12">
        <v>96</v>
      </c>
      <c r="F274" s="12">
        <v>112</v>
      </c>
      <c r="G274" s="5">
        <v>18</v>
      </c>
      <c r="H274" s="5">
        <v>100</v>
      </c>
      <c r="I274" s="5">
        <v>90</v>
      </c>
      <c r="J274" s="6">
        <f t="shared" si="41"/>
        <v>8.6538461538461533</v>
      </c>
      <c r="K274" s="6">
        <f t="shared" si="42"/>
        <v>48.07692307692308</v>
      </c>
      <c r="L274" s="6">
        <f t="shared" si="43"/>
        <v>43.269230769230774</v>
      </c>
    </row>
    <row r="275" spans="1:17" s="2" customFormat="1" ht="14.45" customHeight="1">
      <c r="A275" s="4">
        <v>37030</v>
      </c>
      <c r="B275" s="4" t="s">
        <v>138</v>
      </c>
      <c r="C275" s="4">
        <v>75</v>
      </c>
      <c r="D275" s="5">
        <f t="shared" si="48"/>
        <v>274</v>
      </c>
      <c r="E275" s="12">
        <v>131</v>
      </c>
      <c r="F275" s="12">
        <v>143</v>
      </c>
      <c r="G275" s="5">
        <v>30</v>
      </c>
      <c r="H275" s="5">
        <v>140</v>
      </c>
      <c r="I275" s="5">
        <v>104</v>
      </c>
      <c r="J275" s="6">
        <f t="shared" si="41"/>
        <v>10.948905109489052</v>
      </c>
      <c r="K275" s="6">
        <f t="shared" si="42"/>
        <v>51.094890510948908</v>
      </c>
      <c r="L275" s="6">
        <f t="shared" si="43"/>
        <v>37.956204379562038</v>
      </c>
    </row>
    <row r="276" spans="1:17" s="2" customFormat="1" ht="14.45" customHeight="1">
      <c r="A276" s="4">
        <v>37040</v>
      </c>
      <c r="B276" s="4" t="s">
        <v>139</v>
      </c>
      <c r="C276" s="4">
        <v>33</v>
      </c>
      <c r="D276" s="5">
        <f t="shared" si="48"/>
        <v>97</v>
      </c>
      <c r="E276" s="12">
        <v>42</v>
      </c>
      <c r="F276" s="12">
        <v>55</v>
      </c>
      <c r="G276" s="5">
        <v>7</v>
      </c>
      <c r="H276" s="5">
        <v>45</v>
      </c>
      <c r="I276" s="5">
        <v>45</v>
      </c>
      <c r="J276" s="6">
        <f t="shared" si="41"/>
        <v>7.216494845360824</v>
      </c>
      <c r="K276" s="6">
        <f t="shared" si="42"/>
        <v>46.391752577319586</v>
      </c>
      <c r="L276" s="6">
        <f t="shared" si="43"/>
        <v>46.391752577319586</v>
      </c>
    </row>
    <row r="277" spans="1:17" s="2" customFormat="1" ht="14.45" customHeight="1">
      <c r="A277" s="4">
        <v>37050</v>
      </c>
      <c r="B277" s="4" t="s">
        <v>140</v>
      </c>
      <c r="C277" s="4">
        <v>45</v>
      </c>
      <c r="D277" s="5">
        <f t="shared" si="48"/>
        <v>146</v>
      </c>
      <c r="E277" s="12">
        <v>70</v>
      </c>
      <c r="F277" s="12">
        <v>76</v>
      </c>
      <c r="G277" s="5">
        <v>13</v>
      </c>
      <c r="H277" s="5">
        <v>80</v>
      </c>
      <c r="I277" s="5">
        <v>53</v>
      </c>
      <c r="J277" s="6">
        <f t="shared" si="41"/>
        <v>8.9041095890410951</v>
      </c>
      <c r="K277" s="6">
        <f t="shared" si="42"/>
        <v>54.794520547945204</v>
      </c>
      <c r="L277" s="6">
        <f t="shared" si="43"/>
        <v>36.301369863013697</v>
      </c>
    </row>
    <row r="278" spans="1:17" s="2" customFormat="1" ht="14.45" customHeight="1">
      <c r="A278" s="4">
        <v>37060</v>
      </c>
      <c r="B278" s="4" t="s">
        <v>141</v>
      </c>
      <c r="C278" s="4">
        <v>63</v>
      </c>
      <c r="D278" s="5">
        <f t="shared" si="48"/>
        <v>173</v>
      </c>
      <c r="E278" s="12">
        <v>82</v>
      </c>
      <c r="F278" s="12">
        <v>91</v>
      </c>
      <c r="G278" s="5">
        <v>21</v>
      </c>
      <c r="H278" s="5">
        <v>87</v>
      </c>
      <c r="I278" s="5">
        <v>65</v>
      </c>
      <c r="J278" s="6">
        <f t="shared" si="41"/>
        <v>12.138728323699421</v>
      </c>
      <c r="K278" s="6">
        <f t="shared" si="42"/>
        <v>50.289017341040463</v>
      </c>
      <c r="L278" s="6">
        <f t="shared" si="43"/>
        <v>37.572254335260112</v>
      </c>
      <c r="N278" s="3"/>
    </row>
    <row r="279" spans="1:17" s="2" customFormat="1" ht="14.45" customHeight="1">
      <c r="A279" s="4">
        <v>37070</v>
      </c>
      <c r="B279" s="4" t="s">
        <v>142</v>
      </c>
      <c r="C279" s="4">
        <v>68</v>
      </c>
      <c r="D279" s="5">
        <f t="shared" si="48"/>
        <v>207</v>
      </c>
      <c r="E279" s="12">
        <v>93</v>
      </c>
      <c r="F279" s="12">
        <v>114</v>
      </c>
      <c r="G279" s="5">
        <v>13</v>
      </c>
      <c r="H279" s="5">
        <v>112</v>
      </c>
      <c r="I279" s="5">
        <v>82</v>
      </c>
      <c r="J279" s="6">
        <f t="shared" si="41"/>
        <v>6.2801932367149762</v>
      </c>
      <c r="K279" s="6">
        <f t="shared" si="42"/>
        <v>54.106280193236714</v>
      </c>
      <c r="L279" s="6">
        <f t="shared" si="43"/>
        <v>39.613526570048307</v>
      </c>
      <c r="O279" s="3"/>
    </row>
    <row r="280" spans="1:17" s="2" customFormat="1" ht="14.45" customHeight="1">
      <c r="A280" s="4">
        <v>37080</v>
      </c>
      <c r="B280" s="4" t="s">
        <v>143</v>
      </c>
      <c r="C280" s="4">
        <v>98</v>
      </c>
      <c r="D280" s="5">
        <f t="shared" si="48"/>
        <v>316</v>
      </c>
      <c r="E280" s="12">
        <v>146</v>
      </c>
      <c r="F280" s="12">
        <v>170</v>
      </c>
      <c r="G280" s="5">
        <v>15</v>
      </c>
      <c r="H280" s="5">
        <v>168</v>
      </c>
      <c r="I280" s="5">
        <v>133</v>
      </c>
      <c r="J280" s="6">
        <f t="shared" si="41"/>
        <v>4.7468354430379751</v>
      </c>
      <c r="K280" s="6">
        <f t="shared" si="42"/>
        <v>53.164556962025308</v>
      </c>
      <c r="L280" s="6">
        <f t="shared" si="43"/>
        <v>42.088607594936711</v>
      </c>
    </row>
    <row r="281" spans="1:17" s="2" customFormat="1" ht="14.45" customHeight="1">
      <c r="A281" s="4">
        <v>37090</v>
      </c>
      <c r="B281" s="4" t="s">
        <v>144</v>
      </c>
      <c r="C281" s="4">
        <v>34</v>
      </c>
      <c r="D281" s="5">
        <f t="shared" si="48"/>
        <v>98</v>
      </c>
      <c r="E281" s="12">
        <v>50</v>
      </c>
      <c r="F281" s="12">
        <v>48</v>
      </c>
      <c r="G281" s="5">
        <v>7</v>
      </c>
      <c r="H281" s="5">
        <v>43</v>
      </c>
      <c r="I281" s="5">
        <v>48</v>
      </c>
      <c r="J281" s="6">
        <f t="shared" si="41"/>
        <v>7.1428571428571423</v>
      </c>
      <c r="K281" s="6">
        <f t="shared" si="42"/>
        <v>43.877551020408163</v>
      </c>
      <c r="L281" s="6">
        <f t="shared" si="43"/>
        <v>48.979591836734691</v>
      </c>
    </row>
    <row r="282" spans="1:17" s="2" customFormat="1" ht="14.45" customHeight="1">
      <c r="A282" s="4">
        <v>37100</v>
      </c>
      <c r="B282" s="4" t="s">
        <v>298</v>
      </c>
      <c r="C282" s="4">
        <v>72</v>
      </c>
      <c r="D282" s="5">
        <f>E282+F282</f>
        <v>220</v>
      </c>
      <c r="E282" s="12">
        <v>101</v>
      </c>
      <c r="F282" s="12">
        <v>119</v>
      </c>
      <c r="G282" s="5">
        <v>17</v>
      </c>
      <c r="H282" s="5">
        <v>112</v>
      </c>
      <c r="I282" s="5">
        <v>91</v>
      </c>
      <c r="J282" s="6">
        <f t="shared" si="41"/>
        <v>7.7272727272727266</v>
      </c>
      <c r="K282" s="6">
        <f t="shared" si="42"/>
        <v>50.909090909090907</v>
      </c>
      <c r="L282" s="6">
        <f t="shared" si="43"/>
        <v>41.363636363636367</v>
      </c>
    </row>
    <row r="283" spans="1:17" s="3" customFormat="1" ht="14.45" customHeight="1">
      <c r="A283" s="27" t="s">
        <v>195</v>
      </c>
      <c r="B283" s="27"/>
      <c r="C283" s="20">
        <f>C284+C307+C318</f>
        <v>5045</v>
      </c>
      <c r="D283" s="20">
        <f t="shared" ref="D283:I283" si="49">D284+D307+D318</f>
        <v>15835</v>
      </c>
      <c r="E283" s="20">
        <f t="shared" si="49"/>
        <v>7674</v>
      </c>
      <c r="F283" s="20">
        <f t="shared" si="49"/>
        <v>8161</v>
      </c>
      <c r="G283" s="20">
        <f t="shared" si="49"/>
        <v>1765</v>
      </c>
      <c r="H283" s="20">
        <f t="shared" si="49"/>
        <v>8554</v>
      </c>
      <c r="I283" s="20">
        <f t="shared" si="49"/>
        <v>5516</v>
      </c>
      <c r="J283" s="21">
        <f>G283/D283*100</f>
        <v>11.146195137353963</v>
      </c>
      <c r="K283" s="21">
        <f>H283/D283*100</f>
        <v>54.01957688664352</v>
      </c>
      <c r="L283" s="21">
        <f>I283/D283*100</f>
        <v>34.834227976002524</v>
      </c>
      <c r="M283" s="2"/>
      <c r="N283" s="2"/>
      <c r="O283" s="2"/>
      <c r="Q283" s="2"/>
    </row>
    <row r="284" spans="1:17" s="3" customFormat="1" ht="14.45" customHeight="1">
      <c r="A284" s="26" t="s">
        <v>178</v>
      </c>
      <c r="B284" s="26"/>
      <c r="C284" s="22">
        <f>SUM(C285:C306)</f>
        <v>2371</v>
      </c>
      <c r="D284" s="22">
        <f>E284+F284</f>
        <v>7409</v>
      </c>
      <c r="E284" s="22">
        <f>SUM(E285:E306)</f>
        <v>3614</v>
      </c>
      <c r="F284" s="22">
        <f>SUM(F285:F306)</f>
        <v>3795</v>
      </c>
      <c r="G284" s="22">
        <f>SUM(G285:G306)</f>
        <v>861</v>
      </c>
      <c r="H284" s="22">
        <f>SUM(H285:H306)</f>
        <v>4060</v>
      </c>
      <c r="I284" s="22">
        <f>SUM(I285:I306)</f>
        <v>2488</v>
      </c>
      <c r="J284" s="23">
        <f>G284/D284*100</f>
        <v>11.621001484680793</v>
      </c>
      <c r="K284" s="23">
        <f>H284/D284*100</f>
        <v>54.798218383047647</v>
      </c>
      <c r="L284" s="23">
        <f>I284/D284*100</f>
        <v>33.580780132271556</v>
      </c>
      <c r="M284" s="2"/>
      <c r="N284" s="2"/>
      <c r="O284" s="2"/>
      <c r="Q284" s="2"/>
    </row>
    <row r="285" spans="1:17" s="2" customFormat="1" ht="14.45" customHeight="1">
      <c r="A285" s="4">
        <v>40011</v>
      </c>
      <c r="B285" s="4" t="s">
        <v>299</v>
      </c>
      <c r="C285" s="4">
        <v>225</v>
      </c>
      <c r="D285" s="5">
        <f>E285+F285</f>
        <v>636</v>
      </c>
      <c r="E285" s="12">
        <v>314</v>
      </c>
      <c r="F285" s="12">
        <v>322</v>
      </c>
      <c r="G285" s="5">
        <v>108</v>
      </c>
      <c r="H285" s="5">
        <v>349</v>
      </c>
      <c r="I285" s="5">
        <v>179</v>
      </c>
      <c r="J285" s="6">
        <f t="shared" si="41"/>
        <v>16.981132075471699</v>
      </c>
      <c r="K285" s="6">
        <f t="shared" si="42"/>
        <v>54.874213836477992</v>
      </c>
      <c r="L285" s="6">
        <f t="shared" si="43"/>
        <v>28.144654088050313</v>
      </c>
      <c r="O285" s="3"/>
    </row>
    <row r="286" spans="1:17" s="2" customFormat="1" ht="14.45" customHeight="1">
      <c r="A286" s="4">
        <v>40012</v>
      </c>
      <c r="B286" s="4" t="s">
        <v>300</v>
      </c>
      <c r="C286" s="4">
        <v>264</v>
      </c>
      <c r="D286" s="5">
        <f t="shared" ref="D286:D305" si="50">E286+F286</f>
        <v>757</v>
      </c>
      <c r="E286" s="12">
        <v>368</v>
      </c>
      <c r="F286" s="12">
        <v>389</v>
      </c>
      <c r="G286" s="5">
        <v>133</v>
      </c>
      <c r="H286" s="5">
        <v>445</v>
      </c>
      <c r="I286" s="5">
        <v>179</v>
      </c>
      <c r="J286" s="6">
        <f t="shared" si="41"/>
        <v>17.569352708058126</v>
      </c>
      <c r="K286" s="6">
        <f t="shared" si="42"/>
        <v>58.784676354029067</v>
      </c>
      <c r="L286" s="6">
        <f t="shared" si="43"/>
        <v>23.645970937912814</v>
      </c>
      <c r="N286" s="3"/>
    </row>
    <row r="287" spans="1:17" s="2" customFormat="1" ht="14.45" customHeight="1">
      <c r="A287" s="4">
        <v>40013</v>
      </c>
      <c r="B287" s="4" t="s">
        <v>301</v>
      </c>
      <c r="C287" s="4">
        <v>261</v>
      </c>
      <c r="D287" s="5">
        <f t="shared" si="50"/>
        <v>593</v>
      </c>
      <c r="E287" s="12">
        <v>289</v>
      </c>
      <c r="F287" s="12">
        <v>304</v>
      </c>
      <c r="G287" s="5">
        <v>76</v>
      </c>
      <c r="H287" s="5">
        <v>347</v>
      </c>
      <c r="I287" s="5">
        <v>170</v>
      </c>
      <c r="J287" s="6">
        <f t="shared" si="41"/>
        <v>12.816188870151771</v>
      </c>
      <c r="K287" s="6">
        <f t="shared" si="42"/>
        <v>58.516020236087684</v>
      </c>
      <c r="L287" s="6">
        <f t="shared" si="43"/>
        <v>28.667790893760543</v>
      </c>
    </row>
    <row r="288" spans="1:17" s="2" customFormat="1" ht="14.45" customHeight="1">
      <c r="A288" s="4">
        <v>40020</v>
      </c>
      <c r="B288" s="4" t="s">
        <v>302</v>
      </c>
      <c r="C288" s="4">
        <v>118</v>
      </c>
      <c r="D288" s="5">
        <f t="shared" si="50"/>
        <v>376</v>
      </c>
      <c r="E288" s="12">
        <v>184</v>
      </c>
      <c r="F288" s="12">
        <v>192</v>
      </c>
      <c r="G288" s="5">
        <v>38</v>
      </c>
      <c r="H288" s="5">
        <v>212</v>
      </c>
      <c r="I288" s="5">
        <v>126</v>
      </c>
      <c r="J288" s="6">
        <f t="shared" si="41"/>
        <v>10.106382978723403</v>
      </c>
      <c r="K288" s="6">
        <f t="shared" si="42"/>
        <v>56.38297872340425</v>
      </c>
      <c r="L288" s="6">
        <f t="shared" si="43"/>
        <v>33.51063829787234</v>
      </c>
    </row>
    <row r="289" spans="1:15" s="2" customFormat="1" ht="14.45" customHeight="1">
      <c r="A289" s="4">
        <v>40030</v>
      </c>
      <c r="B289" s="4" t="s">
        <v>303</v>
      </c>
      <c r="C289" s="4">
        <v>49</v>
      </c>
      <c r="D289" s="5">
        <f t="shared" si="50"/>
        <v>169</v>
      </c>
      <c r="E289" s="12">
        <v>82</v>
      </c>
      <c r="F289" s="12">
        <v>87</v>
      </c>
      <c r="G289" s="5">
        <v>16</v>
      </c>
      <c r="H289" s="5">
        <v>93</v>
      </c>
      <c r="I289" s="5">
        <v>60</v>
      </c>
      <c r="J289" s="6">
        <f t="shared" si="41"/>
        <v>9.4674556213017755</v>
      </c>
      <c r="K289" s="6">
        <f t="shared" si="42"/>
        <v>55.029585798816569</v>
      </c>
      <c r="L289" s="6">
        <f t="shared" si="43"/>
        <v>35.502958579881657</v>
      </c>
    </row>
    <row r="290" spans="1:15" s="2" customFormat="1" ht="14.45" customHeight="1">
      <c r="A290" s="4">
        <v>40040</v>
      </c>
      <c r="B290" s="4" t="s">
        <v>304</v>
      </c>
      <c r="C290" s="4">
        <v>221</v>
      </c>
      <c r="D290" s="5">
        <f t="shared" si="50"/>
        <v>610</v>
      </c>
      <c r="E290" s="12">
        <v>291</v>
      </c>
      <c r="F290" s="12">
        <v>319</v>
      </c>
      <c r="G290" s="5">
        <v>70</v>
      </c>
      <c r="H290" s="5">
        <v>330</v>
      </c>
      <c r="I290" s="5">
        <v>210</v>
      </c>
      <c r="J290" s="6">
        <f t="shared" si="41"/>
        <v>11.475409836065573</v>
      </c>
      <c r="K290" s="6">
        <f t="shared" si="42"/>
        <v>54.098360655737707</v>
      </c>
      <c r="L290" s="6">
        <f t="shared" si="43"/>
        <v>34.42622950819672</v>
      </c>
    </row>
    <row r="291" spans="1:15" s="2" customFormat="1" ht="14.45" customHeight="1">
      <c r="A291" s="4">
        <v>40050</v>
      </c>
      <c r="B291" s="4" t="s">
        <v>305</v>
      </c>
      <c r="C291" s="4">
        <v>161</v>
      </c>
      <c r="D291" s="5">
        <f t="shared" si="50"/>
        <v>530</v>
      </c>
      <c r="E291" s="12">
        <v>250</v>
      </c>
      <c r="F291" s="12">
        <v>280</v>
      </c>
      <c r="G291" s="5">
        <v>51</v>
      </c>
      <c r="H291" s="5">
        <v>303</v>
      </c>
      <c r="I291" s="5">
        <v>176</v>
      </c>
      <c r="J291" s="6">
        <f t="shared" si="41"/>
        <v>9.6226415094339632</v>
      </c>
      <c r="K291" s="6">
        <f t="shared" si="42"/>
        <v>57.169811320754718</v>
      </c>
      <c r="L291" s="6">
        <f t="shared" si="43"/>
        <v>33.20754716981132</v>
      </c>
      <c r="N291" s="3"/>
    </row>
    <row r="292" spans="1:15" s="2" customFormat="1" ht="14.45" customHeight="1">
      <c r="A292" s="4">
        <v>40060</v>
      </c>
      <c r="B292" s="4" t="s">
        <v>306</v>
      </c>
      <c r="C292" s="4">
        <v>126</v>
      </c>
      <c r="D292" s="5">
        <f t="shared" si="50"/>
        <v>406</v>
      </c>
      <c r="E292" s="12">
        <v>190</v>
      </c>
      <c r="F292" s="12">
        <v>216</v>
      </c>
      <c r="G292" s="5">
        <v>47</v>
      </c>
      <c r="H292" s="5">
        <v>203</v>
      </c>
      <c r="I292" s="5">
        <v>156</v>
      </c>
      <c r="J292" s="6">
        <f t="shared" si="41"/>
        <v>11.576354679802956</v>
      </c>
      <c r="K292" s="6">
        <f t="shared" si="42"/>
        <v>50</v>
      </c>
      <c r="L292" s="6">
        <f t="shared" si="43"/>
        <v>38.423645320197039</v>
      </c>
    </row>
    <row r="293" spans="1:15" s="2" customFormat="1" ht="14.45" customHeight="1">
      <c r="A293" s="4">
        <v>40070</v>
      </c>
      <c r="B293" s="4" t="s">
        <v>307</v>
      </c>
      <c r="C293" s="4">
        <v>84</v>
      </c>
      <c r="D293" s="5">
        <f t="shared" si="50"/>
        <v>274</v>
      </c>
      <c r="E293" s="12">
        <v>134</v>
      </c>
      <c r="F293" s="12">
        <v>140</v>
      </c>
      <c r="G293" s="5">
        <v>25</v>
      </c>
      <c r="H293" s="5">
        <v>152</v>
      </c>
      <c r="I293" s="5">
        <v>97</v>
      </c>
      <c r="J293" s="6">
        <f t="shared" si="41"/>
        <v>9.1240875912408761</v>
      </c>
      <c r="K293" s="6">
        <f t="shared" si="42"/>
        <v>55.474452554744524</v>
      </c>
      <c r="L293" s="6">
        <f t="shared" si="43"/>
        <v>35.401459854014597</v>
      </c>
    </row>
    <row r="294" spans="1:15" s="2" customFormat="1" ht="14.45" customHeight="1">
      <c r="A294" s="4">
        <v>40080</v>
      </c>
      <c r="B294" s="4" t="s">
        <v>308</v>
      </c>
      <c r="C294" s="4">
        <v>50</v>
      </c>
      <c r="D294" s="5">
        <f t="shared" si="50"/>
        <v>176</v>
      </c>
      <c r="E294" s="12">
        <v>86</v>
      </c>
      <c r="F294" s="12">
        <v>90</v>
      </c>
      <c r="G294" s="5">
        <v>25</v>
      </c>
      <c r="H294" s="5">
        <v>79</v>
      </c>
      <c r="I294" s="5">
        <v>72</v>
      </c>
      <c r="J294" s="6">
        <f t="shared" ref="J294:J358" si="51">G294/D294*100</f>
        <v>14.204545454545455</v>
      </c>
      <c r="K294" s="6">
        <f t="shared" ref="K294:K358" si="52">H294/D294*100</f>
        <v>44.886363636363633</v>
      </c>
      <c r="L294" s="6">
        <f t="shared" ref="L294:L358" si="53">I294/D294*100</f>
        <v>40.909090909090914</v>
      </c>
    </row>
    <row r="295" spans="1:15" s="2" customFormat="1" ht="14.45" customHeight="1">
      <c r="A295" s="4">
        <v>40090</v>
      </c>
      <c r="B295" s="4" t="s">
        <v>309</v>
      </c>
      <c r="C295" s="4">
        <v>77</v>
      </c>
      <c r="D295" s="5">
        <f t="shared" si="50"/>
        <v>296</v>
      </c>
      <c r="E295" s="12">
        <v>147</v>
      </c>
      <c r="F295" s="12">
        <v>149</v>
      </c>
      <c r="G295" s="5">
        <v>32</v>
      </c>
      <c r="H295" s="5">
        <v>146</v>
      </c>
      <c r="I295" s="5">
        <v>118</v>
      </c>
      <c r="J295" s="6">
        <f t="shared" si="51"/>
        <v>10.810810810810811</v>
      </c>
      <c r="K295" s="6">
        <f t="shared" si="52"/>
        <v>49.324324324324323</v>
      </c>
      <c r="L295" s="6">
        <f t="shared" si="53"/>
        <v>39.864864864864863</v>
      </c>
    </row>
    <row r="296" spans="1:15" s="2" customFormat="1" ht="14.45" customHeight="1">
      <c r="A296" s="4">
        <v>40100</v>
      </c>
      <c r="B296" s="4" t="s">
        <v>310</v>
      </c>
      <c r="C296" s="4">
        <v>65</v>
      </c>
      <c r="D296" s="5">
        <f t="shared" si="50"/>
        <v>231</v>
      </c>
      <c r="E296" s="12">
        <v>115</v>
      </c>
      <c r="F296" s="12">
        <v>116</v>
      </c>
      <c r="G296" s="5">
        <v>21</v>
      </c>
      <c r="H296" s="5">
        <v>129</v>
      </c>
      <c r="I296" s="5">
        <v>81</v>
      </c>
      <c r="J296" s="6">
        <f t="shared" si="51"/>
        <v>9.0909090909090917</v>
      </c>
      <c r="K296" s="6">
        <f t="shared" si="52"/>
        <v>55.844155844155843</v>
      </c>
      <c r="L296" s="6">
        <f t="shared" si="53"/>
        <v>35.064935064935064</v>
      </c>
      <c r="O296" s="3"/>
    </row>
    <row r="297" spans="1:15" s="2" customFormat="1" ht="14.45" customHeight="1">
      <c r="A297" s="4">
        <v>40110</v>
      </c>
      <c r="B297" s="4" t="s">
        <v>311</v>
      </c>
      <c r="C297" s="4">
        <v>95</v>
      </c>
      <c r="D297" s="5">
        <f t="shared" si="50"/>
        <v>319</v>
      </c>
      <c r="E297" s="12">
        <v>156</v>
      </c>
      <c r="F297" s="12">
        <v>163</v>
      </c>
      <c r="G297" s="5">
        <v>28</v>
      </c>
      <c r="H297" s="5">
        <v>180</v>
      </c>
      <c r="I297" s="5">
        <v>111</v>
      </c>
      <c r="J297" s="6">
        <f t="shared" si="51"/>
        <v>8.7774294670846391</v>
      </c>
      <c r="K297" s="6">
        <f t="shared" si="52"/>
        <v>56.426332288401248</v>
      </c>
      <c r="L297" s="6">
        <f t="shared" si="53"/>
        <v>34.796238244514107</v>
      </c>
      <c r="O297" s="3"/>
    </row>
    <row r="298" spans="1:15" s="2" customFormat="1" ht="14.45" customHeight="1">
      <c r="A298" s="4">
        <v>40120</v>
      </c>
      <c r="B298" s="4" t="s">
        <v>312</v>
      </c>
      <c r="C298" s="4">
        <v>53</v>
      </c>
      <c r="D298" s="5">
        <f t="shared" si="50"/>
        <v>182</v>
      </c>
      <c r="E298" s="12">
        <v>84</v>
      </c>
      <c r="F298" s="12">
        <v>98</v>
      </c>
      <c r="G298" s="5">
        <v>19</v>
      </c>
      <c r="H298" s="5">
        <v>103</v>
      </c>
      <c r="I298" s="5">
        <v>60</v>
      </c>
      <c r="J298" s="6">
        <f t="shared" si="51"/>
        <v>10.43956043956044</v>
      </c>
      <c r="K298" s="6">
        <f t="shared" si="52"/>
        <v>56.593406593406591</v>
      </c>
      <c r="L298" s="6">
        <f t="shared" si="53"/>
        <v>32.967032967032964</v>
      </c>
    </row>
    <row r="299" spans="1:15" s="2" customFormat="1" ht="14.45" customHeight="1">
      <c r="A299" s="4">
        <v>40130</v>
      </c>
      <c r="B299" s="4" t="s">
        <v>313</v>
      </c>
      <c r="C299" s="4">
        <v>63</v>
      </c>
      <c r="D299" s="5">
        <f t="shared" si="50"/>
        <v>202</v>
      </c>
      <c r="E299" s="12">
        <v>99</v>
      </c>
      <c r="F299" s="12">
        <v>103</v>
      </c>
      <c r="G299" s="5">
        <v>19</v>
      </c>
      <c r="H299" s="5">
        <v>100</v>
      </c>
      <c r="I299" s="5">
        <v>83</v>
      </c>
      <c r="J299" s="6">
        <f t="shared" si="51"/>
        <v>9.4059405940594054</v>
      </c>
      <c r="K299" s="6">
        <f t="shared" si="52"/>
        <v>49.504950495049506</v>
      </c>
      <c r="L299" s="6">
        <f t="shared" si="53"/>
        <v>41.089108910891085</v>
      </c>
    </row>
    <row r="300" spans="1:15" s="2" customFormat="1" ht="14.45" customHeight="1">
      <c r="A300" s="4">
        <v>40140</v>
      </c>
      <c r="B300" s="4" t="s">
        <v>314</v>
      </c>
      <c r="C300" s="4">
        <v>50</v>
      </c>
      <c r="D300" s="5">
        <f t="shared" si="50"/>
        <v>210</v>
      </c>
      <c r="E300" s="12">
        <v>106</v>
      </c>
      <c r="F300" s="12">
        <v>104</v>
      </c>
      <c r="G300" s="5">
        <v>19</v>
      </c>
      <c r="H300" s="5">
        <v>118</v>
      </c>
      <c r="I300" s="5">
        <v>73</v>
      </c>
      <c r="J300" s="6">
        <f t="shared" si="51"/>
        <v>9.0476190476190474</v>
      </c>
      <c r="K300" s="6">
        <f t="shared" si="52"/>
        <v>56.19047619047619</v>
      </c>
      <c r="L300" s="6">
        <f t="shared" si="53"/>
        <v>34.761904761904759</v>
      </c>
    </row>
    <row r="301" spans="1:15" s="2" customFormat="1" ht="14.45" customHeight="1">
      <c r="A301" s="4">
        <v>40150</v>
      </c>
      <c r="B301" s="4" t="s">
        <v>315</v>
      </c>
      <c r="C301" s="4">
        <v>75</v>
      </c>
      <c r="D301" s="5">
        <f t="shared" si="50"/>
        <v>256</v>
      </c>
      <c r="E301" s="12">
        <v>122</v>
      </c>
      <c r="F301" s="12">
        <v>134</v>
      </c>
      <c r="G301" s="5">
        <v>25</v>
      </c>
      <c r="H301" s="5">
        <v>141</v>
      </c>
      <c r="I301" s="5">
        <v>90</v>
      </c>
      <c r="J301" s="6">
        <f t="shared" si="51"/>
        <v>9.765625</v>
      </c>
      <c r="K301" s="6">
        <f t="shared" si="52"/>
        <v>55.078125</v>
      </c>
      <c r="L301" s="6">
        <f t="shared" si="53"/>
        <v>35.15625</v>
      </c>
    </row>
    <row r="302" spans="1:15" s="2" customFormat="1" ht="14.45" customHeight="1">
      <c r="A302" s="4">
        <v>40160</v>
      </c>
      <c r="B302" s="4" t="s">
        <v>316</v>
      </c>
      <c r="C302" s="4">
        <v>67</v>
      </c>
      <c r="D302" s="5">
        <f t="shared" si="50"/>
        <v>227</v>
      </c>
      <c r="E302" s="12">
        <v>108</v>
      </c>
      <c r="F302" s="12">
        <v>119</v>
      </c>
      <c r="G302" s="5">
        <v>11</v>
      </c>
      <c r="H302" s="5">
        <v>123</v>
      </c>
      <c r="I302" s="5">
        <v>93</v>
      </c>
      <c r="J302" s="6">
        <f t="shared" si="51"/>
        <v>4.8458149779735686</v>
      </c>
      <c r="K302" s="6">
        <f t="shared" si="52"/>
        <v>54.185022026431717</v>
      </c>
      <c r="L302" s="6">
        <f t="shared" si="53"/>
        <v>40.969162995594715</v>
      </c>
      <c r="N302" s="3"/>
    </row>
    <row r="303" spans="1:15" s="2" customFormat="1" ht="14.45" customHeight="1">
      <c r="A303" s="4">
        <v>40170</v>
      </c>
      <c r="B303" s="4" t="s">
        <v>317</v>
      </c>
      <c r="C303" s="4">
        <v>78</v>
      </c>
      <c r="D303" s="5">
        <f t="shared" si="50"/>
        <v>271</v>
      </c>
      <c r="E303" s="12">
        <v>146</v>
      </c>
      <c r="F303" s="12">
        <v>125</v>
      </c>
      <c r="G303" s="5">
        <v>22</v>
      </c>
      <c r="H303" s="5">
        <v>139</v>
      </c>
      <c r="I303" s="5">
        <v>110</v>
      </c>
      <c r="J303" s="6">
        <f t="shared" si="51"/>
        <v>8.1180811808118083</v>
      </c>
      <c r="K303" s="6">
        <f t="shared" si="52"/>
        <v>51.291512915129154</v>
      </c>
      <c r="L303" s="6">
        <f t="shared" si="53"/>
        <v>40.59040590405904</v>
      </c>
      <c r="N303" s="3"/>
    </row>
    <row r="304" spans="1:15" s="2" customFormat="1" ht="14.45" customHeight="1">
      <c r="A304" s="4">
        <v>40180</v>
      </c>
      <c r="B304" s="4" t="s">
        <v>318</v>
      </c>
      <c r="C304" s="4">
        <v>54</v>
      </c>
      <c r="D304" s="5">
        <f t="shared" si="50"/>
        <v>198</v>
      </c>
      <c r="E304" s="12">
        <v>97</v>
      </c>
      <c r="F304" s="12">
        <v>101</v>
      </c>
      <c r="G304" s="5">
        <v>19</v>
      </c>
      <c r="H304" s="5">
        <v>105</v>
      </c>
      <c r="I304" s="5">
        <v>74</v>
      </c>
      <c r="J304" s="6">
        <f t="shared" si="51"/>
        <v>9.5959595959595951</v>
      </c>
      <c r="K304" s="6">
        <f t="shared" si="52"/>
        <v>53.030303030303031</v>
      </c>
      <c r="L304" s="6">
        <f t="shared" si="53"/>
        <v>37.373737373737377</v>
      </c>
    </row>
    <row r="305" spans="1:17" s="2" customFormat="1" ht="14.45" customHeight="1">
      <c r="A305" s="4">
        <v>40190</v>
      </c>
      <c r="B305" s="4" t="s">
        <v>319</v>
      </c>
      <c r="C305" s="4">
        <v>88</v>
      </c>
      <c r="D305" s="5">
        <f t="shared" si="50"/>
        <v>331</v>
      </c>
      <c r="E305" s="12">
        <v>162</v>
      </c>
      <c r="F305" s="12">
        <v>169</v>
      </c>
      <c r="G305" s="5">
        <v>37</v>
      </c>
      <c r="H305" s="5">
        <v>182</v>
      </c>
      <c r="I305" s="5">
        <v>112</v>
      </c>
      <c r="J305" s="6">
        <f t="shared" si="51"/>
        <v>11.178247734138973</v>
      </c>
      <c r="K305" s="6">
        <f t="shared" si="52"/>
        <v>54.984894259818731</v>
      </c>
      <c r="L305" s="6">
        <f t="shared" si="53"/>
        <v>33.836858006042299</v>
      </c>
    </row>
    <row r="306" spans="1:17" s="2" customFormat="1" ht="14.45" customHeight="1">
      <c r="A306" s="4">
        <v>40200</v>
      </c>
      <c r="B306" s="4" t="s">
        <v>320</v>
      </c>
      <c r="C306" s="4">
        <v>47</v>
      </c>
      <c r="D306" s="5">
        <f>E306+F306</f>
        <v>159</v>
      </c>
      <c r="E306" s="12">
        <v>84</v>
      </c>
      <c r="F306" s="12">
        <v>75</v>
      </c>
      <c r="G306" s="5">
        <v>20</v>
      </c>
      <c r="H306" s="5">
        <v>81</v>
      </c>
      <c r="I306" s="5">
        <v>58</v>
      </c>
      <c r="J306" s="6">
        <f t="shared" si="51"/>
        <v>12.578616352201259</v>
      </c>
      <c r="K306" s="6">
        <f t="shared" si="52"/>
        <v>50.943396226415096</v>
      </c>
      <c r="L306" s="6">
        <f t="shared" si="53"/>
        <v>36.477987421383645</v>
      </c>
    </row>
    <row r="307" spans="1:17" s="3" customFormat="1" ht="14.45" customHeight="1">
      <c r="A307" s="26" t="s">
        <v>179</v>
      </c>
      <c r="B307" s="26"/>
      <c r="C307" s="22">
        <f>SUM(C308:C317)</f>
        <v>1382</v>
      </c>
      <c r="D307" s="22">
        <f>E307+F307</f>
        <v>4436</v>
      </c>
      <c r="E307" s="22">
        <f>SUM(E308:E317)</f>
        <v>2102</v>
      </c>
      <c r="F307" s="22">
        <f>SUM(F308:F317)</f>
        <v>2334</v>
      </c>
      <c r="G307" s="22">
        <f>SUM(G308:G317)</f>
        <v>523</v>
      </c>
      <c r="H307" s="22">
        <f>SUM(H308:H317)</f>
        <v>2429</v>
      </c>
      <c r="I307" s="22">
        <f>SUM(I308:I317)</f>
        <v>1484</v>
      </c>
      <c r="J307" s="23">
        <f>G307/D307*100</f>
        <v>11.78990081154193</v>
      </c>
      <c r="K307" s="23">
        <f>H307/D307*100</f>
        <v>54.756537421100091</v>
      </c>
      <c r="L307" s="23">
        <f>I307/D307*100</f>
        <v>33.453561767357982</v>
      </c>
      <c r="M307" s="2"/>
      <c r="N307" s="2"/>
      <c r="O307" s="2"/>
      <c r="Q307" s="2"/>
    </row>
    <row r="308" spans="1:17" s="2" customFormat="1" ht="14.45" customHeight="1">
      <c r="A308" s="4">
        <v>40210</v>
      </c>
      <c r="B308" s="4" t="s">
        <v>321</v>
      </c>
      <c r="C308" s="4">
        <v>90</v>
      </c>
      <c r="D308" s="5">
        <f>E308+F308</f>
        <v>338</v>
      </c>
      <c r="E308" s="12">
        <v>163</v>
      </c>
      <c r="F308" s="12">
        <v>175</v>
      </c>
      <c r="G308" s="5">
        <v>30</v>
      </c>
      <c r="H308" s="5">
        <v>186</v>
      </c>
      <c r="I308" s="5">
        <v>122</v>
      </c>
      <c r="J308" s="6">
        <f t="shared" si="51"/>
        <v>8.8757396449704142</v>
      </c>
      <c r="K308" s="6">
        <f t="shared" si="52"/>
        <v>55.029585798816569</v>
      </c>
      <c r="L308" s="6">
        <f t="shared" si="53"/>
        <v>36.094674556213022</v>
      </c>
    </row>
    <row r="309" spans="1:17" s="2" customFormat="1" ht="14.45" customHeight="1">
      <c r="A309" s="4">
        <v>40220</v>
      </c>
      <c r="B309" s="4" t="s">
        <v>322</v>
      </c>
      <c r="C309" s="4">
        <v>180</v>
      </c>
      <c r="D309" s="5">
        <f t="shared" ref="D309:D316" si="54">E309+F309</f>
        <v>552</v>
      </c>
      <c r="E309" s="12">
        <v>258</v>
      </c>
      <c r="F309" s="12">
        <v>294</v>
      </c>
      <c r="G309" s="5">
        <v>53</v>
      </c>
      <c r="H309" s="5">
        <v>327</v>
      </c>
      <c r="I309" s="5">
        <v>172</v>
      </c>
      <c r="J309" s="6">
        <f t="shared" si="51"/>
        <v>9.6014492753623184</v>
      </c>
      <c r="K309" s="6">
        <f t="shared" si="52"/>
        <v>59.239130434782602</v>
      </c>
      <c r="L309" s="6">
        <f t="shared" si="53"/>
        <v>31.159420289855071</v>
      </c>
    </row>
    <row r="310" spans="1:17" s="2" customFormat="1" ht="14.45" customHeight="1">
      <c r="A310" s="4">
        <v>40230</v>
      </c>
      <c r="B310" s="4" t="s">
        <v>323</v>
      </c>
      <c r="C310" s="4">
        <v>218</v>
      </c>
      <c r="D310" s="5">
        <f t="shared" si="54"/>
        <v>653</v>
      </c>
      <c r="E310" s="12">
        <v>320</v>
      </c>
      <c r="F310" s="12">
        <v>333</v>
      </c>
      <c r="G310" s="5">
        <v>83</v>
      </c>
      <c r="H310" s="5">
        <v>386</v>
      </c>
      <c r="I310" s="5">
        <v>184</v>
      </c>
      <c r="J310" s="6">
        <f t="shared" si="51"/>
        <v>12.710566615620214</v>
      </c>
      <c r="K310" s="6">
        <f t="shared" si="52"/>
        <v>59.111791730474728</v>
      </c>
      <c r="L310" s="6">
        <f t="shared" si="53"/>
        <v>28.177641653905056</v>
      </c>
    </row>
    <row r="311" spans="1:17" s="2" customFormat="1" ht="14.45" customHeight="1">
      <c r="A311" s="4">
        <v>40240</v>
      </c>
      <c r="B311" s="4" t="s">
        <v>324</v>
      </c>
      <c r="C311" s="4">
        <v>96</v>
      </c>
      <c r="D311" s="5">
        <f t="shared" si="54"/>
        <v>344</v>
      </c>
      <c r="E311" s="12">
        <v>179</v>
      </c>
      <c r="F311" s="12">
        <v>165</v>
      </c>
      <c r="G311" s="5">
        <v>47</v>
      </c>
      <c r="H311" s="5">
        <v>176</v>
      </c>
      <c r="I311" s="5">
        <v>121</v>
      </c>
      <c r="J311" s="6">
        <f t="shared" si="51"/>
        <v>13.662790697674417</v>
      </c>
      <c r="K311" s="6">
        <f t="shared" si="52"/>
        <v>51.162790697674424</v>
      </c>
      <c r="L311" s="6">
        <f t="shared" si="53"/>
        <v>35.174418604651166</v>
      </c>
    </row>
    <row r="312" spans="1:17" s="2" customFormat="1" ht="14.45" customHeight="1">
      <c r="A312" s="4">
        <v>40250</v>
      </c>
      <c r="B312" s="4" t="s">
        <v>325</v>
      </c>
      <c r="C312" s="4">
        <v>215</v>
      </c>
      <c r="D312" s="5">
        <f t="shared" si="54"/>
        <v>612</v>
      </c>
      <c r="E312" s="12">
        <v>254</v>
      </c>
      <c r="F312" s="12">
        <v>358</v>
      </c>
      <c r="G312" s="5">
        <v>73</v>
      </c>
      <c r="H312" s="5">
        <v>299</v>
      </c>
      <c r="I312" s="5">
        <v>240</v>
      </c>
      <c r="J312" s="6">
        <f t="shared" si="51"/>
        <v>11.928104575163399</v>
      </c>
      <c r="K312" s="6">
        <f t="shared" si="52"/>
        <v>48.856209150326798</v>
      </c>
      <c r="L312" s="6">
        <f t="shared" si="53"/>
        <v>39.215686274509807</v>
      </c>
    </row>
    <row r="313" spans="1:17" s="2" customFormat="1" ht="14.45" customHeight="1">
      <c r="A313" s="4">
        <v>40260</v>
      </c>
      <c r="B313" s="4" t="s">
        <v>326</v>
      </c>
      <c r="C313" s="4">
        <v>135</v>
      </c>
      <c r="D313" s="5">
        <f t="shared" si="54"/>
        <v>454</v>
      </c>
      <c r="E313" s="12">
        <v>210</v>
      </c>
      <c r="F313" s="12">
        <v>244</v>
      </c>
      <c r="G313" s="5">
        <v>72</v>
      </c>
      <c r="H313" s="5">
        <v>260</v>
      </c>
      <c r="I313" s="5">
        <v>122</v>
      </c>
      <c r="J313" s="6">
        <f t="shared" si="51"/>
        <v>15.859030837004406</v>
      </c>
      <c r="K313" s="6">
        <f t="shared" si="52"/>
        <v>57.268722466960355</v>
      </c>
      <c r="L313" s="6">
        <f t="shared" si="53"/>
        <v>26.872246696035241</v>
      </c>
    </row>
    <row r="314" spans="1:17" s="2" customFormat="1" ht="14.45" customHeight="1">
      <c r="A314" s="4">
        <v>40270</v>
      </c>
      <c r="B314" s="4" t="s">
        <v>327</v>
      </c>
      <c r="C314" s="4">
        <v>159</v>
      </c>
      <c r="D314" s="5">
        <f t="shared" si="54"/>
        <v>462</v>
      </c>
      <c r="E314" s="12">
        <v>214</v>
      </c>
      <c r="F314" s="12">
        <v>248</v>
      </c>
      <c r="G314" s="5">
        <v>50</v>
      </c>
      <c r="H314" s="5">
        <v>228</v>
      </c>
      <c r="I314" s="5">
        <v>184</v>
      </c>
      <c r="J314" s="6">
        <f t="shared" si="51"/>
        <v>10.822510822510822</v>
      </c>
      <c r="K314" s="6">
        <f t="shared" si="52"/>
        <v>49.350649350649348</v>
      </c>
      <c r="L314" s="6">
        <f t="shared" si="53"/>
        <v>39.82683982683983</v>
      </c>
    </row>
    <row r="315" spans="1:17" s="2" customFormat="1" ht="14.45" customHeight="1">
      <c r="A315" s="4">
        <v>40280</v>
      </c>
      <c r="B315" s="4" t="s">
        <v>328</v>
      </c>
      <c r="C315" s="4">
        <v>132</v>
      </c>
      <c r="D315" s="5">
        <f t="shared" si="54"/>
        <v>431</v>
      </c>
      <c r="E315" s="12">
        <v>202</v>
      </c>
      <c r="F315" s="12">
        <v>229</v>
      </c>
      <c r="G315" s="5">
        <v>54</v>
      </c>
      <c r="H315" s="5">
        <v>237</v>
      </c>
      <c r="I315" s="5">
        <v>140</v>
      </c>
      <c r="J315" s="6">
        <f t="shared" si="51"/>
        <v>12.529002320185615</v>
      </c>
      <c r="K315" s="6">
        <f t="shared" si="52"/>
        <v>54.988399071925755</v>
      </c>
      <c r="L315" s="6">
        <f t="shared" si="53"/>
        <v>32.482598607888633</v>
      </c>
    </row>
    <row r="316" spans="1:17" s="2" customFormat="1" ht="14.45" customHeight="1">
      <c r="A316" s="4">
        <v>40290</v>
      </c>
      <c r="B316" s="4" t="s">
        <v>329</v>
      </c>
      <c r="C316" s="4">
        <v>92</v>
      </c>
      <c r="D316" s="5">
        <f t="shared" si="54"/>
        <v>344</v>
      </c>
      <c r="E316" s="12">
        <v>175</v>
      </c>
      <c r="F316" s="12">
        <v>169</v>
      </c>
      <c r="G316" s="5">
        <v>31</v>
      </c>
      <c r="H316" s="5">
        <v>200</v>
      </c>
      <c r="I316" s="5">
        <v>113</v>
      </c>
      <c r="J316" s="6">
        <f t="shared" si="51"/>
        <v>9.0116279069767433</v>
      </c>
      <c r="K316" s="6">
        <f t="shared" si="52"/>
        <v>58.139534883720934</v>
      </c>
      <c r="L316" s="6">
        <f t="shared" si="53"/>
        <v>32.848837209302324</v>
      </c>
    </row>
    <row r="317" spans="1:17" s="2" customFormat="1" ht="14.45" customHeight="1">
      <c r="A317" s="4">
        <v>40300</v>
      </c>
      <c r="B317" s="4" t="s">
        <v>330</v>
      </c>
      <c r="C317" s="4">
        <v>65</v>
      </c>
      <c r="D317" s="5">
        <f>E317+F317</f>
        <v>246</v>
      </c>
      <c r="E317" s="12">
        <v>127</v>
      </c>
      <c r="F317" s="12">
        <v>119</v>
      </c>
      <c r="G317" s="5">
        <v>30</v>
      </c>
      <c r="H317" s="5">
        <v>130</v>
      </c>
      <c r="I317" s="5">
        <v>86</v>
      </c>
      <c r="J317" s="6">
        <f t="shared" si="51"/>
        <v>12.195121951219512</v>
      </c>
      <c r="K317" s="6">
        <f t="shared" si="52"/>
        <v>52.845528455284551</v>
      </c>
      <c r="L317" s="6">
        <f t="shared" si="53"/>
        <v>34.959349593495936</v>
      </c>
    </row>
    <row r="318" spans="1:17" s="3" customFormat="1" ht="14.45" customHeight="1">
      <c r="A318" s="26" t="s">
        <v>180</v>
      </c>
      <c r="B318" s="26"/>
      <c r="C318" s="22">
        <f>SUM(C319:C335)</f>
        <v>1292</v>
      </c>
      <c r="D318" s="22">
        <f>E318+F318</f>
        <v>3990</v>
      </c>
      <c r="E318" s="22">
        <f>SUM(E319:E335)</f>
        <v>1958</v>
      </c>
      <c r="F318" s="22">
        <f>SUM(F319:F335)</f>
        <v>2032</v>
      </c>
      <c r="G318" s="22">
        <f>SUM(G319:G335)</f>
        <v>381</v>
      </c>
      <c r="H318" s="22">
        <f>SUM(H319:H335)</f>
        <v>2065</v>
      </c>
      <c r="I318" s="22">
        <f>SUM(I319:I335)</f>
        <v>1544</v>
      </c>
      <c r="J318" s="23">
        <f>G318/D318*100</f>
        <v>9.5488721804511272</v>
      </c>
      <c r="K318" s="23">
        <f>H318/D318*100</f>
        <v>51.754385964912288</v>
      </c>
      <c r="L318" s="23">
        <f>I318/D318*100</f>
        <v>38.696741854636592</v>
      </c>
      <c r="M318" s="2"/>
      <c r="N318" s="2"/>
      <c r="O318" s="2"/>
      <c r="Q318" s="2"/>
    </row>
    <row r="319" spans="1:17" s="2" customFormat="1" ht="14.45" customHeight="1">
      <c r="A319" s="4">
        <v>40320</v>
      </c>
      <c r="B319" s="4" t="s">
        <v>331</v>
      </c>
      <c r="C319" s="4">
        <v>43</v>
      </c>
      <c r="D319" s="5">
        <f>E319+F319</f>
        <v>130</v>
      </c>
      <c r="E319" s="12">
        <v>70</v>
      </c>
      <c r="F319" s="12">
        <v>60</v>
      </c>
      <c r="G319" s="5">
        <v>13</v>
      </c>
      <c r="H319" s="5">
        <v>55</v>
      </c>
      <c r="I319" s="5">
        <v>62</v>
      </c>
      <c r="J319" s="6">
        <f t="shared" si="51"/>
        <v>10</v>
      </c>
      <c r="K319" s="6">
        <f t="shared" si="52"/>
        <v>42.307692307692307</v>
      </c>
      <c r="L319" s="6">
        <f t="shared" si="53"/>
        <v>47.692307692307693</v>
      </c>
    </row>
    <row r="320" spans="1:17" s="2" customFormat="1" ht="14.45" customHeight="1">
      <c r="A320" s="4">
        <v>40330</v>
      </c>
      <c r="B320" s="4" t="s">
        <v>332</v>
      </c>
      <c r="C320" s="4">
        <v>79</v>
      </c>
      <c r="D320" s="5">
        <f t="shared" ref="D320:D334" si="55">E320+F320</f>
        <v>256</v>
      </c>
      <c r="E320" s="12">
        <v>130</v>
      </c>
      <c r="F320" s="12">
        <v>126</v>
      </c>
      <c r="G320" s="5">
        <v>26</v>
      </c>
      <c r="H320" s="5">
        <v>133</v>
      </c>
      <c r="I320" s="5">
        <v>97</v>
      </c>
      <c r="J320" s="6">
        <f t="shared" si="51"/>
        <v>10.15625</v>
      </c>
      <c r="K320" s="6">
        <f t="shared" si="52"/>
        <v>51.953125</v>
      </c>
      <c r="L320" s="6">
        <f t="shared" si="53"/>
        <v>37.890625</v>
      </c>
    </row>
    <row r="321" spans="1:17" s="2" customFormat="1" ht="14.45" customHeight="1">
      <c r="A321" s="4">
        <v>40340</v>
      </c>
      <c r="B321" s="4" t="s">
        <v>333</v>
      </c>
      <c r="C321" s="4">
        <v>118</v>
      </c>
      <c r="D321" s="5">
        <f t="shared" si="55"/>
        <v>308</v>
      </c>
      <c r="E321" s="12">
        <v>155</v>
      </c>
      <c r="F321" s="12">
        <v>153</v>
      </c>
      <c r="G321" s="5">
        <v>18</v>
      </c>
      <c r="H321" s="5">
        <v>169</v>
      </c>
      <c r="I321" s="5">
        <v>121</v>
      </c>
      <c r="J321" s="6">
        <f t="shared" si="51"/>
        <v>5.8441558441558437</v>
      </c>
      <c r="K321" s="6">
        <f t="shared" si="52"/>
        <v>54.870129870129873</v>
      </c>
      <c r="L321" s="6">
        <f t="shared" si="53"/>
        <v>39.285714285714285</v>
      </c>
    </row>
    <row r="322" spans="1:17" s="2" customFormat="1" ht="14.45" customHeight="1">
      <c r="A322" s="4">
        <v>40350</v>
      </c>
      <c r="B322" s="4" t="s">
        <v>334</v>
      </c>
      <c r="C322" s="4">
        <v>43</v>
      </c>
      <c r="D322" s="5">
        <f t="shared" si="55"/>
        <v>127</v>
      </c>
      <c r="E322" s="12">
        <v>64</v>
      </c>
      <c r="F322" s="12">
        <v>63</v>
      </c>
      <c r="G322" s="5">
        <v>5</v>
      </c>
      <c r="H322" s="5">
        <v>67</v>
      </c>
      <c r="I322" s="5">
        <v>55</v>
      </c>
      <c r="J322" s="6">
        <f t="shared" si="51"/>
        <v>3.9370078740157481</v>
      </c>
      <c r="K322" s="6">
        <f t="shared" si="52"/>
        <v>52.755905511811022</v>
      </c>
      <c r="L322" s="6">
        <f>I322/D322*100</f>
        <v>43.30708661417323</v>
      </c>
      <c r="O322" s="3"/>
    </row>
    <row r="323" spans="1:17" s="2" customFormat="1" ht="14.45" customHeight="1">
      <c r="A323" s="4">
        <v>40360</v>
      </c>
      <c r="B323" s="4" t="s">
        <v>335</v>
      </c>
      <c r="C323" s="4">
        <v>99</v>
      </c>
      <c r="D323" s="5">
        <f t="shared" si="55"/>
        <v>272</v>
      </c>
      <c r="E323" s="12">
        <v>136</v>
      </c>
      <c r="F323" s="12">
        <v>136</v>
      </c>
      <c r="G323" s="5">
        <v>15</v>
      </c>
      <c r="H323" s="5">
        <v>130</v>
      </c>
      <c r="I323" s="5">
        <v>127</v>
      </c>
      <c r="J323" s="6">
        <f t="shared" si="51"/>
        <v>5.5147058823529411</v>
      </c>
      <c r="K323" s="6">
        <f t="shared" si="52"/>
        <v>47.794117647058826</v>
      </c>
      <c r="L323" s="6">
        <f t="shared" si="53"/>
        <v>46.691176470588239</v>
      </c>
    </row>
    <row r="324" spans="1:17" s="2" customFormat="1" ht="14.45" customHeight="1">
      <c r="A324" s="4">
        <v>40370</v>
      </c>
      <c r="B324" s="4" t="s">
        <v>336</v>
      </c>
      <c r="C324" s="4">
        <v>61</v>
      </c>
      <c r="D324" s="5">
        <f t="shared" si="55"/>
        <v>161</v>
      </c>
      <c r="E324" s="12">
        <v>80</v>
      </c>
      <c r="F324" s="12">
        <v>81</v>
      </c>
      <c r="G324" s="5">
        <v>10</v>
      </c>
      <c r="H324" s="5">
        <v>89</v>
      </c>
      <c r="I324" s="5">
        <v>62</v>
      </c>
      <c r="J324" s="6">
        <f t="shared" si="51"/>
        <v>6.2111801242236027</v>
      </c>
      <c r="K324" s="6">
        <f t="shared" si="52"/>
        <v>55.279503105590067</v>
      </c>
      <c r="L324" s="6">
        <f t="shared" si="53"/>
        <v>38.509316770186338</v>
      </c>
    </row>
    <row r="325" spans="1:17" s="2" customFormat="1" ht="14.45" customHeight="1">
      <c r="A325" s="4">
        <v>40380</v>
      </c>
      <c r="B325" s="4" t="s">
        <v>337</v>
      </c>
      <c r="C325" s="4">
        <v>101</v>
      </c>
      <c r="D325" s="5">
        <f t="shared" si="55"/>
        <v>303</v>
      </c>
      <c r="E325" s="12">
        <v>148</v>
      </c>
      <c r="F325" s="12">
        <v>155</v>
      </c>
      <c r="G325" s="5">
        <v>21</v>
      </c>
      <c r="H325" s="5">
        <v>152</v>
      </c>
      <c r="I325" s="5">
        <v>130</v>
      </c>
      <c r="J325" s="6">
        <f t="shared" si="51"/>
        <v>6.9306930693069315</v>
      </c>
      <c r="K325" s="6">
        <f t="shared" si="52"/>
        <v>50.165016501650165</v>
      </c>
      <c r="L325" s="6">
        <f t="shared" si="53"/>
        <v>42.904290429042902</v>
      </c>
    </row>
    <row r="326" spans="1:17" s="2" customFormat="1" ht="14.45" customHeight="1">
      <c r="A326" s="4">
        <v>40390</v>
      </c>
      <c r="B326" s="4" t="s">
        <v>338</v>
      </c>
      <c r="C326" s="4">
        <v>81</v>
      </c>
      <c r="D326" s="5">
        <f t="shared" si="55"/>
        <v>283</v>
      </c>
      <c r="E326" s="12">
        <v>147</v>
      </c>
      <c r="F326" s="12">
        <v>136</v>
      </c>
      <c r="G326" s="5">
        <v>26</v>
      </c>
      <c r="H326" s="5">
        <v>145</v>
      </c>
      <c r="I326" s="5">
        <v>112</v>
      </c>
      <c r="J326" s="6">
        <f t="shared" si="51"/>
        <v>9.1872791519434625</v>
      </c>
      <c r="K326" s="6">
        <f t="shared" si="52"/>
        <v>51.236749116607768</v>
      </c>
      <c r="L326" s="6">
        <f t="shared" si="53"/>
        <v>39.57597173144876</v>
      </c>
    </row>
    <row r="327" spans="1:17" s="2" customFormat="1" ht="14.45" customHeight="1">
      <c r="A327" s="4">
        <v>40400</v>
      </c>
      <c r="B327" s="4" t="s">
        <v>339</v>
      </c>
      <c r="C327" s="4">
        <v>105</v>
      </c>
      <c r="D327" s="5">
        <f t="shared" si="55"/>
        <v>367</v>
      </c>
      <c r="E327" s="12">
        <v>170</v>
      </c>
      <c r="F327" s="12">
        <v>197</v>
      </c>
      <c r="G327" s="5">
        <v>49</v>
      </c>
      <c r="H327" s="5">
        <v>198</v>
      </c>
      <c r="I327" s="5">
        <v>120</v>
      </c>
      <c r="J327" s="6">
        <f t="shared" si="51"/>
        <v>13.35149863760218</v>
      </c>
      <c r="K327" s="6">
        <f t="shared" si="52"/>
        <v>53.950953678474114</v>
      </c>
      <c r="L327" s="6">
        <f t="shared" si="53"/>
        <v>32.697547683923709</v>
      </c>
    </row>
    <row r="328" spans="1:17" s="2" customFormat="1" ht="14.45" customHeight="1">
      <c r="A328" s="4">
        <v>40410</v>
      </c>
      <c r="B328" s="4" t="s">
        <v>340</v>
      </c>
      <c r="C328" s="4">
        <v>41</v>
      </c>
      <c r="D328" s="5">
        <f t="shared" si="55"/>
        <v>132</v>
      </c>
      <c r="E328" s="12">
        <v>61</v>
      </c>
      <c r="F328" s="12">
        <v>71</v>
      </c>
      <c r="G328" s="5">
        <v>12</v>
      </c>
      <c r="H328" s="5">
        <v>65</v>
      </c>
      <c r="I328" s="5">
        <v>55</v>
      </c>
      <c r="J328" s="6">
        <f t="shared" si="51"/>
        <v>9.0909090909090917</v>
      </c>
      <c r="K328" s="6">
        <f t="shared" si="52"/>
        <v>49.242424242424242</v>
      </c>
      <c r="L328" s="6">
        <f t="shared" si="53"/>
        <v>41.666666666666671</v>
      </c>
      <c r="N328" s="3"/>
    </row>
    <row r="329" spans="1:17" s="2" customFormat="1" ht="14.45" customHeight="1">
      <c r="A329" s="4">
        <v>40420</v>
      </c>
      <c r="B329" s="4" t="s">
        <v>341</v>
      </c>
      <c r="C329" s="4">
        <v>39</v>
      </c>
      <c r="D329" s="5">
        <f t="shared" si="55"/>
        <v>123</v>
      </c>
      <c r="E329" s="12">
        <v>59</v>
      </c>
      <c r="F329" s="12">
        <v>64</v>
      </c>
      <c r="G329" s="5">
        <v>12</v>
      </c>
      <c r="H329" s="5">
        <v>64</v>
      </c>
      <c r="I329" s="5">
        <v>47</v>
      </c>
      <c r="J329" s="6">
        <f t="shared" si="51"/>
        <v>9.7560975609756095</v>
      </c>
      <c r="K329" s="6">
        <f t="shared" si="52"/>
        <v>52.032520325203258</v>
      </c>
      <c r="L329" s="6">
        <f t="shared" si="53"/>
        <v>38.211382113821138</v>
      </c>
    </row>
    <row r="330" spans="1:17" s="2" customFormat="1" ht="14.45" customHeight="1">
      <c r="A330" s="4">
        <v>40430</v>
      </c>
      <c r="B330" s="4" t="s">
        <v>342</v>
      </c>
      <c r="C330" s="4">
        <v>70</v>
      </c>
      <c r="D330" s="5">
        <f t="shared" si="55"/>
        <v>218</v>
      </c>
      <c r="E330" s="12">
        <v>103</v>
      </c>
      <c r="F330" s="12">
        <v>115</v>
      </c>
      <c r="G330" s="5">
        <v>24</v>
      </c>
      <c r="H330" s="5">
        <v>110</v>
      </c>
      <c r="I330" s="5">
        <v>84</v>
      </c>
      <c r="J330" s="6">
        <f t="shared" si="51"/>
        <v>11.009174311926607</v>
      </c>
      <c r="K330" s="6">
        <f t="shared" si="52"/>
        <v>50.458715596330272</v>
      </c>
      <c r="L330" s="6">
        <f t="shared" si="53"/>
        <v>38.532110091743121</v>
      </c>
    </row>
    <row r="331" spans="1:17" s="2" customFormat="1" ht="14.45" customHeight="1">
      <c r="A331" s="4">
        <v>40440</v>
      </c>
      <c r="B331" s="4" t="s">
        <v>343</v>
      </c>
      <c r="C331" s="4">
        <v>123</v>
      </c>
      <c r="D331" s="5">
        <f t="shared" si="55"/>
        <v>335</v>
      </c>
      <c r="E331" s="12">
        <v>160</v>
      </c>
      <c r="F331" s="12">
        <v>175</v>
      </c>
      <c r="G331" s="5">
        <v>41</v>
      </c>
      <c r="H331" s="5">
        <v>173</v>
      </c>
      <c r="I331" s="5">
        <v>121</v>
      </c>
      <c r="J331" s="6">
        <f t="shared" si="51"/>
        <v>12.238805970149254</v>
      </c>
      <c r="K331" s="6">
        <f t="shared" si="52"/>
        <v>51.64179104477612</v>
      </c>
      <c r="L331" s="6">
        <f t="shared" si="53"/>
        <v>36.119402985074629</v>
      </c>
    </row>
    <row r="332" spans="1:17" s="2" customFormat="1" ht="14.45" customHeight="1">
      <c r="A332" s="4">
        <v>40450</v>
      </c>
      <c r="B332" s="4" t="s">
        <v>344</v>
      </c>
      <c r="C332" s="4">
        <v>80</v>
      </c>
      <c r="D332" s="5">
        <f t="shared" si="55"/>
        <v>263</v>
      </c>
      <c r="E332" s="12">
        <v>124</v>
      </c>
      <c r="F332" s="12">
        <v>139</v>
      </c>
      <c r="G332" s="5">
        <v>28</v>
      </c>
      <c r="H332" s="5">
        <v>145</v>
      </c>
      <c r="I332" s="5">
        <v>90</v>
      </c>
      <c r="J332" s="6">
        <f t="shared" si="51"/>
        <v>10.646387832699618</v>
      </c>
      <c r="K332" s="6">
        <f t="shared" si="52"/>
        <v>55.133079847908753</v>
      </c>
      <c r="L332" s="6">
        <f t="shared" si="53"/>
        <v>34.22053231939163</v>
      </c>
    </row>
    <row r="333" spans="1:17" s="2" customFormat="1" ht="14.45" customHeight="1">
      <c r="A333" s="4">
        <v>40460</v>
      </c>
      <c r="B333" s="4" t="s">
        <v>345</v>
      </c>
      <c r="C333" s="4">
        <v>103</v>
      </c>
      <c r="D333" s="5">
        <f t="shared" si="55"/>
        <v>325</v>
      </c>
      <c r="E333" s="12">
        <v>154</v>
      </c>
      <c r="F333" s="12">
        <v>171</v>
      </c>
      <c r="G333" s="5">
        <v>38</v>
      </c>
      <c r="H333" s="5">
        <v>169</v>
      </c>
      <c r="I333" s="5">
        <v>118</v>
      </c>
      <c r="J333" s="6">
        <f t="shared" si="51"/>
        <v>11.692307692307692</v>
      </c>
      <c r="K333" s="6">
        <f t="shared" si="52"/>
        <v>52</v>
      </c>
      <c r="L333" s="6">
        <f t="shared" si="53"/>
        <v>36.307692307692307</v>
      </c>
      <c r="O333" s="3"/>
    </row>
    <row r="334" spans="1:17" s="2" customFormat="1" ht="14.45" customHeight="1">
      <c r="A334" s="4">
        <v>40470</v>
      </c>
      <c r="B334" s="4" t="s">
        <v>346</v>
      </c>
      <c r="C334" s="4">
        <v>53</v>
      </c>
      <c r="D334" s="5">
        <f t="shared" si="55"/>
        <v>195</v>
      </c>
      <c r="E334" s="12">
        <v>100</v>
      </c>
      <c r="F334" s="12">
        <v>95</v>
      </c>
      <c r="G334" s="5">
        <v>20</v>
      </c>
      <c r="H334" s="5">
        <v>100</v>
      </c>
      <c r="I334" s="5">
        <v>75</v>
      </c>
      <c r="J334" s="6">
        <f t="shared" si="51"/>
        <v>10.256410256410255</v>
      </c>
      <c r="K334" s="6">
        <f t="shared" si="52"/>
        <v>51.282051282051277</v>
      </c>
      <c r="L334" s="6">
        <f t="shared" si="53"/>
        <v>38.461538461538467</v>
      </c>
    </row>
    <row r="335" spans="1:17" s="2" customFormat="1" ht="14.45" customHeight="1">
      <c r="A335" s="4">
        <v>40480</v>
      </c>
      <c r="B335" s="4" t="s">
        <v>347</v>
      </c>
      <c r="C335" s="4">
        <v>53</v>
      </c>
      <c r="D335" s="5">
        <f>E335+F335</f>
        <v>192</v>
      </c>
      <c r="E335" s="12">
        <v>97</v>
      </c>
      <c r="F335" s="12">
        <v>95</v>
      </c>
      <c r="G335" s="5">
        <v>23</v>
      </c>
      <c r="H335" s="5">
        <v>101</v>
      </c>
      <c r="I335" s="5">
        <v>68</v>
      </c>
      <c r="J335" s="6">
        <f t="shared" si="51"/>
        <v>11.979166666666668</v>
      </c>
      <c r="K335" s="6">
        <f t="shared" si="52"/>
        <v>52.604166666666664</v>
      </c>
      <c r="L335" s="6">
        <f t="shared" si="53"/>
        <v>35.416666666666671</v>
      </c>
    </row>
    <row r="336" spans="1:17" s="3" customFormat="1" ht="14.45" customHeight="1">
      <c r="A336" s="27" t="s">
        <v>188</v>
      </c>
      <c r="B336" s="27"/>
      <c r="C336" s="20">
        <f t="shared" ref="C336:I336" si="56">C337+C344+C350+C362</f>
        <v>1367</v>
      </c>
      <c r="D336" s="20">
        <f t="shared" si="56"/>
        <v>4286</v>
      </c>
      <c r="E336" s="20">
        <f t="shared" si="56"/>
        <v>2088</v>
      </c>
      <c r="F336" s="20">
        <f t="shared" si="56"/>
        <v>2198</v>
      </c>
      <c r="G336" s="20">
        <f t="shared" si="56"/>
        <v>434</v>
      </c>
      <c r="H336" s="20">
        <f t="shared" si="56"/>
        <v>2292</v>
      </c>
      <c r="I336" s="20">
        <f t="shared" si="56"/>
        <v>1560</v>
      </c>
      <c r="J336" s="21">
        <f>G336/D336*100</f>
        <v>10.125991600559962</v>
      </c>
      <c r="K336" s="21">
        <f>H336/D336*100</f>
        <v>53.476434904339712</v>
      </c>
      <c r="L336" s="21">
        <f>I336/D336*100</f>
        <v>36.397573495100325</v>
      </c>
      <c r="M336" s="2"/>
      <c r="N336" s="2"/>
      <c r="O336" s="2"/>
      <c r="Q336" s="2"/>
    </row>
    <row r="337" spans="1:17" s="3" customFormat="1" ht="14.45" customHeight="1">
      <c r="A337" s="26" t="s">
        <v>181</v>
      </c>
      <c r="B337" s="26"/>
      <c r="C337" s="22">
        <f>SUM(C338:C343)</f>
        <v>142</v>
      </c>
      <c r="D337" s="22">
        <f t="shared" ref="D337:D350" si="57">E337+F337</f>
        <v>512</v>
      </c>
      <c r="E337" s="22">
        <f>SUM(E338:E343)</f>
        <v>252</v>
      </c>
      <c r="F337" s="22">
        <f>SUM(F338:F343)</f>
        <v>260</v>
      </c>
      <c r="G337" s="22">
        <f>SUM(G338:G343)</f>
        <v>41</v>
      </c>
      <c r="H337" s="22">
        <f>SUM(H338:H343)</f>
        <v>257</v>
      </c>
      <c r="I337" s="22">
        <f>SUM(I338:I343)</f>
        <v>214</v>
      </c>
      <c r="J337" s="23">
        <f>G337/D337*100</f>
        <v>8.0078125</v>
      </c>
      <c r="K337" s="23">
        <f>H337/D337*100</f>
        <v>50.1953125</v>
      </c>
      <c r="L337" s="23">
        <f>I337/D337*100</f>
        <v>41.796875</v>
      </c>
      <c r="M337" s="2"/>
      <c r="N337" s="2"/>
      <c r="O337" s="2"/>
      <c r="Q337" s="2"/>
    </row>
    <row r="338" spans="1:17" s="2" customFormat="1" ht="14.45" customHeight="1">
      <c r="A338" s="4">
        <v>51020</v>
      </c>
      <c r="B338" s="4" t="s">
        <v>348</v>
      </c>
      <c r="C338" s="4">
        <v>16</v>
      </c>
      <c r="D338" s="5">
        <f>E338+F338</f>
        <v>57</v>
      </c>
      <c r="E338" s="12">
        <v>29</v>
      </c>
      <c r="F338" s="12">
        <v>28</v>
      </c>
      <c r="G338" s="5">
        <v>4</v>
      </c>
      <c r="H338" s="5">
        <v>28</v>
      </c>
      <c r="I338" s="5">
        <v>25</v>
      </c>
      <c r="J338" s="6">
        <f t="shared" si="51"/>
        <v>7.0175438596491224</v>
      </c>
      <c r="K338" s="6">
        <f t="shared" si="52"/>
        <v>49.122807017543856</v>
      </c>
      <c r="L338" s="6">
        <f t="shared" si="53"/>
        <v>43.859649122807014</v>
      </c>
    </row>
    <row r="339" spans="1:17" s="2" customFormat="1" ht="14.45" customHeight="1">
      <c r="A339" s="4">
        <v>51030</v>
      </c>
      <c r="B339" s="4" t="s">
        <v>349</v>
      </c>
      <c r="C339" s="4">
        <v>29</v>
      </c>
      <c r="D339" s="5">
        <f t="shared" ref="D339:D342" si="58">E339+F339</f>
        <v>93</v>
      </c>
      <c r="E339" s="12">
        <v>46</v>
      </c>
      <c r="F339" s="12">
        <v>47</v>
      </c>
      <c r="G339" s="5">
        <v>3</v>
      </c>
      <c r="H339" s="5">
        <v>41</v>
      </c>
      <c r="I339" s="5">
        <v>49</v>
      </c>
      <c r="J339" s="6">
        <f t="shared" si="51"/>
        <v>3.225806451612903</v>
      </c>
      <c r="K339" s="6">
        <f t="shared" si="52"/>
        <v>44.086021505376344</v>
      </c>
      <c r="L339" s="6">
        <f t="shared" si="53"/>
        <v>52.688172043010752</v>
      </c>
    </row>
    <row r="340" spans="1:17" s="2" customFormat="1" ht="14.45" customHeight="1">
      <c r="A340" s="4">
        <v>51040</v>
      </c>
      <c r="B340" s="4" t="s">
        <v>350</v>
      </c>
      <c r="C340" s="4">
        <v>29</v>
      </c>
      <c r="D340" s="5">
        <f t="shared" si="58"/>
        <v>122</v>
      </c>
      <c r="E340" s="12">
        <v>58</v>
      </c>
      <c r="F340" s="12">
        <v>64</v>
      </c>
      <c r="G340" s="5">
        <v>13</v>
      </c>
      <c r="H340" s="5">
        <v>61</v>
      </c>
      <c r="I340" s="5">
        <v>48</v>
      </c>
      <c r="J340" s="6">
        <f t="shared" si="51"/>
        <v>10.655737704918032</v>
      </c>
      <c r="K340" s="6">
        <f t="shared" si="52"/>
        <v>50</v>
      </c>
      <c r="L340" s="6">
        <f t="shared" si="53"/>
        <v>39.344262295081968</v>
      </c>
    </row>
    <row r="341" spans="1:17" s="2" customFormat="1" ht="14.45" customHeight="1">
      <c r="A341" s="4">
        <v>51050</v>
      </c>
      <c r="B341" s="4" t="s">
        <v>351</v>
      </c>
      <c r="C341" s="4">
        <v>38</v>
      </c>
      <c r="D341" s="5">
        <f t="shared" si="58"/>
        <v>124</v>
      </c>
      <c r="E341" s="12">
        <v>62</v>
      </c>
      <c r="F341" s="12">
        <v>62</v>
      </c>
      <c r="G341" s="5">
        <v>8</v>
      </c>
      <c r="H341" s="5">
        <v>67</v>
      </c>
      <c r="I341" s="5">
        <v>49</v>
      </c>
      <c r="J341" s="6">
        <f t="shared" si="51"/>
        <v>6.4516129032258061</v>
      </c>
      <c r="K341" s="6">
        <f t="shared" si="52"/>
        <v>54.032258064516128</v>
      </c>
      <c r="L341" s="6">
        <f t="shared" si="53"/>
        <v>39.516129032258064</v>
      </c>
      <c r="N341" s="3"/>
    </row>
    <row r="342" spans="1:17" s="2" customFormat="1" ht="14.45" customHeight="1">
      <c r="A342" s="4">
        <v>51060</v>
      </c>
      <c r="B342" s="4" t="s">
        <v>352</v>
      </c>
      <c r="C342" s="4">
        <v>22</v>
      </c>
      <c r="D342" s="5">
        <f t="shared" si="58"/>
        <v>87</v>
      </c>
      <c r="E342" s="12">
        <v>43</v>
      </c>
      <c r="F342" s="12">
        <v>44</v>
      </c>
      <c r="G342" s="5">
        <v>10</v>
      </c>
      <c r="H342" s="5">
        <v>49</v>
      </c>
      <c r="I342" s="5">
        <v>28</v>
      </c>
      <c r="J342" s="6">
        <f t="shared" si="51"/>
        <v>11.494252873563218</v>
      </c>
      <c r="K342" s="6">
        <f t="shared" si="52"/>
        <v>56.321839080459768</v>
      </c>
      <c r="L342" s="6">
        <f t="shared" si="53"/>
        <v>32.183908045977013</v>
      </c>
    </row>
    <row r="343" spans="1:17" s="2" customFormat="1" ht="14.45" customHeight="1">
      <c r="A343" s="4">
        <v>51070</v>
      </c>
      <c r="B343" s="4" t="s">
        <v>353</v>
      </c>
      <c r="C343" s="4">
        <v>8</v>
      </c>
      <c r="D343" s="5">
        <f>E343+F343</f>
        <v>29</v>
      </c>
      <c r="E343" s="12">
        <v>14</v>
      </c>
      <c r="F343" s="12">
        <v>15</v>
      </c>
      <c r="G343" s="5">
        <v>3</v>
      </c>
      <c r="H343" s="5">
        <v>11</v>
      </c>
      <c r="I343" s="5">
        <v>15</v>
      </c>
      <c r="J343" s="6">
        <f t="shared" si="51"/>
        <v>10.344827586206897</v>
      </c>
      <c r="K343" s="6">
        <f t="shared" si="52"/>
        <v>37.931034482758619</v>
      </c>
      <c r="L343" s="6">
        <f t="shared" si="53"/>
        <v>51.724137931034484</v>
      </c>
    </row>
    <row r="344" spans="1:17" s="3" customFormat="1" ht="14.45" customHeight="1">
      <c r="A344" s="26" t="s">
        <v>182</v>
      </c>
      <c r="B344" s="26"/>
      <c r="C344" s="22">
        <f>SUM(C345:C349)</f>
        <v>154</v>
      </c>
      <c r="D344" s="22">
        <f t="shared" si="57"/>
        <v>526</v>
      </c>
      <c r="E344" s="22">
        <f>SUM(E345:E349)</f>
        <v>270</v>
      </c>
      <c r="F344" s="22">
        <f>SUM(F345:F349)</f>
        <v>256</v>
      </c>
      <c r="G344" s="22">
        <f>SUM(G345:G349)</f>
        <v>53</v>
      </c>
      <c r="H344" s="22">
        <f>SUM(H345:H349)</f>
        <v>286</v>
      </c>
      <c r="I344" s="22">
        <f>SUM(I345:I349)</f>
        <v>187</v>
      </c>
      <c r="J344" s="23">
        <f>G344/D344*100</f>
        <v>10.076045627376425</v>
      </c>
      <c r="K344" s="23">
        <f>H344/D344*100</f>
        <v>54.372623574144484</v>
      </c>
      <c r="L344" s="23">
        <f>I344/D344*100</f>
        <v>35.551330798479086</v>
      </c>
      <c r="M344" s="2"/>
      <c r="N344" s="2"/>
      <c r="O344" s="2"/>
      <c r="Q344" s="2"/>
    </row>
    <row r="345" spans="1:17" s="2" customFormat="1" ht="14.45" customHeight="1">
      <c r="A345" s="4">
        <v>52080</v>
      </c>
      <c r="B345" s="4" t="s">
        <v>354</v>
      </c>
      <c r="C345" s="4">
        <v>20</v>
      </c>
      <c r="D345" s="5">
        <f>E345+F345</f>
        <v>64</v>
      </c>
      <c r="E345" s="12">
        <v>29</v>
      </c>
      <c r="F345" s="12">
        <v>35</v>
      </c>
      <c r="G345" s="5">
        <v>5</v>
      </c>
      <c r="H345" s="5">
        <v>31</v>
      </c>
      <c r="I345" s="5">
        <v>28</v>
      </c>
      <c r="J345" s="6">
        <f t="shared" si="51"/>
        <v>7.8125</v>
      </c>
      <c r="K345" s="6">
        <f t="shared" si="52"/>
        <v>48.4375</v>
      </c>
      <c r="L345" s="6">
        <f t="shared" si="53"/>
        <v>43.75</v>
      </c>
    </row>
    <row r="346" spans="1:17" s="2" customFormat="1" ht="14.45" customHeight="1">
      <c r="A346" s="4">
        <v>52090</v>
      </c>
      <c r="B346" s="4" t="s">
        <v>355</v>
      </c>
      <c r="C346" s="4">
        <v>40</v>
      </c>
      <c r="D346" s="5">
        <f t="shared" ref="D346:D348" si="59">E346+F346</f>
        <v>115</v>
      </c>
      <c r="E346" s="12">
        <v>62</v>
      </c>
      <c r="F346" s="12">
        <v>53</v>
      </c>
      <c r="G346" s="5">
        <v>9</v>
      </c>
      <c r="H346" s="5">
        <v>62</v>
      </c>
      <c r="I346" s="5">
        <v>44</v>
      </c>
      <c r="J346" s="6">
        <f t="shared" si="51"/>
        <v>7.8260869565217401</v>
      </c>
      <c r="K346" s="6">
        <f t="shared" si="52"/>
        <v>53.913043478260867</v>
      </c>
      <c r="L346" s="6">
        <f t="shared" si="53"/>
        <v>38.260869565217391</v>
      </c>
    </row>
    <row r="347" spans="1:17" s="2" customFormat="1" ht="14.45" customHeight="1">
      <c r="A347" s="4">
        <v>52100</v>
      </c>
      <c r="B347" s="4" t="s">
        <v>356</v>
      </c>
      <c r="C347" s="4">
        <v>12</v>
      </c>
      <c r="D347" s="5">
        <f t="shared" si="59"/>
        <v>35</v>
      </c>
      <c r="E347" s="12">
        <v>14</v>
      </c>
      <c r="F347" s="12">
        <v>21</v>
      </c>
      <c r="G347" s="5">
        <v>9</v>
      </c>
      <c r="H347" s="5">
        <v>13</v>
      </c>
      <c r="I347" s="5">
        <v>13</v>
      </c>
      <c r="J347" s="6">
        <f t="shared" si="51"/>
        <v>25.714285714285712</v>
      </c>
      <c r="K347" s="6">
        <f t="shared" si="52"/>
        <v>37.142857142857146</v>
      </c>
      <c r="L347" s="6">
        <f t="shared" si="53"/>
        <v>37.142857142857146</v>
      </c>
    </row>
    <row r="348" spans="1:17" s="2" customFormat="1" ht="14.45" customHeight="1">
      <c r="A348" s="4">
        <v>52110</v>
      </c>
      <c r="B348" s="4" t="s">
        <v>357</v>
      </c>
      <c r="C348" s="4">
        <v>49</v>
      </c>
      <c r="D348" s="5">
        <f t="shared" si="59"/>
        <v>210</v>
      </c>
      <c r="E348" s="12">
        <v>115</v>
      </c>
      <c r="F348" s="12">
        <v>95</v>
      </c>
      <c r="G348" s="5">
        <v>17</v>
      </c>
      <c r="H348" s="5">
        <v>121</v>
      </c>
      <c r="I348" s="5">
        <v>72</v>
      </c>
      <c r="J348" s="6">
        <f t="shared" si="51"/>
        <v>8.0952380952380949</v>
      </c>
      <c r="K348" s="6">
        <f t="shared" si="52"/>
        <v>57.619047619047613</v>
      </c>
      <c r="L348" s="6">
        <f t="shared" si="53"/>
        <v>34.285714285714285</v>
      </c>
    </row>
    <row r="349" spans="1:17" s="2" customFormat="1" ht="14.45" customHeight="1">
      <c r="A349" s="4">
        <v>52120</v>
      </c>
      <c r="B349" s="4" t="s">
        <v>358</v>
      </c>
      <c r="C349" s="4">
        <v>33</v>
      </c>
      <c r="D349" s="5">
        <f>E349+F349</f>
        <v>102</v>
      </c>
      <c r="E349" s="12">
        <v>50</v>
      </c>
      <c r="F349" s="12">
        <v>52</v>
      </c>
      <c r="G349" s="5">
        <v>13</v>
      </c>
      <c r="H349" s="5">
        <v>59</v>
      </c>
      <c r="I349" s="5">
        <v>30</v>
      </c>
      <c r="J349" s="6">
        <f t="shared" si="51"/>
        <v>12.745098039215685</v>
      </c>
      <c r="K349" s="6">
        <f t="shared" si="52"/>
        <v>57.843137254901968</v>
      </c>
      <c r="L349" s="6">
        <f t="shared" si="53"/>
        <v>29.411764705882355</v>
      </c>
    </row>
    <row r="350" spans="1:17" s="3" customFormat="1" ht="14.45" customHeight="1">
      <c r="A350" s="26" t="s">
        <v>183</v>
      </c>
      <c r="B350" s="26"/>
      <c r="C350" s="22">
        <f>SUM(C351:C361)</f>
        <v>568</v>
      </c>
      <c r="D350" s="22">
        <f t="shared" si="57"/>
        <v>1691</v>
      </c>
      <c r="E350" s="22">
        <f>SUM(E351:E361)</f>
        <v>823</v>
      </c>
      <c r="F350" s="22">
        <f>SUM(F351:F361)</f>
        <v>868</v>
      </c>
      <c r="G350" s="22">
        <f>SUM(G351:G361)</f>
        <v>156</v>
      </c>
      <c r="H350" s="22">
        <f>SUM(H351:H361)</f>
        <v>899</v>
      </c>
      <c r="I350" s="22">
        <f>SUM(I351:I361)</f>
        <v>636</v>
      </c>
      <c r="J350" s="23">
        <f>G350/D350*100</f>
        <v>9.2253104671791828</v>
      </c>
      <c r="K350" s="23">
        <f>H350/D350*100</f>
        <v>53.163808397397993</v>
      </c>
      <c r="L350" s="23">
        <f>I350/D350*100</f>
        <v>37.610881135422822</v>
      </c>
      <c r="M350" s="2"/>
      <c r="N350" s="2"/>
      <c r="O350" s="2"/>
      <c r="Q350" s="2"/>
    </row>
    <row r="351" spans="1:17" s="2" customFormat="1" ht="14.45" customHeight="1">
      <c r="A351" s="4">
        <v>53130</v>
      </c>
      <c r="B351" s="4" t="s">
        <v>359</v>
      </c>
      <c r="C351" s="4">
        <v>34</v>
      </c>
      <c r="D351" s="5">
        <f>E351+F351</f>
        <v>127</v>
      </c>
      <c r="E351" s="12">
        <v>64</v>
      </c>
      <c r="F351" s="12">
        <v>63</v>
      </c>
      <c r="G351" s="5">
        <v>16</v>
      </c>
      <c r="H351" s="5">
        <v>70</v>
      </c>
      <c r="I351" s="5">
        <v>41</v>
      </c>
      <c r="J351" s="6">
        <f t="shared" si="51"/>
        <v>12.598425196850393</v>
      </c>
      <c r="K351" s="6">
        <f t="shared" si="52"/>
        <v>55.118110236220474</v>
      </c>
      <c r="L351" s="6">
        <f t="shared" si="53"/>
        <v>32.283464566929133</v>
      </c>
    </row>
    <row r="352" spans="1:17" s="2" customFormat="1" ht="14.45" customHeight="1">
      <c r="A352" s="4">
        <v>53140</v>
      </c>
      <c r="B352" s="4" t="s">
        <v>360</v>
      </c>
      <c r="C352" s="4">
        <v>20</v>
      </c>
      <c r="D352" s="5">
        <f t="shared" ref="D352:D360" si="60">E352+F352</f>
        <v>70</v>
      </c>
      <c r="E352" s="12">
        <v>37</v>
      </c>
      <c r="F352" s="12">
        <v>33</v>
      </c>
      <c r="G352" s="5">
        <v>10</v>
      </c>
      <c r="H352" s="5">
        <v>35</v>
      </c>
      <c r="I352" s="5">
        <v>25</v>
      </c>
      <c r="J352" s="6">
        <f t="shared" si="51"/>
        <v>14.285714285714285</v>
      </c>
      <c r="K352" s="6">
        <f t="shared" si="52"/>
        <v>50</v>
      </c>
      <c r="L352" s="6">
        <f t="shared" si="53"/>
        <v>35.714285714285715</v>
      </c>
    </row>
    <row r="353" spans="1:17" s="2" customFormat="1" ht="14.45" customHeight="1">
      <c r="A353" s="4">
        <v>53150</v>
      </c>
      <c r="B353" s="4" t="s">
        <v>361</v>
      </c>
      <c r="C353" s="4">
        <v>37</v>
      </c>
      <c r="D353" s="5">
        <f t="shared" si="60"/>
        <v>127</v>
      </c>
      <c r="E353" s="12">
        <v>66</v>
      </c>
      <c r="F353" s="12">
        <v>61</v>
      </c>
      <c r="G353" s="5">
        <v>9</v>
      </c>
      <c r="H353" s="5">
        <v>58</v>
      </c>
      <c r="I353" s="5">
        <v>60</v>
      </c>
      <c r="J353" s="6">
        <f t="shared" si="51"/>
        <v>7.0866141732283463</v>
      </c>
      <c r="K353" s="6">
        <f t="shared" si="52"/>
        <v>45.669291338582681</v>
      </c>
      <c r="L353" s="6">
        <f t="shared" si="53"/>
        <v>47.244094488188978</v>
      </c>
    </row>
    <row r="354" spans="1:17" s="2" customFormat="1" ht="14.45" customHeight="1">
      <c r="A354" s="4">
        <v>53160</v>
      </c>
      <c r="B354" s="4" t="s">
        <v>362</v>
      </c>
      <c r="C354" s="4">
        <v>47</v>
      </c>
      <c r="D354" s="5">
        <f t="shared" si="60"/>
        <v>162</v>
      </c>
      <c r="E354" s="12">
        <v>80</v>
      </c>
      <c r="F354" s="12">
        <v>82</v>
      </c>
      <c r="G354" s="5">
        <v>9</v>
      </c>
      <c r="H354" s="5">
        <v>89</v>
      </c>
      <c r="I354" s="5">
        <v>64</v>
      </c>
      <c r="J354" s="6">
        <f t="shared" si="51"/>
        <v>5.5555555555555554</v>
      </c>
      <c r="K354" s="6">
        <f t="shared" si="52"/>
        <v>54.938271604938272</v>
      </c>
      <c r="L354" s="6">
        <f t="shared" si="53"/>
        <v>39.506172839506171</v>
      </c>
    </row>
    <row r="355" spans="1:17" s="2" customFormat="1" ht="14.45" customHeight="1">
      <c r="A355" s="4">
        <v>53170</v>
      </c>
      <c r="B355" s="4" t="s">
        <v>363</v>
      </c>
      <c r="C355" s="4">
        <v>230</v>
      </c>
      <c r="D355" s="5">
        <f t="shared" si="60"/>
        <v>558</v>
      </c>
      <c r="E355" s="12">
        <v>252</v>
      </c>
      <c r="F355" s="12">
        <v>306</v>
      </c>
      <c r="G355" s="5">
        <v>54</v>
      </c>
      <c r="H355" s="5">
        <v>276</v>
      </c>
      <c r="I355" s="5">
        <v>228</v>
      </c>
      <c r="J355" s="6">
        <f t="shared" si="51"/>
        <v>9.67741935483871</v>
      </c>
      <c r="K355" s="6">
        <f t="shared" si="52"/>
        <v>49.462365591397848</v>
      </c>
      <c r="L355" s="6">
        <f t="shared" si="53"/>
        <v>40.86021505376344</v>
      </c>
      <c r="O355" s="3"/>
    </row>
    <row r="356" spans="1:17" s="2" customFormat="1" ht="14.45" customHeight="1">
      <c r="A356" s="4">
        <v>53180</v>
      </c>
      <c r="B356" s="4" t="s">
        <v>364</v>
      </c>
      <c r="C356" s="4">
        <v>26</v>
      </c>
      <c r="D356" s="5">
        <f t="shared" si="60"/>
        <v>73</v>
      </c>
      <c r="E356" s="12">
        <v>42</v>
      </c>
      <c r="F356" s="12">
        <v>31</v>
      </c>
      <c r="G356" s="5">
        <v>14</v>
      </c>
      <c r="H356" s="5">
        <v>35</v>
      </c>
      <c r="I356" s="5">
        <v>24</v>
      </c>
      <c r="J356" s="6">
        <f t="shared" si="51"/>
        <v>19.17808219178082</v>
      </c>
      <c r="K356" s="6">
        <f t="shared" si="52"/>
        <v>47.945205479452049</v>
      </c>
      <c r="L356" s="6">
        <f t="shared" si="53"/>
        <v>32.87671232876712</v>
      </c>
      <c r="O356" s="3"/>
    </row>
    <row r="357" spans="1:17" s="2" customFormat="1" ht="14.45" customHeight="1">
      <c r="A357" s="4">
        <v>53190</v>
      </c>
      <c r="B357" s="4" t="s">
        <v>365</v>
      </c>
      <c r="C357" s="4">
        <v>40</v>
      </c>
      <c r="D357" s="5">
        <f t="shared" si="60"/>
        <v>128</v>
      </c>
      <c r="E357" s="12">
        <v>65</v>
      </c>
      <c r="F357" s="12">
        <v>63</v>
      </c>
      <c r="G357" s="5">
        <v>5</v>
      </c>
      <c r="H357" s="5">
        <v>80</v>
      </c>
      <c r="I357" s="5">
        <v>43</v>
      </c>
      <c r="J357" s="6">
        <f t="shared" si="51"/>
        <v>3.90625</v>
      </c>
      <c r="K357" s="6">
        <f t="shared" si="52"/>
        <v>62.5</v>
      </c>
      <c r="L357" s="6">
        <f t="shared" si="53"/>
        <v>33.59375</v>
      </c>
    </row>
    <row r="358" spans="1:17" s="2" customFormat="1" ht="14.45" customHeight="1">
      <c r="A358" s="4">
        <v>53200</v>
      </c>
      <c r="B358" s="4" t="s">
        <v>366</v>
      </c>
      <c r="C358" s="4">
        <v>33</v>
      </c>
      <c r="D358" s="5">
        <f t="shared" si="60"/>
        <v>115</v>
      </c>
      <c r="E358" s="12">
        <v>57</v>
      </c>
      <c r="F358" s="12">
        <v>58</v>
      </c>
      <c r="G358" s="5">
        <v>13</v>
      </c>
      <c r="H358" s="5">
        <v>64</v>
      </c>
      <c r="I358" s="5">
        <v>38</v>
      </c>
      <c r="J358" s="6">
        <f t="shared" si="51"/>
        <v>11.304347826086957</v>
      </c>
      <c r="K358" s="6">
        <f t="shared" si="52"/>
        <v>55.652173913043477</v>
      </c>
      <c r="L358" s="6">
        <f t="shared" si="53"/>
        <v>33.043478260869563</v>
      </c>
    </row>
    <row r="359" spans="1:17" s="2" customFormat="1" ht="14.45" customHeight="1">
      <c r="A359" s="4">
        <v>53210</v>
      </c>
      <c r="B359" s="4" t="s">
        <v>367</v>
      </c>
      <c r="C359" s="4">
        <v>20</v>
      </c>
      <c r="D359" s="5">
        <f t="shared" si="60"/>
        <v>81</v>
      </c>
      <c r="E359" s="12">
        <v>42</v>
      </c>
      <c r="F359" s="12">
        <v>39</v>
      </c>
      <c r="G359" s="5">
        <v>7</v>
      </c>
      <c r="H359" s="5">
        <v>44</v>
      </c>
      <c r="I359" s="5">
        <v>30</v>
      </c>
      <c r="J359" s="6">
        <f t="shared" ref="J359:J370" si="61">G359/D359*100</f>
        <v>8.6419753086419746</v>
      </c>
      <c r="K359" s="6">
        <f t="shared" ref="K359:K370" si="62">H359/D359*100</f>
        <v>54.320987654320987</v>
      </c>
      <c r="L359" s="6">
        <f t="shared" ref="L359:L370" si="63">I359/D359*100</f>
        <v>37.037037037037038</v>
      </c>
    </row>
    <row r="360" spans="1:17" s="2" customFormat="1" ht="14.45" customHeight="1">
      <c r="A360" s="4">
        <v>53220</v>
      </c>
      <c r="B360" s="4" t="s">
        <v>368</v>
      </c>
      <c r="C360" s="4">
        <v>56</v>
      </c>
      <c r="D360" s="5">
        <f t="shared" si="60"/>
        <v>193</v>
      </c>
      <c r="E360" s="12">
        <v>94</v>
      </c>
      <c r="F360" s="12">
        <v>99</v>
      </c>
      <c r="G360" s="5">
        <v>15</v>
      </c>
      <c r="H360" s="5">
        <v>108</v>
      </c>
      <c r="I360" s="5">
        <v>70</v>
      </c>
      <c r="J360" s="6">
        <f t="shared" si="61"/>
        <v>7.7720207253886011</v>
      </c>
      <c r="K360" s="6">
        <f t="shared" si="62"/>
        <v>55.958549222797927</v>
      </c>
      <c r="L360" s="6">
        <f t="shared" si="63"/>
        <v>36.269430051813472</v>
      </c>
    </row>
    <row r="361" spans="1:17" s="2" customFormat="1" ht="14.45" customHeight="1">
      <c r="A361" s="4">
        <v>53230</v>
      </c>
      <c r="B361" s="4" t="s">
        <v>369</v>
      </c>
      <c r="C361" s="4">
        <v>25</v>
      </c>
      <c r="D361" s="5">
        <f>E361+F361</f>
        <v>57</v>
      </c>
      <c r="E361" s="12">
        <v>24</v>
      </c>
      <c r="F361" s="12">
        <v>33</v>
      </c>
      <c r="G361" s="5">
        <v>4</v>
      </c>
      <c r="H361" s="5">
        <v>40</v>
      </c>
      <c r="I361" s="5">
        <v>13</v>
      </c>
      <c r="J361" s="6">
        <f t="shared" si="61"/>
        <v>7.0175438596491224</v>
      </c>
      <c r="K361" s="6">
        <f t="shared" si="62"/>
        <v>70.175438596491219</v>
      </c>
      <c r="L361" s="6">
        <f t="shared" si="63"/>
        <v>22.807017543859647</v>
      </c>
      <c r="N361" s="3"/>
    </row>
    <row r="362" spans="1:17" s="3" customFormat="1" ht="14.45" customHeight="1">
      <c r="A362" s="26" t="s">
        <v>184</v>
      </c>
      <c r="B362" s="26"/>
      <c r="C362" s="22">
        <f>SUM(C363:C370)</f>
        <v>503</v>
      </c>
      <c r="D362" s="22">
        <f>E362+F362</f>
        <v>1557</v>
      </c>
      <c r="E362" s="22">
        <f>SUM(E363:E370)</f>
        <v>743</v>
      </c>
      <c r="F362" s="22">
        <f>SUM(F363:F370)</f>
        <v>814</v>
      </c>
      <c r="G362" s="22">
        <f>SUM(G363:G370)</f>
        <v>184</v>
      </c>
      <c r="H362" s="22">
        <f>SUM(H363:H370)</f>
        <v>850</v>
      </c>
      <c r="I362" s="22">
        <f>SUM(I363:I370)</f>
        <v>523</v>
      </c>
      <c r="J362" s="23">
        <f>G362/D362*100</f>
        <v>11.817597944765575</v>
      </c>
      <c r="K362" s="23">
        <f>H362/D362*100</f>
        <v>54.592164418754017</v>
      </c>
      <c r="L362" s="23">
        <f>I362/D362*100</f>
        <v>33.59023763648041</v>
      </c>
      <c r="M362" s="2"/>
      <c r="O362" s="2"/>
      <c r="Q362" s="2"/>
    </row>
    <row r="363" spans="1:17" s="2" customFormat="1" ht="14.45" customHeight="1">
      <c r="A363" s="4">
        <v>54230</v>
      </c>
      <c r="B363" s="4" t="s">
        <v>370</v>
      </c>
      <c r="C363" s="4">
        <v>39</v>
      </c>
      <c r="D363" s="5">
        <f>E363+F363</f>
        <v>141</v>
      </c>
      <c r="E363" s="14">
        <v>70</v>
      </c>
      <c r="F363" s="14">
        <v>71</v>
      </c>
      <c r="G363" s="5">
        <v>14</v>
      </c>
      <c r="H363" s="5">
        <v>68</v>
      </c>
      <c r="I363" s="5">
        <v>59</v>
      </c>
      <c r="J363" s="6">
        <f t="shared" si="61"/>
        <v>9.9290780141843982</v>
      </c>
      <c r="K363" s="6">
        <f t="shared" si="62"/>
        <v>48.226950354609926</v>
      </c>
      <c r="L363" s="6">
        <f t="shared" si="63"/>
        <v>41.843971631205676</v>
      </c>
      <c r="N363" s="3"/>
    </row>
    <row r="364" spans="1:17" s="2" customFormat="1" ht="14.45" customHeight="1">
      <c r="A364" s="4">
        <v>54240</v>
      </c>
      <c r="B364" s="4" t="s">
        <v>371</v>
      </c>
      <c r="C364" s="4">
        <v>38</v>
      </c>
      <c r="D364" s="5">
        <f t="shared" ref="D364:D369" si="64">E364+F364</f>
        <v>107</v>
      </c>
      <c r="E364" s="14">
        <v>50</v>
      </c>
      <c r="F364" s="14">
        <v>57</v>
      </c>
      <c r="G364" s="5">
        <v>11</v>
      </c>
      <c r="H364" s="5">
        <v>55</v>
      </c>
      <c r="I364" s="5">
        <v>41</v>
      </c>
      <c r="J364" s="6">
        <f t="shared" si="61"/>
        <v>10.2803738317757</v>
      </c>
      <c r="K364" s="6">
        <f t="shared" si="62"/>
        <v>51.401869158878498</v>
      </c>
      <c r="L364" s="6">
        <f t="shared" si="63"/>
        <v>38.31775700934579</v>
      </c>
      <c r="O364" s="3"/>
    </row>
    <row r="365" spans="1:17" s="2" customFormat="1" ht="14.45" customHeight="1">
      <c r="A365" s="4">
        <v>54250</v>
      </c>
      <c r="B365" s="4" t="s">
        <v>372</v>
      </c>
      <c r="C365" s="4">
        <v>66</v>
      </c>
      <c r="D365" s="5">
        <f t="shared" si="64"/>
        <v>218</v>
      </c>
      <c r="E365" s="14">
        <v>107</v>
      </c>
      <c r="F365" s="14">
        <v>111</v>
      </c>
      <c r="G365" s="5">
        <v>30</v>
      </c>
      <c r="H365" s="5">
        <v>121</v>
      </c>
      <c r="I365" s="5">
        <v>67</v>
      </c>
      <c r="J365" s="6">
        <f t="shared" si="61"/>
        <v>13.761467889908257</v>
      </c>
      <c r="K365" s="6">
        <f t="shared" si="62"/>
        <v>55.5045871559633</v>
      </c>
      <c r="L365" s="6">
        <f t="shared" si="63"/>
        <v>30.73394495412844</v>
      </c>
    </row>
    <row r="366" spans="1:17" s="2" customFormat="1" ht="14.45" customHeight="1">
      <c r="A366" s="4">
        <v>54260</v>
      </c>
      <c r="B366" s="4" t="s">
        <v>373</v>
      </c>
      <c r="C366" s="4">
        <v>63</v>
      </c>
      <c r="D366" s="5">
        <f t="shared" si="64"/>
        <v>226</v>
      </c>
      <c r="E366" s="14">
        <v>111</v>
      </c>
      <c r="F366" s="14">
        <v>115</v>
      </c>
      <c r="G366" s="5">
        <v>24</v>
      </c>
      <c r="H366" s="5">
        <v>119</v>
      </c>
      <c r="I366" s="5">
        <v>83</v>
      </c>
      <c r="J366" s="6">
        <f t="shared" si="61"/>
        <v>10.619469026548673</v>
      </c>
      <c r="K366" s="6">
        <f t="shared" si="62"/>
        <v>52.654867256637175</v>
      </c>
      <c r="L366" s="6">
        <f t="shared" si="63"/>
        <v>36.725663716814161</v>
      </c>
    </row>
    <row r="367" spans="1:17" s="2" customFormat="1" ht="14.45" customHeight="1">
      <c r="A367" s="4">
        <v>54270</v>
      </c>
      <c r="B367" s="4" t="s">
        <v>374</v>
      </c>
      <c r="C367" s="4">
        <v>12</v>
      </c>
      <c r="D367" s="5">
        <f t="shared" si="64"/>
        <v>48</v>
      </c>
      <c r="E367" s="14">
        <v>23</v>
      </c>
      <c r="F367" s="14">
        <v>25</v>
      </c>
      <c r="G367" s="5">
        <v>7</v>
      </c>
      <c r="H367" s="5">
        <v>27</v>
      </c>
      <c r="I367" s="5">
        <v>14</v>
      </c>
      <c r="J367" s="6">
        <f t="shared" si="61"/>
        <v>14.583333333333334</v>
      </c>
      <c r="K367" s="6">
        <f t="shared" si="62"/>
        <v>56.25</v>
      </c>
      <c r="L367" s="6">
        <f t="shared" si="63"/>
        <v>29.166666666666668</v>
      </c>
    </row>
    <row r="368" spans="1:17" s="2" customFormat="1" ht="14.45" customHeight="1">
      <c r="A368" s="4">
        <v>54280</v>
      </c>
      <c r="B368" s="4" t="s">
        <v>375</v>
      </c>
      <c r="C368" s="4">
        <v>75</v>
      </c>
      <c r="D368" s="5">
        <f t="shared" si="64"/>
        <v>265</v>
      </c>
      <c r="E368" s="14">
        <v>135</v>
      </c>
      <c r="F368" s="14">
        <v>130</v>
      </c>
      <c r="G368" s="5">
        <v>32</v>
      </c>
      <c r="H368" s="5">
        <v>143</v>
      </c>
      <c r="I368" s="5">
        <v>90</v>
      </c>
      <c r="J368" s="6">
        <f t="shared" si="61"/>
        <v>12.075471698113208</v>
      </c>
      <c r="K368" s="6">
        <f t="shared" si="62"/>
        <v>53.962264150943398</v>
      </c>
      <c r="L368" s="6">
        <f t="shared" si="63"/>
        <v>33.962264150943398</v>
      </c>
    </row>
    <row r="369" spans="1:15" s="2" customFormat="1" ht="14.45" customHeight="1">
      <c r="A369" s="4">
        <v>54290</v>
      </c>
      <c r="B369" s="4" t="s">
        <v>376</v>
      </c>
      <c r="C369" s="4">
        <v>87</v>
      </c>
      <c r="D369" s="5">
        <f t="shared" si="64"/>
        <v>252</v>
      </c>
      <c r="E369" s="14">
        <v>119</v>
      </c>
      <c r="F369" s="14">
        <v>133</v>
      </c>
      <c r="G369" s="5">
        <v>36</v>
      </c>
      <c r="H369" s="5">
        <v>154</v>
      </c>
      <c r="I369" s="5">
        <v>62</v>
      </c>
      <c r="J369" s="6">
        <f t="shared" si="61"/>
        <v>14.285714285714285</v>
      </c>
      <c r="K369" s="6">
        <f t="shared" si="62"/>
        <v>61.111111111111114</v>
      </c>
      <c r="L369" s="6">
        <f t="shared" si="63"/>
        <v>24.603174603174601</v>
      </c>
    </row>
    <row r="370" spans="1:15" s="2" customFormat="1" ht="14.45" customHeight="1">
      <c r="A370" s="4">
        <v>54300</v>
      </c>
      <c r="B370" s="4" t="s">
        <v>377</v>
      </c>
      <c r="C370" s="4">
        <v>123</v>
      </c>
      <c r="D370" s="5">
        <f>E370+F370</f>
        <v>300</v>
      </c>
      <c r="E370" s="14">
        <v>128</v>
      </c>
      <c r="F370" s="14">
        <v>172</v>
      </c>
      <c r="G370" s="5">
        <v>30</v>
      </c>
      <c r="H370" s="5">
        <v>163</v>
      </c>
      <c r="I370" s="5">
        <v>107</v>
      </c>
      <c r="J370" s="6">
        <f t="shared" si="61"/>
        <v>10</v>
      </c>
      <c r="K370" s="6">
        <f t="shared" si="62"/>
        <v>54.333333333333336</v>
      </c>
      <c r="L370" s="6">
        <f t="shared" si="63"/>
        <v>35.666666666666671</v>
      </c>
      <c r="N370" s="3"/>
      <c r="O370" s="3"/>
    </row>
    <row r="371" spans="1:15" s="2" customFormat="1" ht="12.95" customHeight="1">
      <c r="A371" s="7"/>
      <c r="B371" s="7"/>
      <c r="C371" s="8"/>
      <c r="D371" s="8"/>
      <c r="E371" s="8"/>
      <c r="F371" s="8"/>
      <c r="G371" s="8"/>
      <c r="H371" s="8"/>
      <c r="I371" s="8"/>
      <c r="J371" s="9"/>
      <c r="K371" s="9"/>
      <c r="L371" s="9"/>
    </row>
    <row r="372" spans="1:15" s="2" customFormat="1" ht="12.95" customHeight="1">
      <c r="A372" s="7"/>
      <c r="B372" s="7"/>
      <c r="C372" s="8"/>
      <c r="D372" s="8"/>
      <c r="E372" s="8"/>
      <c r="F372" s="8"/>
      <c r="G372" s="8"/>
      <c r="H372" s="8"/>
      <c r="I372" s="8"/>
      <c r="J372" s="9"/>
      <c r="K372" s="9"/>
      <c r="L372" s="9"/>
    </row>
    <row r="373" spans="1:15" s="2" customFormat="1" ht="12.95" customHeight="1">
      <c r="A373" s="7"/>
      <c r="B373" s="7"/>
      <c r="C373" s="8"/>
      <c r="D373" s="8"/>
      <c r="E373" s="8"/>
      <c r="F373" s="8"/>
      <c r="G373" s="8"/>
      <c r="H373" s="8"/>
      <c r="I373" s="8"/>
      <c r="J373" s="9"/>
      <c r="K373" s="9"/>
      <c r="L373" s="9"/>
    </row>
    <row r="374" spans="1:15" s="2" customFormat="1" ht="12.95" customHeight="1">
      <c r="A374" s="7"/>
      <c r="B374" s="7"/>
      <c r="C374" s="8"/>
      <c r="D374" s="8"/>
      <c r="E374" s="8"/>
      <c r="F374" s="8"/>
      <c r="G374" s="8"/>
      <c r="H374" s="8"/>
      <c r="I374" s="8"/>
      <c r="J374" s="9"/>
      <c r="K374" s="9"/>
      <c r="L374" s="9"/>
    </row>
    <row r="375" spans="1:15" s="2" customFormat="1" ht="12.95" customHeight="1">
      <c r="A375" s="7"/>
      <c r="B375" s="7"/>
      <c r="C375" s="8"/>
      <c r="D375" s="8"/>
      <c r="E375" s="8"/>
      <c r="F375" s="8"/>
      <c r="G375" s="8"/>
      <c r="H375" s="8"/>
      <c r="I375" s="8"/>
      <c r="J375" s="9"/>
      <c r="K375" s="9"/>
      <c r="L375" s="9"/>
    </row>
    <row r="376" spans="1:15" s="2" customFormat="1" ht="12.95" customHeight="1">
      <c r="A376" s="7"/>
      <c r="B376" s="7"/>
      <c r="C376" s="8"/>
      <c r="D376" s="8"/>
      <c r="E376" s="8"/>
      <c r="F376" s="8"/>
      <c r="G376" s="8"/>
      <c r="H376" s="8"/>
      <c r="I376" s="8"/>
      <c r="J376" s="9"/>
      <c r="K376" s="9"/>
      <c r="L376" s="9"/>
      <c r="N376" s="3"/>
    </row>
    <row r="377" spans="1:15" s="2" customFormat="1" ht="12.95" customHeight="1">
      <c r="A377" s="7"/>
      <c r="B377" s="7"/>
      <c r="C377" s="8"/>
      <c r="D377" s="8"/>
      <c r="E377" s="8"/>
      <c r="F377" s="8"/>
      <c r="G377" s="8"/>
      <c r="H377" s="8"/>
      <c r="I377" s="8"/>
      <c r="J377" s="9"/>
      <c r="K377" s="9"/>
      <c r="L377" s="9"/>
    </row>
    <row r="378" spans="1:15" s="2" customFormat="1" ht="12.95" customHeight="1">
      <c r="A378" s="7"/>
      <c r="B378" s="7"/>
      <c r="C378" s="8"/>
      <c r="D378" s="8"/>
      <c r="E378" s="8"/>
      <c r="F378" s="8"/>
      <c r="G378" s="8"/>
      <c r="H378" s="8"/>
      <c r="I378" s="8"/>
      <c r="J378" s="9"/>
      <c r="K378" s="9"/>
      <c r="L378" s="9"/>
    </row>
    <row r="379" spans="1:15" s="2" customFormat="1" ht="12.95" customHeight="1">
      <c r="A379" s="7"/>
      <c r="B379" s="7"/>
      <c r="C379" s="8"/>
      <c r="D379" s="8"/>
      <c r="E379" s="8"/>
      <c r="F379" s="8"/>
      <c r="G379" s="8"/>
      <c r="H379" s="8"/>
      <c r="I379" s="8"/>
      <c r="J379" s="9"/>
      <c r="K379" s="9"/>
      <c r="L379" s="9"/>
    </row>
    <row r="380" spans="1:15" s="2" customFormat="1" ht="12.95" customHeight="1">
      <c r="A380" s="7"/>
      <c r="B380" s="7"/>
      <c r="C380" s="8"/>
      <c r="D380" s="8"/>
      <c r="E380" s="8"/>
      <c r="F380" s="8"/>
      <c r="G380" s="8"/>
      <c r="H380" s="8"/>
      <c r="I380" s="8"/>
      <c r="J380" s="9"/>
      <c r="K380" s="9"/>
      <c r="L380" s="9"/>
    </row>
    <row r="381" spans="1:15" s="2" customFormat="1" ht="12.95" customHeight="1">
      <c r="A381" s="7"/>
      <c r="B381" s="7"/>
      <c r="C381" s="8"/>
      <c r="D381" s="8"/>
      <c r="E381" s="8"/>
      <c r="F381" s="8"/>
      <c r="G381" s="8"/>
      <c r="H381" s="8"/>
      <c r="I381" s="8"/>
      <c r="J381" s="9"/>
      <c r="K381" s="9"/>
      <c r="L381" s="9"/>
    </row>
    <row r="382" spans="1:15" s="2" customFormat="1" ht="12.95" customHeight="1">
      <c r="A382" s="7"/>
      <c r="B382" s="7"/>
      <c r="C382" s="8"/>
      <c r="D382" s="8"/>
      <c r="E382" s="8"/>
      <c r="F382" s="8"/>
      <c r="G382" s="8"/>
      <c r="H382" s="8"/>
      <c r="I382" s="8"/>
      <c r="J382" s="9"/>
      <c r="K382" s="9"/>
      <c r="L382" s="9"/>
      <c r="O382" s="3"/>
    </row>
    <row r="383" spans="1:15" s="2" customFormat="1" ht="12.95" customHeight="1">
      <c r="A383" s="7"/>
      <c r="B383" s="7"/>
      <c r="C383" s="8"/>
      <c r="D383" s="8"/>
      <c r="E383" s="8"/>
      <c r="F383" s="8"/>
      <c r="G383" s="8"/>
      <c r="H383" s="8"/>
      <c r="I383" s="8"/>
      <c r="J383" s="9"/>
      <c r="K383" s="9"/>
      <c r="L383" s="9"/>
    </row>
    <row r="384" spans="1:15" ht="12.95" customHeight="1">
      <c r="M384" s="2"/>
      <c r="N384" s="2"/>
      <c r="O384" s="2"/>
    </row>
    <row r="385" spans="13:15" ht="12.95" customHeight="1">
      <c r="M385" s="2"/>
      <c r="N385" s="2"/>
      <c r="O385" s="2"/>
    </row>
    <row r="386" spans="13:15" ht="12.95" customHeight="1">
      <c r="M386" s="2"/>
      <c r="N386" s="2"/>
      <c r="O386" s="2"/>
    </row>
    <row r="387" spans="13:15" ht="12.95" customHeight="1">
      <c r="M387" s="2"/>
      <c r="N387" s="2"/>
      <c r="O387" s="2"/>
    </row>
    <row r="388" spans="13:15" ht="12.95" customHeight="1">
      <c r="M388" s="2"/>
      <c r="N388" s="3"/>
      <c r="O388" s="2"/>
    </row>
    <row r="389" spans="13:15" ht="12.95" customHeight="1">
      <c r="M389" s="2"/>
      <c r="N389" s="2"/>
      <c r="O389" s="2"/>
    </row>
    <row r="390" spans="13:15" ht="12.95" customHeight="1">
      <c r="M390" s="2"/>
      <c r="N390" s="2"/>
      <c r="O390" s="2"/>
    </row>
    <row r="391" spans="13:15" ht="12.95" customHeight="1">
      <c r="N391" s="2"/>
      <c r="O391" s="2"/>
    </row>
    <row r="392" spans="13:15" ht="12.95" customHeight="1">
      <c r="N392" s="2"/>
      <c r="O392" s="2"/>
    </row>
    <row r="393" spans="13:15" ht="12.95" customHeight="1">
      <c r="N393" s="2"/>
      <c r="O393" s="2"/>
    </row>
    <row r="394" spans="13:15" ht="12.95" customHeight="1">
      <c r="N394" s="2"/>
      <c r="O394" s="2"/>
    </row>
    <row r="395" spans="13:15" ht="12.95" customHeight="1">
      <c r="N395" s="2"/>
      <c r="O395" s="2"/>
    </row>
    <row r="396" spans="13:15" ht="12.95" customHeight="1">
      <c r="N396" s="2"/>
      <c r="O396" s="2"/>
    </row>
    <row r="397" spans="13:15" ht="12.95" customHeight="1">
      <c r="N397" s="2"/>
      <c r="O397" s="2"/>
    </row>
    <row r="398" spans="13:15" ht="12.95" customHeight="1">
      <c r="N398" s="2"/>
      <c r="O398" s="2"/>
    </row>
    <row r="399" spans="13:15" ht="12.95" customHeight="1">
      <c r="N399" s="2"/>
      <c r="O399" s="2"/>
    </row>
    <row r="400" spans="13:15" ht="12.95" customHeight="1">
      <c r="N400" s="2"/>
      <c r="O400" s="2"/>
    </row>
    <row r="401" spans="14:15" ht="12.95" customHeight="1">
      <c r="N401" s="2"/>
      <c r="O401" s="2"/>
    </row>
    <row r="402" spans="14:15" ht="12.95" customHeight="1">
      <c r="N402" s="2"/>
      <c r="O402" s="2"/>
    </row>
    <row r="403" spans="14:15" ht="12.95" customHeight="1">
      <c r="N403" s="2"/>
      <c r="O403" s="2"/>
    </row>
    <row r="404" spans="14:15" ht="12.95" customHeight="1">
      <c r="N404" s="2"/>
    </row>
    <row r="405" spans="14:15" ht="12.95" customHeight="1">
      <c r="N405" s="2"/>
    </row>
    <row r="406" spans="14:15" ht="12.95" customHeight="1">
      <c r="N406" s="2"/>
    </row>
    <row r="407" spans="14:15" ht="12.95" customHeight="1">
      <c r="N407" s="2"/>
    </row>
    <row r="408" spans="14:15" ht="12.95" customHeight="1">
      <c r="N408" s="2"/>
    </row>
    <row r="409" spans="14:15" ht="12.95" customHeight="1">
      <c r="N409" s="2"/>
    </row>
  </sheetData>
  <mergeCells count="42">
    <mergeCell ref="J2:L2"/>
    <mergeCell ref="A2:B2"/>
    <mergeCell ref="A3:B3"/>
    <mergeCell ref="C2:C3"/>
    <mergeCell ref="D2:F2"/>
    <mergeCell ref="G2:I2"/>
    <mergeCell ref="A179:B179"/>
    <mergeCell ref="A5:B5"/>
    <mergeCell ref="A6:B6"/>
    <mergeCell ref="A116:B116"/>
    <mergeCell ref="A103:B103"/>
    <mergeCell ref="A94:B94"/>
    <mergeCell ref="A81:B81"/>
    <mergeCell ref="A70:B70"/>
    <mergeCell ref="A56:B56"/>
    <mergeCell ref="A38:B38"/>
    <mergeCell ref="A126:B126"/>
    <mergeCell ref="A143:B143"/>
    <mergeCell ref="A150:B150"/>
    <mergeCell ref="A160:B160"/>
    <mergeCell ref="A169:B169"/>
    <mergeCell ref="A200:B200"/>
    <mergeCell ref="A209:B209"/>
    <mergeCell ref="A218:B218"/>
    <mergeCell ref="A229:B229"/>
    <mergeCell ref="A260:B260"/>
    <mergeCell ref="J1:L1"/>
    <mergeCell ref="A362:B362"/>
    <mergeCell ref="A125:B125"/>
    <mergeCell ref="A228:B228"/>
    <mergeCell ref="A283:B283"/>
    <mergeCell ref="A336:B336"/>
    <mergeCell ref="A307:B307"/>
    <mergeCell ref="A318:B318"/>
    <mergeCell ref="A337:B337"/>
    <mergeCell ref="A344:B344"/>
    <mergeCell ref="A267:B267"/>
    <mergeCell ref="A272:B272"/>
    <mergeCell ref="A284:B284"/>
    <mergeCell ref="A4:B4"/>
    <mergeCell ref="A350:B350"/>
    <mergeCell ref="A192:B192"/>
  </mergeCells>
  <phoneticPr fontId="2"/>
  <printOptions horizontalCentered="1"/>
  <pageMargins left="0.98425196850393704" right="0.98425196850393704" top="0.6692913385826772" bottom="0.39370078740157483" header="0.35433070866141736" footer="0.11811023622047245"/>
  <pageSetup paperSize="9" scale="87" firstPageNumber="64" fitToWidth="8" fitToHeight="8" orientation="portrait" r:id="rId1"/>
  <headerFooter alignWithMargins="0"/>
  <rowBreaks count="5" manualBreakCount="5">
    <brk id="63" max="11" man="1"/>
    <brk id="124" max="16383" man="1"/>
    <brk id="187" max="11" man="1"/>
    <brk id="249" max="11" man="1"/>
    <brk id="31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行政区別世帯数・人口・年齢別</vt:lpstr>
      <vt:lpstr>行政区別世帯数・人口・年齢別!Print_Area</vt:lpstr>
      <vt:lpstr>行政区別世帯数・人口・年齢別!Print_Titles</vt:lpstr>
    </vt:vector>
  </TitlesOfParts>
  <Company>奥州市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ous10700</cp:lastModifiedBy>
  <cp:lastPrinted>2016-10-26T04:50:12Z</cp:lastPrinted>
  <dcterms:created xsi:type="dcterms:W3CDTF">2006-11-24T00:49:07Z</dcterms:created>
  <dcterms:modified xsi:type="dcterms:W3CDTF">2016-10-27T05:55:27Z</dcterms:modified>
</cp:coreProperties>
</file>