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30" windowWidth="9450" windowHeight="11880" tabRatio="276"/>
  </bookViews>
  <sheets>
    <sheet name="行政区別世帯数・人口・年齢別" sheetId="8" r:id="rId1"/>
  </sheets>
  <definedNames>
    <definedName name="_xlnm._FilterDatabase" localSheetId="0" hidden="1">行政区別世帯数・人口・年齢別!$A$1:$L$371</definedName>
    <definedName name="_xlnm.Print_Area" localSheetId="0">行政区別世帯数・人口・年齢別!$A$1:$L$371</definedName>
    <definedName name="_xlnm.Print_Titles" localSheetId="0">行政区別世帯数・人口・年齢別!$2:$3</definedName>
  </definedNames>
  <calcPr calcId="145621"/>
</workbook>
</file>

<file path=xl/calcChain.xml><?xml version="1.0" encoding="utf-8"?>
<calcChain xmlns="http://schemas.openxmlformats.org/spreadsheetml/2006/main">
  <c r="J103" i="8" l="1"/>
  <c r="K103" i="8"/>
  <c r="L103" i="8"/>
  <c r="H94" i="8"/>
  <c r="I94" i="8"/>
  <c r="G94" i="8"/>
  <c r="F94" i="8"/>
  <c r="E94" i="8"/>
  <c r="C94" i="8"/>
  <c r="J7" i="8"/>
  <c r="K7" i="8"/>
  <c r="L7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J28" i="8"/>
  <c r="K28" i="8"/>
  <c r="L28" i="8"/>
  <c r="J29" i="8"/>
  <c r="K29" i="8"/>
  <c r="L29" i="8"/>
  <c r="J30" i="8"/>
  <c r="K30" i="8"/>
  <c r="L30" i="8"/>
  <c r="J31" i="8"/>
  <c r="K31" i="8"/>
  <c r="L31" i="8"/>
  <c r="J32" i="8"/>
  <c r="K32" i="8"/>
  <c r="L32" i="8"/>
  <c r="J33" i="8"/>
  <c r="K33" i="8"/>
  <c r="L33" i="8"/>
  <c r="J34" i="8"/>
  <c r="K34" i="8"/>
  <c r="L34" i="8"/>
  <c r="J35" i="8"/>
  <c r="K35" i="8"/>
  <c r="L35" i="8"/>
  <c r="J36" i="8"/>
  <c r="K36" i="8"/>
  <c r="L36" i="8"/>
  <c r="J37" i="8"/>
  <c r="K37" i="8"/>
  <c r="L37" i="8"/>
  <c r="G56" i="8" l="1"/>
  <c r="H56" i="8"/>
  <c r="I56" i="8"/>
  <c r="C117" i="8"/>
  <c r="C104" i="8"/>
  <c r="C81" i="8"/>
  <c r="C70" i="8"/>
  <c r="C56" i="8"/>
  <c r="C38" i="8"/>
  <c r="F363" i="8"/>
  <c r="E363" i="8"/>
  <c r="F351" i="8"/>
  <c r="E351" i="8"/>
  <c r="F345" i="8"/>
  <c r="E345" i="8"/>
  <c r="F338" i="8"/>
  <c r="E338" i="8"/>
  <c r="F319" i="8"/>
  <c r="E319" i="8"/>
  <c r="F308" i="8"/>
  <c r="E308" i="8"/>
  <c r="F285" i="8"/>
  <c r="E285" i="8"/>
  <c r="F273" i="8"/>
  <c r="E273" i="8"/>
  <c r="F268" i="8"/>
  <c r="E268" i="8"/>
  <c r="F261" i="8"/>
  <c r="E261" i="8"/>
  <c r="F230" i="8"/>
  <c r="E230" i="8"/>
  <c r="F219" i="8"/>
  <c r="E219" i="8"/>
  <c r="F210" i="8"/>
  <c r="E210" i="8"/>
  <c r="F201" i="8"/>
  <c r="E201" i="8"/>
  <c r="F193" i="8"/>
  <c r="E193" i="8"/>
  <c r="D193" i="8" s="1"/>
  <c r="F180" i="8"/>
  <c r="E180" i="8"/>
  <c r="F170" i="8"/>
  <c r="E170" i="8"/>
  <c r="D170" i="8" s="1"/>
  <c r="K170" i="8" s="1"/>
  <c r="F161" i="8"/>
  <c r="E161" i="8"/>
  <c r="F151" i="8"/>
  <c r="E151" i="8"/>
  <c r="D151" i="8" s="1"/>
  <c r="F144" i="8"/>
  <c r="E144" i="8"/>
  <c r="F127" i="8"/>
  <c r="E127" i="8"/>
  <c r="F117" i="8"/>
  <c r="E117" i="8"/>
  <c r="F104" i="8"/>
  <c r="E104" i="8"/>
  <c r="F81" i="8"/>
  <c r="E81" i="8"/>
  <c r="F70" i="8"/>
  <c r="E70" i="8"/>
  <c r="F56" i="8"/>
  <c r="E56" i="8"/>
  <c r="F38" i="8"/>
  <c r="E38" i="8"/>
  <c r="E6" i="8"/>
  <c r="G363" i="8"/>
  <c r="H363" i="8"/>
  <c r="I363" i="8"/>
  <c r="G351" i="8"/>
  <c r="H351" i="8"/>
  <c r="I351" i="8"/>
  <c r="G345" i="8"/>
  <c r="H345" i="8"/>
  <c r="I345" i="8"/>
  <c r="G338" i="8"/>
  <c r="H338" i="8"/>
  <c r="I338" i="8"/>
  <c r="G319" i="8"/>
  <c r="H319" i="8"/>
  <c r="I319" i="8"/>
  <c r="G308" i="8"/>
  <c r="H308" i="8"/>
  <c r="I308" i="8"/>
  <c r="G285" i="8"/>
  <c r="H285" i="8"/>
  <c r="I285" i="8"/>
  <c r="G273" i="8"/>
  <c r="H273" i="8"/>
  <c r="I273" i="8"/>
  <c r="G268" i="8"/>
  <c r="H268" i="8"/>
  <c r="I268" i="8"/>
  <c r="G261" i="8"/>
  <c r="H261" i="8"/>
  <c r="I261" i="8"/>
  <c r="G230" i="8"/>
  <c r="H230" i="8"/>
  <c r="I230" i="8"/>
  <c r="G219" i="8"/>
  <c r="H219" i="8"/>
  <c r="I219" i="8"/>
  <c r="G210" i="8"/>
  <c r="H210" i="8"/>
  <c r="I210" i="8"/>
  <c r="G201" i="8"/>
  <c r="H201" i="8"/>
  <c r="I201" i="8"/>
  <c r="G193" i="8"/>
  <c r="H193" i="8"/>
  <c r="I193" i="8"/>
  <c r="G180" i="8"/>
  <c r="H180" i="8"/>
  <c r="I180" i="8"/>
  <c r="G170" i="8"/>
  <c r="H170" i="8"/>
  <c r="I170" i="8"/>
  <c r="G161" i="8"/>
  <c r="H161" i="8"/>
  <c r="I161" i="8"/>
  <c r="G151" i="8"/>
  <c r="H151" i="8"/>
  <c r="I151" i="8"/>
  <c r="G144" i="8"/>
  <c r="H144" i="8"/>
  <c r="I144" i="8"/>
  <c r="G127" i="8"/>
  <c r="H127" i="8"/>
  <c r="I127" i="8"/>
  <c r="G117" i="8"/>
  <c r="H117" i="8"/>
  <c r="I117" i="8"/>
  <c r="G104" i="8"/>
  <c r="H104" i="8"/>
  <c r="I104" i="8"/>
  <c r="G81" i="8"/>
  <c r="H81" i="8"/>
  <c r="I81" i="8"/>
  <c r="G70" i="8"/>
  <c r="H70" i="8"/>
  <c r="I70" i="8"/>
  <c r="G38" i="8"/>
  <c r="H38" i="8"/>
  <c r="I38" i="8"/>
  <c r="J142" i="8"/>
  <c r="J366" i="8"/>
  <c r="K368" i="8"/>
  <c r="J371" i="8"/>
  <c r="L355" i="8"/>
  <c r="L357" i="8"/>
  <c r="L358" i="8"/>
  <c r="K359" i="8"/>
  <c r="L362" i="8"/>
  <c r="L352" i="8"/>
  <c r="J347" i="8"/>
  <c r="K349" i="8"/>
  <c r="L349" i="8"/>
  <c r="L350" i="8"/>
  <c r="L340" i="8"/>
  <c r="K341" i="8"/>
  <c r="K342" i="8"/>
  <c r="L342" i="8"/>
  <c r="J343" i="8"/>
  <c r="K344" i="8"/>
  <c r="K339" i="8"/>
  <c r="J321" i="8"/>
  <c r="K325" i="8"/>
  <c r="L326" i="8"/>
  <c r="J328" i="8"/>
  <c r="L330" i="8"/>
  <c r="J332" i="8"/>
  <c r="L333" i="8"/>
  <c r="K333" i="8"/>
  <c r="J334" i="8"/>
  <c r="J336" i="8"/>
  <c r="L311" i="8"/>
  <c r="J312" i="8"/>
  <c r="L314" i="8"/>
  <c r="L315" i="8"/>
  <c r="J316" i="8"/>
  <c r="L317" i="8"/>
  <c r="K287" i="8"/>
  <c r="J289" i="8"/>
  <c r="L291" i="8"/>
  <c r="L292" i="8"/>
  <c r="K292" i="8"/>
  <c r="J293" i="8"/>
  <c r="K294" i="8"/>
  <c r="J295" i="8"/>
  <c r="J296" i="8"/>
  <c r="J298" i="8"/>
  <c r="J299" i="8"/>
  <c r="L302" i="8"/>
  <c r="L304" i="8"/>
  <c r="J305" i="8"/>
  <c r="L307" i="8"/>
  <c r="K286" i="8"/>
  <c r="K275" i="8"/>
  <c r="J276" i="8"/>
  <c r="J277" i="8"/>
  <c r="J278" i="8"/>
  <c r="L279" i="8"/>
  <c r="J281" i="8"/>
  <c r="L282" i="8"/>
  <c r="K271" i="8"/>
  <c r="L272" i="8"/>
  <c r="J263" i="8"/>
  <c r="L265" i="8"/>
  <c r="J262" i="8"/>
  <c r="L234" i="8"/>
  <c r="J234" i="8"/>
  <c r="J235" i="8"/>
  <c r="L236" i="8"/>
  <c r="K237" i="8"/>
  <c r="K238" i="8"/>
  <c r="L239" i="8"/>
  <c r="L241" i="8"/>
  <c r="K242" i="8"/>
  <c r="K243" i="8"/>
  <c r="J244" i="8"/>
  <c r="K246" i="8"/>
  <c r="L247" i="8"/>
  <c r="J248" i="8"/>
  <c r="K249" i="8"/>
  <c r="J250" i="8"/>
  <c r="J251" i="8"/>
  <c r="K252" i="8"/>
  <c r="K253" i="8"/>
  <c r="J257" i="8"/>
  <c r="K258" i="8"/>
  <c r="K259" i="8"/>
  <c r="J221" i="8"/>
  <c r="L223" i="8"/>
  <c r="K225" i="8"/>
  <c r="L227" i="8"/>
  <c r="K228" i="8"/>
  <c r="K220" i="8"/>
  <c r="L213" i="8"/>
  <c r="K213" i="8"/>
  <c r="L214" i="8"/>
  <c r="J215" i="8"/>
  <c r="K211" i="8"/>
  <c r="J204" i="8"/>
  <c r="L207" i="8"/>
  <c r="J208" i="8"/>
  <c r="K202" i="8"/>
  <c r="J195" i="8"/>
  <c r="L197" i="8"/>
  <c r="L198" i="8"/>
  <c r="K199" i="8"/>
  <c r="J199" i="8"/>
  <c r="J200" i="8"/>
  <c r="L182" i="8"/>
  <c r="J182" i="8"/>
  <c r="J184" i="8"/>
  <c r="L187" i="8"/>
  <c r="J189" i="8"/>
  <c r="K190" i="8"/>
  <c r="J192" i="8"/>
  <c r="L172" i="8"/>
  <c r="L175" i="8"/>
  <c r="J176" i="8"/>
  <c r="J177" i="8"/>
  <c r="J178" i="8"/>
  <c r="K179" i="8"/>
  <c r="L179" i="8"/>
  <c r="L163" i="8"/>
  <c r="K164" i="8"/>
  <c r="J164" i="8"/>
  <c r="J165" i="8"/>
  <c r="K166" i="8"/>
  <c r="J167" i="8"/>
  <c r="J168" i="8"/>
  <c r="K162" i="8"/>
  <c r="K155" i="8"/>
  <c r="L156" i="8"/>
  <c r="K157" i="8"/>
  <c r="J152" i="8"/>
  <c r="K145" i="8"/>
  <c r="K132" i="8"/>
  <c r="L133" i="8"/>
  <c r="L136" i="8"/>
  <c r="J137" i="8"/>
  <c r="J138" i="8"/>
  <c r="L139" i="8"/>
  <c r="K139" i="8"/>
  <c r="K141" i="8"/>
  <c r="L128" i="8"/>
  <c r="J119" i="8"/>
  <c r="K121" i="8"/>
  <c r="K123" i="8"/>
  <c r="J124" i="8"/>
  <c r="J125" i="8"/>
  <c r="L107" i="8"/>
  <c r="K108" i="8"/>
  <c r="K109" i="8"/>
  <c r="L112" i="8"/>
  <c r="L113" i="8"/>
  <c r="L115" i="8"/>
  <c r="K116" i="8"/>
  <c r="L105" i="8"/>
  <c r="J96" i="8"/>
  <c r="L98" i="8"/>
  <c r="K101" i="8"/>
  <c r="J84" i="8"/>
  <c r="J86" i="8"/>
  <c r="K87" i="8"/>
  <c r="K89" i="8"/>
  <c r="K92" i="8"/>
  <c r="L82" i="8"/>
  <c r="K73" i="8"/>
  <c r="K76" i="8"/>
  <c r="J78" i="8"/>
  <c r="L63" i="8"/>
  <c r="K64" i="8"/>
  <c r="K68" i="8"/>
  <c r="J69" i="8"/>
  <c r="K57" i="8"/>
  <c r="J42" i="8"/>
  <c r="L43" i="8"/>
  <c r="L47" i="8"/>
  <c r="L48" i="8"/>
  <c r="K50" i="8"/>
  <c r="J54" i="8"/>
  <c r="J55" i="8"/>
  <c r="K39" i="8"/>
  <c r="G6" i="8"/>
  <c r="H6" i="8"/>
  <c r="I6" i="8"/>
  <c r="C6" i="8"/>
  <c r="C127" i="8"/>
  <c r="C144" i="8"/>
  <c r="C151" i="8"/>
  <c r="C161" i="8"/>
  <c r="C170" i="8"/>
  <c r="C180" i="8"/>
  <c r="C193" i="8"/>
  <c r="C201" i="8"/>
  <c r="C210" i="8"/>
  <c r="C219" i="8"/>
  <c r="C230" i="8"/>
  <c r="C261" i="8"/>
  <c r="C268" i="8"/>
  <c r="C273" i="8"/>
  <c r="C285" i="8"/>
  <c r="C308" i="8"/>
  <c r="C319" i="8"/>
  <c r="C338" i="8"/>
  <c r="C345" i="8"/>
  <c r="C351" i="8"/>
  <c r="C363" i="8"/>
  <c r="F6" i="8"/>
  <c r="K316" i="8"/>
  <c r="L281" i="8"/>
  <c r="L215" i="8"/>
  <c r="J187" i="8"/>
  <c r="L366" i="8"/>
  <c r="L359" i="8"/>
  <c r="K307" i="8"/>
  <c r="L183" i="8"/>
  <c r="J355" i="8"/>
  <c r="J325" i="8"/>
  <c r="K304" i="8"/>
  <c r="K251" i="8"/>
  <c r="K187" i="8"/>
  <c r="L262" i="8"/>
  <c r="J307" i="8"/>
  <c r="K296" i="8"/>
  <c r="L277" i="8"/>
  <c r="J246" i="8"/>
  <c r="K206" i="8"/>
  <c r="L137" i="8"/>
  <c r="J64" i="8"/>
  <c r="J223" i="8"/>
  <c r="K244" i="8"/>
  <c r="L334" i="8"/>
  <c r="J322" i="8"/>
  <c r="L322" i="8"/>
  <c r="L346" i="8"/>
  <c r="K346" i="8"/>
  <c r="K204" i="8"/>
  <c r="K293" i="8"/>
  <c r="J97" i="8"/>
  <c r="K97" i="8"/>
  <c r="L97" i="8"/>
  <c r="J130" i="8"/>
  <c r="K130" i="8"/>
  <c r="L189" i="8"/>
  <c r="K194" i="8"/>
  <c r="J194" i="8"/>
  <c r="K209" i="8"/>
  <c r="L209" i="8"/>
  <c r="K218" i="8"/>
  <c r="J218" i="8"/>
  <c r="L218" i="8"/>
  <c r="J214" i="8"/>
  <c r="K214" i="8"/>
  <c r="K224" i="8"/>
  <c r="L231" i="8"/>
  <c r="K257" i="8"/>
  <c r="L257" i="8"/>
  <c r="L253" i="8"/>
  <c r="J253" i="8"/>
  <c r="K245" i="8"/>
  <c r="J245" i="8"/>
  <c r="K241" i="8"/>
  <c r="J241" i="8"/>
  <c r="K274" i="8"/>
  <c r="L274" i="8"/>
  <c r="J274" i="8"/>
  <c r="K306" i="8"/>
  <c r="J306" i="8"/>
  <c r="L298" i="8"/>
  <c r="L294" i="8"/>
  <c r="J309" i="8"/>
  <c r="L309" i="8"/>
  <c r="K309" i="8"/>
  <c r="J315" i="8"/>
  <c r="J335" i="8"/>
  <c r="L335" i="8"/>
  <c r="K331" i="8"/>
  <c r="J327" i="8"/>
  <c r="K327" i="8"/>
  <c r="K323" i="8"/>
  <c r="J323" i="8"/>
  <c r="J344" i="8"/>
  <c r="K348" i="8"/>
  <c r="J348" i="8"/>
  <c r="L348" i="8"/>
  <c r="J357" i="8"/>
  <c r="K357" i="8"/>
  <c r="K353" i="8"/>
  <c r="J353" i="8"/>
  <c r="L353" i="8"/>
  <c r="K369" i="8"/>
  <c r="L365" i="8"/>
  <c r="K335" i="8"/>
  <c r="L327" i="8"/>
  <c r="J175" i="8"/>
  <c r="J174" i="8"/>
  <c r="K200" i="8"/>
  <c r="L217" i="8"/>
  <c r="J217" i="8"/>
  <c r="K305" i="8"/>
  <c r="K314" i="8"/>
  <c r="K330" i="8"/>
  <c r="J227" i="8"/>
  <c r="L370" i="8"/>
  <c r="J350" i="8"/>
  <c r="J342" i="8"/>
  <c r="K328" i="8"/>
  <c r="L325" i="8"/>
  <c r="L316" i="8"/>
  <c r="K312" i="8"/>
  <c r="J264" i="8"/>
  <c r="J239" i="8"/>
  <c r="L78" i="8"/>
  <c r="K371" i="8"/>
  <c r="J359" i="8"/>
  <c r="K350" i="8"/>
  <c r="J339" i="8"/>
  <c r="L328" i="8"/>
  <c r="J291" i="8"/>
  <c r="K277" i="8"/>
  <c r="K176" i="8"/>
  <c r="K42" i="8"/>
  <c r="J67" i="8"/>
  <c r="K80" i="8"/>
  <c r="J72" i="8"/>
  <c r="L87" i="8"/>
  <c r="J106" i="8"/>
  <c r="K148" i="8"/>
  <c r="L148" i="8"/>
  <c r="L168" i="8"/>
  <c r="J252" i="8"/>
  <c r="L252" i="8"/>
  <c r="L248" i="8"/>
  <c r="J240" i="8"/>
  <c r="L275" i="8"/>
  <c r="J275" i="8"/>
  <c r="L343" i="8"/>
  <c r="J330" i="8"/>
  <c r="K322" i="8"/>
  <c r="K297" i="8"/>
  <c r="L192" i="8"/>
  <c r="L157" i="8"/>
  <c r="J148" i="8"/>
  <c r="K53" i="8"/>
  <c r="L53" i="8"/>
  <c r="K49" i="8"/>
  <c r="L49" i="8"/>
  <c r="J49" i="8"/>
  <c r="K41" i="8"/>
  <c r="L41" i="8"/>
  <c r="J41" i="8"/>
  <c r="K62" i="8"/>
  <c r="L62" i="8"/>
  <c r="J62" i="8"/>
  <c r="K58" i="8"/>
  <c r="L58" i="8"/>
  <c r="J58" i="8"/>
  <c r="J75" i="8"/>
  <c r="K75" i="8"/>
  <c r="L75" i="8"/>
  <c r="J82" i="8"/>
  <c r="K82" i="8"/>
  <c r="J90" i="8"/>
  <c r="J95" i="8"/>
  <c r="K99" i="8"/>
  <c r="J113" i="8"/>
  <c r="K113" i="8"/>
  <c r="J109" i="8"/>
  <c r="K125" i="8"/>
  <c r="L125" i="8"/>
  <c r="J121" i="8"/>
  <c r="L141" i="8"/>
  <c r="J141" i="8"/>
  <c r="K129" i="8"/>
  <c r="J155" i="8"/>
  <c r="L155" i="8"/>
  <c r="K167" i="8"/>
  <c r="L167" i="8"/>
  <c r="J163" i="8"/>
  <c r="K163" i="8"/>
  <c r="J173" i="8"/>
  <c r="K173" i="8"/>
  <c r="L173" i="8"/>
  <c r="L199" i="8"/>
  <c r="J207" i="8"/>
  <c r="K207" i="8"/>
  <c r="L203" i="8"/>
  <c r="K212" i="8"/>
  <c r="L212" i="8"/>
  <c r="L226" i="8"/>
  <c r="J226" i="8"/>
  <c r="K226" i="8"/>
  <c r="L222" i="8"/>
  <c r="L259" i="8"/>
  <c r="J247" i="8"/>
  <c r="K247" i="8"/>
  <c r="J271" i="8"/>
  <c r="K282" i="8"/>
  <c r="J282" i="8"/>
  <c r="K278" i="8"/>
  <c r="L278" i="8"/>
  <c r="J317" i="8"/>
  <c r="K317" i="8"/>
  <c r="J313" i="8"/>
  <c r="L313" i="8"/>
  <c r="K143" i="8"/>
  <c r="L143" i="8"/>
  <c r="J143" i="8"/>
  <c r="L371" i="8"/>
  <c r="J368" i="8"/>
  <c r="K366" i="8"/>
  <c r="J349" i="8"/>
  <c r="K343" i="8"/>
  <c r="L341" i="8"/>
  <c r="L339" i="8"/>
  <c r="L336" i="8"/>
  <c r="J333" i="8"/>
  <c r="K313" i="8"/>
  <c r="J304" i="8"/>
  <c r="L296" i="8"/>
  <c r="J292" i="8"/>
  <c r="L289" i="8"/>
  <c r="K281" i="8"/>
  <c r="J279" i="8"/>
  <c r="K262" i="8"/>
  <c r="K255" i="8"/>
  <c r="L251" i="8"/>
  <c r="K239" i="8"/>
  <c r="K232" i="8"/>
  <c r="K215" i="8"/>
  <c r="J212" i="8"/>
  <c r="K208" i="8"/>
  <c r="K172" i="8"/>
  <c r="J157" i="8"/>
  <c r="K152" i="8"/>
  <c r="K142" i="8"/>
  <c r="K137" i="8"/>
  <c r="L121" i="8"/>
  <c r="J87" i="8"/>
  <c r="K78" i="8"/>
  <c r="K47" i="8"/>
  <c r="L76" i="8"/>
  <c r="K91" i="8"/>
  <c r="L91" i="8"/>
  <c r="J91" i="8"/>
  <c r="K83" i="8"/>
  <c r="L83" i="8"/>
  <c r="J83" i="8"/>
  <c r="K96" i="8"/>
  <c r="K110" i="8"/>
  <c r="L110" i="8"/>
  <c r="J110" i="8"/>
  <c r="J118" i="8"/>
  <c r="K118" i="8"/>
  <c r="L118" i="8"/>
  <c r="J122" i="8"/>
  <c r="K138" i="8"/>
  <c r="L138" i="8"/>
  <c r="K134" i="8"/>
  <c r="J156" i="8"/>
  <c r="K178" i="8"/>
  <c r="L178" i="8"/>
  <c r="K184" i="8"/>
  <c r="L184" i="8"/>
  <c r="J196" i="8"/>
  <c r="K196" i="8"/>
  <c r="J236" i="8"/>
  <c r="K236" i="8"/>
  <c r="J265" i="8"/>
  <c r="K265" i="8"/>
  <c r="K310" i="8"/>
  <c r="J310" i="8"/>
  <c r="L368" i="8"/>
  <c r="J346" i="8"/>
  <c r="J314" i="8"/>
  <c r="K279" i="8"/>
  <c r="L256" i="8"/>
  <c r="K223" i="8"/>
  <c r="L196" i="8"/>
  <c r="L152" i="8"/>
  <c r="L142" i="8"/>
  <c r="J39" i="8"/>
  <c r="L39" i="8"/>
  <c r="J44" i="8"/>
  <c r="K44" i="8"/>
  <c r="J40" i="8"/>
  <c r="K40" i="8"/>
  <c r="L40" i="8"/>
  <c r="K69" i="8"/>
  <c r="J65" i="8"/>
  <c r="K65" i="8"/>
  <c r="L65" i="8"/>
  <c r="J61" i="8"/>
  <c r="K61" i="8"/>
  <c r="L61" i="8"/>
  <c r="J74" i="8"/>
  <c r="L74" i="8"/>
  <c r="J89" i="8"/>
  <c r="L89" i="8"/>
  <c r="J85" i="8"/>
  <c r="L85" i="8"/>
  <c r="K85" i="8"/>
  <c r="J102" i="8"/>
  <c r="K102" i="8"/>
  <c r="L102" i="8"/>
  <c r="J98" i="8"/>
  <c r="K98" i="8"/>
  <c r="J116" i="8"/>
  <c r="L116" i="8"/>
  <c r="J112" i="8"/>
  <c r="K112" i="8"/>
  <c r="J108" i="8"/>
  <c r="L108" i="8"/>
  <c r="L124" i="8"/>
  <c r="K124" i="8"/>
  <c r="L120" i="8"/>
  <c r="K120" i="8"/>
  <c r="L140" i="8"/>
  <c r="L162" i="8"/>
  <c r="J162" i="8"/>
  <c r="L166" i="8"/>
  <c r="J166" i="8"/>
  <c r="L171" i="8"/>
  <c r="K171" i="8"/>
  <c r="L190" i="8"/>
  <c r="J190" i="8"/>
  <c r="L186" i="8"/>
  <c r="J186" i="8"/>
  <c r="K186" i="8"/>
  <c r="K182" i="8"/>
  <c r="K198" i="8"/>
  <c r="L202" i="8"/>
  <c r="J202" i="8"/>
  <c r="J211" i="8"/>
  <c r="J220" i="8"/>
  <c r="L220" i="8"/>
  <c r="K221" i="8"/>
  <c r="L258" i="8"/>
  <c r="J258" i="8"/>
  <c r="L254" i="8"/>
  <c r="J254" i="8"/>
  <c r="K254" i="8"/>
  <c r="L250" i="8"/>
  <c r="K250" i="8"/>
  <c r="L242" i="8"/>
  <c r="J242" i="8"/>
  <c r="L238" i="8"/>
  <c r="J238" i="8"/>
  <c r="K234" i="8"/>
  <c r="J267" i="8"/>
  <c r="K267" i="8"/>
  <c r="K263" i="8"/>
  <c r="L263" i="8"/>
  <c r="L303" i="8"/>
  <c r="J303" i="8"/>
  <c r="L287" i="8"/>
  <c r="J287" i="8"/>
  <c r="J364" i="8"/>
  <c r="J341" i="8"/>
  <c r="K336" i="8"/>
  <c r="K334" i="8"/>
  <c r="L312" i="8"/>
  <c r="L310" i="8"/>
  <c r="L305" i="8"/>
  <c r="K303" i="8"/>
  <c r="L293" i="8"/>
  <c r="K291" i="8"/>
  <c r="K289" i="8"/>
  <c r="K270" i="8"/>
  <c r="L267" i="8"/>
  <c r="L260" i="8"/>
  <c r="L244" i="8"/>
  <c r="K227" i="8"/>
  <c r="K217" i="8"/>
  <c r="L204" i="8"/>
  <c r="L200" i="8"/>
  <c r="J171" i="8"/>
  <c r="K168" i="8"/>
  <c r="L130" i="8"/>
  <c r="J120" i="8"/>
  <c r="K74" i="8"/>
  <c r="J53" i="8"/>
  <c r="L44" i="8"/>
  <c r="K54" i="8"/>
  <c r="J68" i="8"/>
  <c r="L68" i="8"/>
  <c r="J71" i="8"/>
  <c r="K71" i="8"/>
  <c r="J77" i="8"/>
  <c r="L92" i="8"/>
  <c r="J92" i="8"/>
  <c r="L88" i="8"/>
  <c r="K88" i="8"/>
  <c r="J88" i="8"/>
  <c r="L84" i="8"/>
  <c r="K84" i="8"/>
  <c r="J101" i="8"/>
  <c r="L101" i="8"/>
  <c r="L111" i="8"/>
  <c r="K111" i="8"/>
  <c r="J111" i="8"/>
  <c r="K119" i="8"/>
  <c r="K131" i="8"/>
  <c r="J131" i="8"/>
  <c r="L158" i="8"/>
  <c r="K158" i="8"/>
  <c r="K165" i="8"/>
  <c r="L165" i="8"/>
  <c r="L323" i="8"/>
  <c r="L306" i="8"/>
  <c r="J294" i="8"/>
  <c r="L245" i="8"/>
  <c r="J233" i="8"/>
  <c r="J209" i="8"/>
  <c r="L205" i="8"/>
  <c r="L194" i="8"/>
  <c r="K175" i="8"/>
  <c r="J154" i="8"/>
  <c r="J139" i="8"/>
  <c r="L123" i="8"/>
  <c r="K115" i="8"/>
  <c r="J107" i="8"/>
  <c r="L71" i="8"/>
  <c r="J46" i="8"/>
  <c r="J158" i="8"/>
  <c r="L150" i="8"/>
  <c r="L131" i="8"/>
  <c r="J123" i="8"/>
  <c r="J115" i="8"/>
  <c r="L64" i="8"/>
  <c r="K60" i="8"/>
  <c r="D308" i="8" l="1"/>
  <c r="L308" i="8" s="1"/>
  <c r="J193" i="8"/>
  <c r="D161" i="8"/>
  <c r="L161" i="8" s="1"/>
  <c r="D363" i="8"/>
  <c r="K363" i="8" s="1"/>
  <c r="D345" i="8"/>
  <c r="K345" i="8" s="1"/>
  <c r="D319" i="8"/>
  <c r="J319" i="8" s="1"/>
  <c r="D268" i="8"/>
  <c r="J268" i="8" s="1"/>
  <c r="D104" i="8"/>
  <c r="K104" i="8" s="1"/>
  <c r="D81" i="8"/>
  <c r="J81" i="8" s="1"/>
  <c r="D117" i="8"/>
  <c r="J117" i="8" s="1"/>
  <c r="D351" i="8"/>
  <c r="K351" i="8" s="1"/>
  <c r="J151" i="8"/>
  <c r="D6" i="8"/>
  <c r="K6" i="8" s="1"/>
  <c r="L170" i="8"/>
  <c r="D94" i="8"/>
  <c r="J94" i="8" s="1"/>
  <c r="E5" i="8"/>
  <c r="D127" i="8"/>
  <c r="L127" i="8" s="1"/>
  <c r="J170" i="8"/>
  <c r="D201" i="8"/>
  <c r="J201" i="8" s="1"/>
  <c r="D210" i="8"/>
  <c r="J210" i="8" s="1"/>
  <c r="D230" i="8"/>
  <c r="K230" i="8" s="1"/>
  <c r="G229" i="8"/>
  <c r="D273" i="8"/>
  <c r="J273" i="8" s="1"/>
  <c r="G284" i="8"/>
  <c r="I284" i="8"/>
  <c r="H337" i="8"/>
  <c r="I337" i="8"/>
  <c r="C284" i="8"/>
  <c r="C229" i="8"/>
  <c r="D38" i="8"/>
  <c r="K38" i="8" s="1"/>
  <c r="G5" i="8"/>
  <c r="L363" i="8"/>
  <c r="L100" i="8"/>
  <c r="J100" i="8"/>
  <c r="L114" i="8"/>
  <c r="J114" i="8"/>
  <c r="L160" i="8"/>
  <c r="J160" i="8"/>
  <c r="J203" i="8"/>
  <c r="K203" i="8"/>
  <c r="L283" i="8"/>
  <c r="K283" i="8"/>
  <c r="K324" i="8"/>
  <c r="J324" i="8"/>
  <c r="L54" i="8"/>
  <c r="L221" i="8"/>
  <c r="L96" i="8"/>
  <c r="D56" i="8"/>
  <c r="L56" i="8" s="1"/>
  <c r="L235" i="8"/>
  <c r="K114" i="8"/>
  <c r="L249" i="8"/>
  <c r="L228" i="8"/>
  <c r="K189" i="8"/>
  <c r="K95" i="8"/>
  <c r="L95" i="8"/>
  <c r="L99" i="8"/>
  <c r="J99" i="8"/>
  <c r="K264" i="8"/>
  <c r="L264" i="8"/>
  <c r="K367" i="8"/>
  <c r="J367" i="8"/>
  <c r="I5" i="8"/>
  <c r="G126" i="8"/>
  <c r="H229" i="8"/>
  <c r="J249" i="8"/>
  <c r="K107" i="8"/>
  <c r="L50" i="8"/>
  <c r="L164" i="8"/>
  <c r="K299" i="8"/>
  <c r="K136" i="8"/>
  <c r="J272" i="8"/>
  <c r="J213" i="8"/>
  <c r="K156" i="8"/>
  <c r="K43" i="8"/>
  <c r="K321" i="8"/>
  <c r="L145" i="8"/>
  <c r="K105" i="8"/>
  <c r="L86" i="8"/>
  <c r="K100" i="8"/>
  <c r="K272" i="8"/>
  <c r="K298" i="8"/>
  <c r="J228" i="8"/>
  <c r="K72" i="8"/>
  <c r="L72" i="8"/>
  <c r="L109" i="8"/>
  <c r="K106" i="8"/>
  <c r="L106" i="8"/>
  <c r="J169" i="8"/>
  <c r="L169" i="8"/>
  <c r="K169" i="8"/>
  <c r="J172" i="8"/>
  <c r="J183" i="8"/>
  <c r="K183" i="8"/>
  <c r="J301" i="8"/>
  <c r="K301" i="8"/>
  <c r="L301" i="8"/>
  <c r="K320" i="8"/>
  <c r="L320" i="8"/>
  <c r="J320" i="8"/>
  <c r="L344" i="8"/>
  <c r="K355" i="8"/>
  <c r="K364" i="8"/>
  <c r="L364" i="8"/>
  <c r="C126" i="8"/>
  <c r="J153" i="8"/>
  <c r="L153" i="8"/>
  <c r="J216" i="8"/>
  <c r="L216" i="8"/>
  <c r="L232" i="8"/>
  <c r="J232" i="8"/>
  <c r="K280" i="8"/>
  <c r="L280" i="8"/>
  <c r="K360" i="8"/>
  <c r="J360" i="8"/>
  <c r="L151" i="8"/>
  <c r="K151" i="8"/>
  <c r="J50" i="8"/>
  <c r="K315" i="8"/>
  <c r="J136" i="8"/>
  <c r="J47" i="8"/>
  <c r="L243" i="8"/>
  <c r="J133" i="8"/>
  <c r="K160" i="8"/>
  <c r="J280" i="8"/>
  <c r="J128" i="8"/>
  <c r="K128" i="8"/>
  <c r="L147" i="8"/>
  <c r="K147" i="8"/>
  <c r="L195" i="8"/>
  <c r="K195" i="8"/>
  <c r="L255" i="8"/>
  <c r="J255" i="8"/>
  <c r="K326" i="8"/>
  <c r="J326" i="8"/>
  <c r="J352" i="8"/>
  <c r="K352" i="8"/>
  <c r="J179" i="8"/>
  <c r="L211" i="8"/>
  <c r="J283" i="8"/>
  <c r="L332" i="8"/>
  <c r="L299" i="8"/>
  <c r="J198" i="8"/>
  <c r="J43" i="8"/>
  <c r="J147" i="8"/>
  <c r="K192" i="8"/>
  <c r="J225" i="8"/>
  <c r="K248" i="8"/>
  <c r="K216" i="8"/>
  <c r="K177" i="8"/>
  <c r="J145" i="8"/>
  <c r="J105" i="8"/>
  <c r="K86" i="8"/>
  <c r="L208" i="8"/>
  <c r="K153" i="8"/>
  <c r="K235" i="8"/>
  <c r="L367" i="8"/>
  <c r="L225" i="8"/>
  <c r="K332" i="8"/>
  <c r="K133" i="8"/>
  <c r="K154" i="8"/>
  <c r="L154" i="8"/>
  <c r="L177" i="8"/>
  <c r="K222" i="8"/>
  <c r="J222" i="8"/>
  <c r="J259" i="8"/>
  <c r="L246" i="8"/>
  <c r="J243" i="8"/>
  <c r="K240" i="8"/>
  <c r="L240" i="8"/>
  <c r="K233" i="8"/>
  <c r="L233" i="8"/>
  <c r="L324" i="8"/>
  <c r="L321" i="8"/>
  <c r="J361" i="8"/>
  <c r="L361" i="8"/>
  <c r="K361" i="8"/>
  <c r="L119" i="8"/>
  <c r="L176" i="8"/>
  <c r="K193" i="8"/>
  <c r="J345" i="8"/>
  <c r="F337" i="8"/>
  <c r="L51" i="8"/>
  <c r="K51" i="8"/>
  <c r="K79" i="8"/>
  <c r="L79" i="8"/>
  <c r="K318" i="8"/>
  <c r="J318" i="8"/>
  <c r="K329" i="8"/>
  <c r="J329" i="8"/>
  <c r="L329" i="8"/>
  <c r="K356" i="8"/>
  <c r="J356" i="8"/>
  <c r="I126" i="8"/>
  <c r="I229" i="8"/>
  <c r="D338" i="8"/>
  <c r="J338" i="8" s="1"/>
  <c r="K347" i="8"/>
  <c r="K146" i="8"/>
  <c r="J146" i="8"/>
  <c r="L146" i="8"/>
  <c r="J191" i="8"/>
  <c r="K191" i="8"/>
  <c r="L185" i="8"/>
  <c r="J185" i="8"/>
  <c r="K185" i="8"/>
  <c r="K290" i="8"/>
  <c r="J290" i="8"/>
  <c r="L290" i="8"/>
  <c r="E337" i="8"/>
  <c r="F229" i="8"/>
  <c r="D261" i="8"/>
  <c r="K48" i="8"/>
  <c r="L318" i="8"/>
  <c r="K63" i="8"/>
  <c r="L191" i="8"/>
  <c r="J79" i="8"/>
  <c r="D219" i="8"/>
  <c r="J219" i="8" s="1"/>
  <c r="K362" i="8"/>
  <c r="L135" i="8"/>
  <c r="J135" i="8"/>
  <c r="K135" i="8"/>
  <c r="J129" i="8"/>
  <c r="L129" i="8"/>
  <c r="J149" i="8"/>
  <c r="K149" i="8"/>
  <c r="L149" i="8"/>
  <c r="K174" i="8"/>
  <c r="L174" i="8"/>
  <c r="K181" i="8"/>
  <c r="J181" i="8"/>
  <c r="L181" i="8"/>
  <c r="J197" i="8"/>
  <c r="K197" i="8"/>
  <c r="L224" i="8"/>
  <c r="J224" i="8"/>
  <c r="K231" i="8"/>
  <c r="J231" i="8"/>
  <c r="J256" i="8"/>
  <c r="K256" i="8"/>
  <c r="J269" i="8"/>
  <c r="L269" i="8"/>
  <c r="K269" i="8"/>
  <c r="J270" i="8"/>
  <c r="L270" i="8"/>
  <c r="L300" i="8"/>
  <c r="K300" i="8"/>
  <c r="J300" i="8"/>
  <c r="J297" i="8"/>
  <c r="L297" i="8"/>
  <c r="H5" i="8"/>
  <c r="F126" i="8"/>
  <c r="J308" i="8"/>
  <c r="K55" i="8"/>
  <c r="L55" i="8"/>
  <c r="K45" i="8"/>
  <c r="L45" i="8"/>
  <c r="J45" i="8"/>
  <c r="K66" i="8"/>
  <c r="J66" i="8"/>
  <c r="J59" i="8"/>
  <c r="K59" i="8"/>
  <c r="L354" i="8"/>
  <c r="K354" i="8"/>
  <c r="L59" i="8"/>
  <c r="L66" i="8"/>
  <c r="J159" i="8"/>
  <c r="L159" i="8"/>
  <c r="K159" i="8"/>
  <c r="K188" i="8"/>
  <c r="L188" i="8"/>
  <c r="J188" i="8"/>
  <c r="L237" i="8"/>
  <c r="J237" i="8"/>
  <c r="K266" i="8"/>
  <c r="L266" i="8"/>
  <c r="J266" i="8"/>
  <c r="L295" i="8"/>
  <c r="K295" i="8"/>
  <c r="H126" i="8"/>
  <c r="L38" i="8"/>
  <c r="D180" i="8"/>
  <c r="G337" i="8"/>
  <c r="L73" i="8"/>
  <c r="L69" i="8"/>
  <c r="J48" i="8"/>
  <c r="D144" i="8"/>
  <c r="J76" i="8"/>
  <c r="L271" i="8"/>
  <c r="K358" i="8"/>
  <c r="F5" i="8"/>
  <c r="L347" i="8"/>
  <c r="J51" i="8"/>
  <c r="D70" i="8"/>
  <c r="K70" i="8" s="1"/>
  <c r="L52" i="8"/>
  <c r="J52" i="8"/>
  <c r="K52" i="8"/>
  <c r="L46" i="8"/>
  <c r="K46" i="8"/>
  <c r="L42" i="8"/>
  <c r="J57" i="8"/>
  <c r="L57" i="8"/>
  <c r="L67" i="8"/>
  <c r="K67" i="8"/>
  <c r="J63" i="8"/>
  <c r="J60" i="8"/>
  <c r="L60" i="8"/>
  <c r="L80" i="8"/>
  <c r="J80" i="8"/>
  <c r="L77" i="8"/>
  <c r="K77" i="8"/>
  <c r="J73" i="8"/>
  <c r="J93" i="8"/>
  <c r="K93" i="8"/>
  <c r="L93" i="8"/>
  <c r="K90" i="8"/>
  <c r="L90" i="8"/>
  <c r="L122" i="8"/>
  <c r="K122" i="8"/>
  <c r="J140" i="8"/>
  <c r="K140" i="8"/>
  <c r="J134" i="8"/>
  <c r="L134" i="8"/>
  <c r="L132" i="8"/>
  <c r="J132" i="8"/>
  <c r="J362" i="8"/>
  <c r="L360" i="8"/>
  <c r="J358" i="8"/>
  <c r="L356" i="8"/>
  <c r="J354" i="8"/>
  <c r="L193" i="8"/>
  <c r="H284" i="8"/>
  <c r="C337" i="8"/>
  <c r="C5" i="8"/>
  <c r="L206" i="8"/>
  <c r="J206" i="8"/>
  <c r="J260" i="8"/>
  <c r="K260" i="8"/>
  <c r="K311" i="8"/>
  <c r="J311" i="8"/>
  <c r="J331" i="8"/>
  <c r="L331" i="8"/>
  <c r="J340" i="8"/>
  <c r="K340" i="8"/>
  <c r="J370" i="8"/>
  <c r="K370" i="8"/>
  <c r="K365" i="8"/>
  <c r="J365" i="8"/>
  <c r="E126" i="8"/>
  <c r="D285" i="8"/>
  <c r="E284" i="8"/>
  <c r="K150" i="8"/>
  <c r="J150" i="8"/>
  <c r="K205" i="8"/>
  <c r="J205" i="8"/>
  <c r="L276" i="8"/>
  <c r="K276" i="8"/>
  <c r="J286" i="8"/>
  <c r="L286" i="8"/>
  <c r="K302" i="8"/>
  <c r="J302" i="8"/>
  <c r="L288" i="8"/>
  <c r="K288" i="8"/>
  <c r="J288" i="8"/>
  <c r="L369" i="8"/>
  <c r="J369" i="8"/>
  <c r="E229" i="8"/>
  <c r="F284" i="8"/>
  <c r="L268" i="8" l="1"/>
  <c r="J363" i="8"/>
  <c r="L345" i="8"/>
  <c r="K308" i="8"/>
  <c r="K268" i="8"/>
  <c r="L230" i="8"/>
  <c r="J230" i="8"/>
  <c r="K161" i="8"/>
  <c r="J161" i="8"/>
  <c r="L117" i="8"/>
  <c r="J104" i="8"/>
  <c r="L104" i="8"/>
  <c r="L94" i="8"/>
  <c r="L81" i="8"/>
  <c r="L6" i="8"/>
  <c r="J351" i="8"/>
  <c r="L351" i="8"/>
  <c r="L319" i="8"/>
  <c r="K319" i="8"/>
  <c r="K210" i="8"/>
  <c r="K127" i="8"/>
  <c r="J127" i="8"/>
  <c r="K117" i="8"/>
  <c r="K81" i="8"/>
  <c r="L273" i="8"/>
  <c r="L210" i="8"/>
  <c r="K201" i="8"/>
  <c r="J38" i="8"/>
  <c r="L201" i="8"/>
  <c r="J6" i="8"/>
  <c r="K94" i="8"/>
  <c r="K56" i="8"/>
  <c r="J56" i="8"/>
  <c r="K273" i="8"/>
  <c r="C4" i="8"/>
  <c r="E4" i="8"/>
  <c r="F4" i="8"/>
  <c r="K219" i="8"/>
  <c r="L219" i="8"/>
  <c r="D229" i="8"/>
  <c r="J261" i="8"/>
  <c r="K261" i="8"/>
  <c r="L261" i="8"/>
  <c r="J70" i="8"/>
  <c r="D5" i="8"/>
  <c r="L70" i="8"/>
  <c r="L180" i="8"/>
  <c r="J180" i="8"/>
  <c r="D126" i="8"/>
  <c r="J126" i="8" s="1"/>
  <c r="L144" i="8"/>
  <c r="K144" i="8"/>
  <c r="G4" i="8"/>
  <c r="H4" i="8"/>
  <c r="D337" i="8"/>
  <c r="L338" i="8"/>
  <c r="K338" i="8"/>
  <c r="I4" i="8"/>
  <c r="J285" i="8"/>
  <c r="K285" i="8"/>
  <c r="D284" i="8"/>
  <c r="K284" i="8" s="1"/>
  <c r="L285" i="8"/>
  <c r="J144" i="8"/>
  <c r="K180" i="8"/>
  <c r="L126" i="8" l="1"/>
  <c r="J5" i="8"/>
  <c r="D4" i="8"/>
  <c r="L4" i="8" s="1"/>
  <c r="L5" i="8"/>
  <c r="L337" i="8"/>
  <c r="K337" i="8"/>
  <c r="K126" i="8"/>
  <c r="L284" i="8"/>
  <c r="J284" i="8"/>
  <c r="J229" i="8"/>
  <c r="K229" i="8"/>
  <c r="K5" i="8"/>
  <c r="J337" i="8"/>
  <c r="L229" i="8"/>
  <c r="J4" i="8" l="1"/>
  <c r="K4" i="8"/>
</calcChain>
</file>

<file path=xl/sharedStrings.xml><?xml version="1.0" encoding="utf-8"?>
<sst xmlns="http://schemas.openxmlformats.org/spreadsheetml/2006/main" count="385" uniqueCount="382">
  <si>
    <t>大手町西</t>
  </si>
  <si>
    <t>大手町東</t>
  </si>
  <si>
    <t>川原小路</t>
  </si>
  <si>
    <t>上町</t>
  </si>
  <si>
    <t>上町南</t>
  </si>
  <si>
    <t>吉小路</t>
  </si>
  <si>
    <t>新小路</t>
  </si>
  <si>
    <t>日高南</t>
  </si>
  <si>
    <t>大畑小路</t>
  </si>
  <si>
    <t>袋町</t>
  </si>
  <si>
    <t>南町</t>
  </si>
  <si>
    <t>東町</t>
  </si>
  <si>
    <t>横町</t>
  </si>
  <si>
    <t>中央通り</t>
  </si>
  <si>
    <t>駅通り</t>
  </si>
  <si>
    <t>青葉町</t>
  </si>
  <si>
    <t>寺小路</t>
  </si>
  <si>
    <t>春日町</t>
  </si>
  <si>
    <t>三本木</t>
  </si>
  <si>
    <t>大町</t>
  </si>
  <si>
    <t>柳町</t>
  </si>
  <si>
    <t>立町</t>
  </si>
  <si>
    <t>勝手町</t>
  </si>
  <si>
    <t>川口町</t>
  </si>
  <si>
    <t>不断町東</t>
  </si>
  <si>
    <t>不断町西</t>
  </si>
  <si>
    <t>北下巾</t>
  </si>
  <si>
    <t>石田西</t>
  </si>
  <si>
    <t>石田北</t>
  </si>
  <si>
    <t>石田南</t>
  </si>
  <si>
    <t>宮下町</t>
  </si>
  <si>
    <t>天文台通り</t>
  </si>
  <si>
    <t>西上野町</t>
  </si>
  <si>
    <t>福吉町</t>
  </si>
  <si>
    <t>中上野町</t>
  </si>
  <si>
    <t>東上野町</t>
  </si>
  <si>
    <t>山崎町</t>
  </si>
  <si>
    <t>福原</t>
  </si>
  <si>
    <t>見分森</t>
  </si>
  <si>
    <t>大橋</t>
  </si>
  <si>
    <t>川端</t>
  </si>
  <si>
    <t>大鐘町</t>
  </si>
  <si>
    <t>南大鐘</t>
  </si>
  <si>
    <t>龍ヶ馬場</t>
  </si>
  <si>
    <t>花園町</t>
  </si>
  <si>
    <t>北常盤</t>
  </si>
  <si>
    <t>西常盤</t>
  </si>
  <si>
    <t>原中第一</t>
  </si>
  <si>
    <t>原中第二</t>
  </si>
  <si>
    <t>原中第三</t>
  </si>
  <si>
    <t>原中第四</t>
  </si>
  <si>
    <t>原中第五</t>
  </si>
  <si>
    <t>原中第六</t>
  </si>
  <si>
    <t>跡呂井</t>
  </si>
  <si>
    <t>安久戸</t>
  </si>
  <si>
    <t>瀬台野西</t>
  </si>
  <si>
    <t>瀬台野東</t>
  </si>
  <si>
    <t>栃の木</t>
  </si>
  <si>
    <t>上幅</t>
  </si>
  <si>
    <t>一本木</t>
  </si>
  <si>
    <t>八幡</t>
  </si>
  <si>
    <t>谷地</t>
  </si>
  <si>
    <t>佐野</t>
  </si>
  <si>
    <t>十文字</t>
  </si>
  <si>
    <t>松堂</t>
  </si>
  <si>
    <t>宮田</t>
  </si>
  <si>
    <t>仙人</t>
  </si>
  <si>
    <t>折居町</t>
  </si>
  <si>
    <t>要害</t>
  </si>
  <si>
    <t>高根</t>
  </si>
  <si>
    <t>川尻</t>
  </si>
  <si>
    <t>上中野</t>
  </si>
  <si>
    <t>下中野</t>
  </si>
  <si>
    <t>大深沢</t>
  </si>
  <si>
    <t>堤尻</t>
  </si>
  <si>
    <t>秋成</t>
  </si>
  <si>
    <t>須江</t>
  </si>
  <si>
    <t>折舘</t>
  </si>
  <si>
    <t>真城が丘</t>
  </si>
  <si>
    <t>西姉体</t>
  </si>
  <si>
    <t>上姉体</t>
  </si>
  <si>
    <t>上島</t>
  </si>
  <si>
    <t>姉体中央</t>
  </si>
  <si>
    <t>宿</t>
  </si>
  <si>
    <t>上野</t>
  </si>
  <si>
    <t>下姉体</t>
  </si>
  <si>
    <t>姉体南方</t>
  </si>
  <si>
    <t>羽田中央</t>
  </si>
  <si>
    <t>田茂山</t>
  </si>
  <si>
    <t>川前</t>
  </si>
  <si>
    <t>森</t>
  </si>
  <si>
    <t>羽黒堂</t>
  </si>
  <si>
    <t>芦ヶ沢</t>
  </si>
  <si>
    <t>北鵜ノ木</t>
  </si>
  <si>
    <t>外浦</t>
  </si>
  <si>
    <t>黒田助</t>
  </si>
  <si>
    <t>御山下</t>
  </si>
  <si>
    <t>鵜ノ木</t>
  </si>
  <si>
    <t>内堀</t>
  </si>
  <si>
    <t>鶴城</t>
  </si>
  <si>
    <t>長根</t>
  </si>
  <si>
    <t>下柳</t>
  </si>
  <si>
    <t>二渡</t>
  </si>
  <si>
    <t>正法寺</t>
  </si>
  <si>
    <t>小黒石</t>
  </si>
  <si>
    <t>高清水</t>
  </si>
  <si>
    <t>白鳥１区</t>
  </si>
  <si>
    <t>白鳥２区</t>
  </si>
  <si>
    <t>白鳥３区</t>
  </si>
  <si>
    <t>白鳥４区</t>
  </si>
  <si>
    <t>白鳥５区</t>
  </si>
  <si>
    <t>白鳥６区</t>
  </si>
  <si>
    <t>前沢１区</t>
  </si>
  <si>
    <t>前沢２区</t>
  </si>
  <si>
    <t>前沢３区</t>
  </si>
  <si>
    <t>前沢４区</t>
  </si>
  <si>
    <t>前沢５区</t>
  </si>
  <si>
    <t>前沢６区</t>
  </si>
  <si>
    <t>前沢７区</t>
  </si>
  <si>
    <t>前沢８区</t>
  </si>
  <si>
    <t>前沢９区</t>
  </si>
  <si>
    <t>稲置１区</t>
  </si>
  <si>
    <t>稲置２区</t>
  </si>
  <si>
    <t>稲置３区</t>
  </si>
  <si>
    <t>上野原１区</t>
  </si>
  <si>
    <t>上野原２区</t>
  </si>
  <si>
    <t>古城１区</t>
  </si>
  <si>
    <t>古城２区</t>
  </si>
  <si>
    <t>古城３区</t>
  </si>
  <si>
    <t>古城４区</t>
  </si>
  <si>
    <t>古城５区</t>
  </si>
  <si>
    <t>古城６区</t>
  </si>
  <si>
    <t>白山１区</t>
  </si>
  <si>
    <t>白山２区</t>
  </si>
  <si>
    <t>白山３区</t>
  </si>
  <si>
    <t>白山４区</t>
  </si>
  <si>
    <t>生母１区</t>
  </si>
  <si>
    <t>生母２区</t>
  </si>
  <si>
    <t>生母３区</t>
  </si>
  <si>
    <t>生母４区</t>
  </si>
  <si>
    <t>生母５区</t>
  </si>
  <si>
    <t>生母６区</t>
  </si>
  <si>
    <t>生母７区</t>
  </si>
  <si>
    <t>生母８区</t>
  </si>
  <si>
    <t>生母９区</t>
  </si>
  <si>
    <t>黒 石 地 区</t>
    <rPh sb="0" eb="3">
      <t>クロイシ</t>
    </rPh>
    <rPh sb="4" eb="7">
      <t>チク</t>
    </rPh>
    <phoneticPr fontId="3"/>
  </si>
  <si>
    <t>羽 田 地 区</t>
    <rPh sb="0" eb="3">
      <t>ハダ</t>
    </rPh>
    <rPh sb="4" eb="7">
      <t>チク</t>
    </rPh>
    <phoneticPr fontId="3"/>
  </si>
  <si>
    <t>姉 体 地 区</t>
    <rPh sb="0" eb="3">
      <t>アネタイ</t>
    </rPh>
    <rPh sb="4" eb="7">
      <t>チク</t>
    </rPh>
    <phoneticPr fontId="3"/>
  </si>
  <si>
    <t>真 城 地 区</t>
    <rPh sb="0" eb="3">
      <t>シンジョウ</t>
    </rPh>
    <rPh sb="4" eb="7">
      <t>チク</t>
    </rPh>
    <phoneticPr fontId="3"/>
  </si>
  <si>
    <t>佐倉河地区</t>
    <rPh sb="0" eb="3">
      <t>サクラカワ</t>
    </rPh>
    <rPh sb="3" eb="5">
      <t>チク</t>
    </rPh>
    <phoneticPr fontId="3"/>
  </si>
  <si>
    <t>常 盤 地 区</t>
    <rPh sb="0" eb="3">
      <t>トキワ</t>
    </rPh>
    <rPh sb="4" eb="7">
      <t>チク</t>
    </rPh>
    <phoneticPr fontId="3"/>
  </si>
  <si>
    <t>南　地　区</t>
    <rPh sb="0" eb="1">
      <t>ミナミ</t>
    </rPh>
    <rPh sb="2" eb="5">
      <t>チク</t>
    </rPh>
    <phoneticPr fontId="3"/>
  </si>
  <si>
    <t>水 沢 地 区</t>
    <rPh sb="0" eb="3">
      <t>ミズサワ</t>
    </rPh>
    <rPh sb="4" eb="7">
      <t>チク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</si>
  <si>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</si>
  <si>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</si>
  <si>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</si>
  <si>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 xml:space="preserve"> 及び行政区名</t>
    <rPh sb="1" eb="2">
      <t>オヨ</t>
    </rPh>
    <rPh sb="3" eb="6">
      <t>ギョウセイク</t>
    </rPh>
    <rPh sb="6" eb="7">
      <t>メイ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</si>
  <si>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</si>
  <si>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年 齢 別 人 口</t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phoneticPr fontId="3"/>
  </si>
  <si>
    <t>人　　　口</t>
    <rPh sb="0" eb="5">
      <t>ジンコウ</t>
    </rPh>
    <phoneticPr fontId="3"/>
  </si>
  <si>
    <t>世帯数</t>
    <rPh sb="0" eb="3">
      <t>セタイスウ</t>
    </rPh>
    <phoneticPr fontId="3"/>
  </si>
  <si>
    <t>0-14</t>
    <phoneticPr fontId="3"/>
  </si>
  <si>
    <t>15-64</t>
    <phoneticPr fontId="3"/>
  </si>
  <si>
    <t>65-</t>
    <phoneticPr fontId="3"/>
  </si>
  <si>
    <t>岩 谷 堂 地 区</t>
    <rPh sb="0" eb="1">
      <t>イワ</t>
    </rPh>
    <rPh sb="2" eb="3">
      <t>タニ</t>
    </rPh>
    <rPh sb="4" eb="5">
      <t>ドウ</t>
    </rPh>
    <rPh sb="6" eb="9">
      <t>チク</t>
    </rPh>
    <phoneticPr fontId="3"/>
  </si>
  <si>
    <t>愛 宕 地 区</t>
    <rPh sb="0" eb="1">
      <t>アイ</t>
    </rPh>
    <rPh sb="2" eb="3">
      <t>アタゴ</t>
    </rPh>
    <rPh sb="4" eb="7">
      <t>チク</t>
    </rPh>
    <phoneticPr fontId="3"/>
  </si>
  <si>
    <t>田 原 地 区</t>
    <rPh sb="0" eb="1">
      <t>タ</t>
    </rPh>
    <rPh sb="2" eb="3">
      <t>ハラ</t>
    </rPh>
    <rPh sb="4" eb="7">
      <t>チク</t>
    </rPh>
    <phoneticPr fontId="3"/>
  </si>
  <si>
    <t>藤 里 地 区</t>
    <rPh sb="0" eb="1">
      <t>フジ</t>
    </rPh>
    <rPh sb="2" eb="3">
      <t>サト</t>
    </rPh>
    <rPh sb="4" eb="7">
      <t>チク</t>
    </rPh>
    <phoneticPr fontId="3"/>
  </si>
  <si>
    <t>伊 手 地 区</t>
    <rPh sb="0" eb="1">
      <t>イ</t>
    </rPh>
    <rPh sb="2" eb="3">
      <t>テ</t>
    </rPh>
    <rPh sb="4" eb="7">
      <t>チク</t>
    </rPh>
    <phoneticPr fontId="3"/>
  </si>
  <si>
    <t>米 里 地 区</t>
    <rPh sb="0" eb="1">
      <t>ベイ</t>
    </rPh>
    <rPh sb="2" eb="3">
      <t>サト</t>
    </rPh>
    <rPh sb="4" eb="7">
      <t>チク</t>
    </rPh>
    <phoneticPr fontId="3"/>
  </si>
  <si>
    <t>玉 里 地 区</t>
    <rPh sb="0" eb="1">
      <t>タマ</t>
    </rPh>
    <rPh sb="2" eb="3">
      <t>サト</t>
    </rPh>
    <rPh sb="4" eb="7">
      <t>チク</t>
    </rPh>
    <phoneticPr fontId="3"/>
  </si>
  <si>
    <t>梁 川 地 区</t>
    <rPh sb="0" eb="1">
      <t>ハリ</t>
    </rPh>
    <rPh sb="2" eb="3">
      <t>カワ</t>
    </rPh>
    <rPh sb="4" eb="7">
      <t>チク</t>
    </rPh>
    <phoneticPr fontId="3"/>
  </si>
  <si>
    <t>広 瀬 地 区</t>
    <rPh sb="0" eb="1">
      <t>ヒロ</t>
    </rPh>
    <rPh sb="2" eb="3">
      <t>セ</t>
    </rPh>
    <rPh sb="4" eb="7">
      <t>チク</t>
    </rPh>
    <phoneticPr fontId="3"/>
  </si>
  <si>
    <t>前 沢 地 区</t>
    <rPh sb="0" eb="1">
      <t>マエ</t>
    </rPh>
    <rPh sb="2" eb="3">
      <t>サワ</t>
    </rPh>
    <rPh sb="4" eb="7">
      <t>チク</t>
    </rPh>
    <phoneticPr fontId="3"/>
  </si>
  <si>
    <t>稲 瀬 地 区</t>
    <rPh sb="0" eb="1">
      <t>イナ</t>
    </rPh>
    <rPh sb="2" eb="3">
      <t>セ</t>
    </rPh>
    <rPh sb="4" eb="7">
      <t>チク</t>
    </rPh>
    <phoneticPr fontId="3"/>
  </si>
  <si>
    <t>古 城 地 区</t>
    <rPh sb="0" eb="1">
      <t>イニシエ</t>
    </rPh>
    <rPh sb="2" eb="3">
      <t>シロ</t>
    </rPh>
    <rPh sb="4" eb="7">
      <t>チク</t>
    </rPh>
    <phoneticPr fontId="3"/>
  </si>
  <si>
    <t>白 山 地 区</t>
    <rPh sb="0" eb="1">
      <t>シロ</t>
    </rPh>
    <rPh sb="2" eb="3">
      <t>ヤマ</t>
    </rPh>
    <rPh sb="4" eb="7">
      <t>チク</t>
    </rPh>
    <phoneticPr fontId="3"/>
  </si>
  <si>
    <t>生 母 地 区</t>
    <rPh sb="0" eb="1">
      <t>ショウ</t>
    </rPh>
    <rPh sb="2" eb="3">
      <t>ハハ</t>
    </rPh>
    <rPh sb="4" eb="7">
      <t>チク</t>
    </rPh>
    <phoneticPr fontId="3"/>
  </si>
  <si>
    <t>小 山 地 区</t>
    <rPh sb="0" eb="1">
      <t>ショウ</t>
    </rPh>
    <rPh sb="2" eb="3">
      <t>ヤマ</t>
    </rPh>
    <rPh sb="4" eb="7">
      <t>チク</t>
    </rPh>
    <phoneticPr fontId="3"/>
  </si>
  <si>
    <t>南 都 田 地 区</t>
    <rPh sb="0" eb="1">
      <t>ミナミ</t>
    </rPh>
    <rPh sb="2" eb="3">
      <t>ミヤコ</t>
    </rPh>
    <rPh sb="4" eb="5">
      <t>タ</t>
    </rPh>
    <rPh sb="6" eb="9">
      <t>チク</t>
    </rPh>
    <phoneticPr fontId="3"/>
  </si>
  <si>
    <t>若 柳 地 区</t>
    <rPh sb="0" eb="1">
      <t>ワカ</t>
    </rPh>
    <rPh sb="2" eb="3">
      <t>ヤナギ</t>
    </rPh>
    <rPh sb="4" eb="7">
      <t>チク</t>
    </rPh>
    <phoneticPr fontId="3"/>
  </si>
  <si>
    <t>北 股 地 区</t>
    <rPh sb="0" eb="1">
      <t>キタ</t>
    </rPh>
    <rPh sb="2" eb="3">
      <t>マタ</t>
    </rPh>
    <rPh sb="4" eb="7">
      <t>チク</t>
    </rPh>
    <phoneticPr fontId="3"/>
  </si>
  <si>
    <t>南 股 地 区</t>
    <rPh sb="0" eb="1">
      <t>ミナミ</t>
    </rPh>
    <rPh sb="2" eb="3">
      <t>マタ</t>
    </rPh>
    <rPh sb="4" eb="7">
      <t>チク</t>
    </rPh>
    <phoneticPr fontId="3"/>
  </si>
  <si>
    <t>衣 川 地 区</t>
    <rPh sb="0" eb="1">
      <t>コロモ</t>
    </rPh>
    <rPh sb="2" eb="3">
      <t>カワ</t>
    </rPh>
    <rPh sb="4" eb="7">
      <t>チク</t>
    </rPh>
    <phoneticPr fontId="3"/>
  </si>
  <si>
    <t>衣 里 地 区</t>
    <rPh sb="0" eb="1">
      <t>コロモ</t>
    </rPh>
    <rPh sb="2" eb="3">
      <t>サト</t>
    </rPh>
    <rPh sb="4" eb="7">
      <t>チク</t>
    </rPh>
    <phoneticPr fontId="3"/>
  </si>
  <si>
    <t>水　沢　区　計</t>
    <rPh sb="0" eb="1">
      <t>ミズ</t>
    </rPh>
    <rPh sb="2" eb="3">
      <t>サワ</t>
    </rPh>
    <rPh sb="4" eb="5">
      <t>ク</t>
    </rPh>
    <rPh sb="6" eb="7">
      <t>ケイ</t>
    </rPh>
    <phoneticPr fontId="3"/>
  </si>
  <si>
    <t>江　刺　区　計</t>
    <rPh sb="0" eb="1">
      <t>エ</t>
    </rPh>
    <rPh sb="2" eb="3">
      <t>トゲ</t>
    </rPh>
    <rPh sb="4" eb="5">
      <t>ク</t>
    </rPh>
    <rPh sb="6" eb="7">
      <t>ケイ</t>
    </rPh>
    <phoneticPr fontId="3"/>
  </si>
  <si>
    <t>前　沢　区　計</t>
    <rPh sb="0" eb="1">
      <t>マエ</t>
    </rPh>
    <rPh sb="2" eb="3">
      <t>サワ</t>
    </rPh>
    <rPh sb="4" eb="5">
      <t>ク</t>
    </rPh>
    <rPh sb="6" eb="7">
      <t>ケイ</t>
    </rPh>
    <phoneticPr fontId="3"/>
  </si>
  <si>
    <t>衣　川　区　計</t>
    <rPh sb="0" eb="1">
      <t>コロモ</t>
    </rPh>
    <rPh sb="2" eb="3">
      <t>カワ</t>
    </rPh>
    <rPh sb="4" eb="5">
      <t>ク</t>
    </rPh>
    <rPh sb="6" eb="7">
      <t>ケイ</t>
    </rPh>
    <phoneticPr fontId="3"/>
  </si>
  <si>
    <t>奥　州　市　計</t>
    <rPh sb="0" eb="1">
      <t>オク</t>
    </rPh>
    <rPh sb="2" eb="3">
      <t>シュウ</t>
    </rPh>
    <rPh sb="4" eb="5">
      <t>シ</t>
    </rPh>
    <rPh sb="6" eb="7">
      <t>ケイ</t>
    </rPh>
    <phoneticPr fontId="3"/>
  </si>
  <si>
    <t xml:space="preserve"> 行政区番号</t>
    <phoneticPr fontId="3"/>
  </si>
  <si>
    <t>行政区別世帯数，人口及び年齢３区分別人口</t>
    <rPh sb="0" eb="2">
      <t>ギョウセイ</t>
    </rPh>
    <rPh sb="2" eb="4">
      <t>クベツ</t>
    </rPh>
    <rPh sb="4" eb="7">
      <t>セタイスウ</t>
    </rPh>
    <rPh sb="8" eb="10">
      <t>ジンコウ</t>
    </rPh>
    <rPh sb="10" eb="11">
      <t>オヨ</t>
    </rPh>
    <rPh sb="12" eb="14">
      <t>ネンレイ</t>
    </rPh>
    <rPh sb="15" eb="16">
      <t>ク</t>
    </rPh>
    <rPh sb="16" eb="18">
      <t>ブンベツ</t>
    </rPh>
    <rPh sb="18" eb="20">
      <t>ジンコウ</t>
    </rPh>
    <phoneticPr fontId="2"/>
  </si>
  <si>
    <t>桜屋敷南</t>
  </si>
  <si>
    <t>桜屋敷</t>
  </si>
  <si>
    <t>桜屋敷東</t>
  </si>
  <si>
    <t>胆　沢　区　計</t>
    <rPh sb="0" eb="1">
      <t>キモ</t>
    </rPh>
    <rPh sb="2" eb="3">
      <t>サワ</t>
    </rPh>
    <rPh sb="4" eb="5">
      <t>ク</t>
    </rPh>
    <rPh sb="6" eb="7">
      <t>ケイ</t>
    </rPh>
    <phoneticPr fontId="3"/>
  </si>
  <si>
    <t>東町（羽田）</t>
  </si>
  <si>
    <t>岩谷堂１区</t>
  </si>
  <si>
    <t>岩谷堂２区</t>
  </si>
  <si>
    <t>岩谷堂３区</t>
  </si>
  <si>
    <t>岩谷堂４区</t>
  </si>
  <si>
    <t>岩谷堂５区</t>
  </si>
  <si>
    <t>岩谷堂６区</t>
  </si>
  <si>
    <t>岩谷堂７区</t>
  </si>
  <si>
    <t>岩谷堂８区</t>
  </si>
  <si>
    <t>岩谷堂９区</t>
  </si>
  <si>
    <t>岩谷堂１０区</t>
  </si>
  <si>
    <t>岩谷堂１１区</t>
  </si>
  <si>
    <t>岩谷堂１２区</t>
  </si>
  <si>
    <t>岩谷堂１３区</t>
  </si>
  <si>
    <t>岩谷堂１４区</t>
  </si>
  <si>
    <t>岩谷堂１５区</t>
  </si>
  <si>
    <t>愛宕１区</t>
  </si>
  <si>
    <t>愛宕２区</t>
  </si>
  <si>
    <t>愛宕３区</t>
  </si>
  <si>
    <t>愛宕４区</t>
  </si>
  <si>
    <t>愛宕５区</t>
  </si>
  <si>
    <t>愛宕６区</t>
  </si>
  <si>
    <t>田原１区</t>
  </si>
  <si>
    <t>田原２区</t>
  </si>
  <si>
    <t>田原３区</t>
  </si>
  <si>
    <t>田原４区</t>
  </si>
  <si>
    <t>田原５区</t>
  </si>
  <si>
    <t>田原６区</t>
  </si>
  <si>
    <t>田原７区</t>
  </si>
  <si>
    <t>田原８区</t>
  </si>
  <si>
    <t>田原９区</t>
  </si>
  <si>
    <t>藤里１区</t>
  </si>
  <si>
    <t>藤里２区</t>
  </si>
  <si>
    <t>藤里３区</t>
  </si>
  <si>
    <t>藤里４区</t>
  </si>
  <si>
    <t>藤里５区</t>
  </si>
  <si>
    <t>藤里６区</t>
  </si>
  <si>
    <t>藤里７区</t>
  </si>
  <si>
    <t>藤里８区</t>
  </si>
  <si>
    <t>伊手１区</t>
  </si>
  <si>
    <t>伊手２区</t>
  </si>
  <si>
    <t>伊手３区</t>
  </si>
  <si>
    <t>伊手４区</t>
  </si>
  <si>
    <t>伊手５区</t>
  </si>
  <si>
    <t>伊手６区</t>
  </si>
  <si>
    <t>伊手７区</t>
  </si>
  <si>
    <t>伊手８区</t>
  </si>
  <si>
    <t>伊手９区</t>
  </si>
  <si>
    <t>米里１区</t>
  </si>
  <si>
    <t>米里２区</t>
  </si>
  <si>
    <t>米里３区</t>
  </si>
  <si>
    <t>米里４区</t>
  </si>
  <si>
    <t>米里５区</t>
  </si>
  <si>
    <t>米里６区</t>
  </si>
  <si>
    <t>米里７区</t>
  </si>
  <si>
    <t>米里８区</t>
  </si>
  <si>
    <t>米里９区</t>
  </si>
  <si>
    <t>米里１０区</t>
  </si>
  <si>
    <t>米里１１区</t>
  </si>
  <si>
    <t>米里１２区</t>
  </si>
  <si>
    <t>玉里１区</t>
  </si>
  <si>
    <t>玉里２区</t>
  </si>
  <si>
    <t>玉里３区</t>
  </si>
  <si>
    <t>玉里４区</t>
  </si>
  <si>
    <t>玉里５区</t>
  </si>
  <si>
    <t>玉里６区</t>
  </si>
  <si>
    <t>玉里７区</t>
  </si>
  <si>
    <t>梁川１区</t>
  </si>
  <si>
    <t>梁川２区</t>
  </si>
  <si>
    <t>梁川３区</t>
  </si>
  <si>
    <t>梁川４区</t>
  </si>
  <si>
    <t>梁川５区</t>
  </si>
  <si>
    <t>梁川６区</t>
  </si>
  <si>
    <t>梁川７区</t>
  </si>
  <si>
    <t>日舘</t>
  </si>
  <si>
    <t>広瀬１区</t>
  </si>
  <si>
    <t>広瀬２区</t>
  </si>
  <si>
    <t>広瀬３区</t>
  </si>
  <si>
    <t>広瀬４区</t>
  </si>
  <si>
    <t>広瀬５区</t>
  </si>
  <si>
    <t>広瀬６区</t>
  </si>
  <si>
    <t>広瀬７区</t>
  </si>
  <si>
    <t>広瀬８区</t>
  </si>
  <si>
    <t>稲瀬１区</t>
  </si>
  <si>
    <t>稲瀬２区</t>
  </si>
  <si>
    <t>稲瀬３区</t>
  </si>
  <si>
    <t>稲瀬４区</t>
  </si>
  <si>
    <t>稲瀬５区</t>
  </si>
  <si>
    <t>稲瀬６区</t>
  </si>
  <si>
    <t>稲瀬７区</t>
  </si>
  <si>
    <t>稲瀬８区</t>
  </si>
  <si>
    <t>稲瀬９区</t>
  </si>
  <si>
    <t>前沢１０区</t>
  </si>
  <si>
    <t>前沢１１区</t>
  </si>
  <si>
    <t>前沢１２区</t>
  </si>
  <si>
    <t>前沢１３区</t>
  </si>
  <si>
    <t>前沢１４区</t>
  </si>
  <si>
    <t>前沢１５区</t>
  </si>
  <si>
    <t>前沢１６区</t>
  </si>
  <si>
    <t>前沢１７区</t>
  </si>
  <si>
    <t>前沢１８区</t>
  </si>
  <si>
    <t>前沢１９区</t>
  </si>
  <si>
    <t>生母１０区</t>
  </si>
  <si>
    <t>小山１区（上）</t>
  </si>
  <si>
    <t>小山１区（中）</t>
  </si>
  <si>
    <t>小山１区（下）</t>
  </si>
  <si>
    <t>小山２区</t>
  </si>
  <si>
    <t>小山３区</t>
  </si>
  <si>
    <t>小山４区</t>
  </si>
  <si>
    <t>小山５区</t>
  </si>
  <si>
    <t>小山６区</t>
  </si>
  <si>
    <t>小山７区</t>
  </si>
  <si>
    <t>小山８区</t>
  </si>
  <si>
    <t>小山９区</t>
  </si>
  <si>
    <t>小山１０区</t>
  </si>
  <si>
    <t>小山１１区</t>
  </si>
  <si>
    <t>小山１２区</t>
  </si>
  <si>
    <t>小山１３区</t>
  </si>
  <si>
    <t>小山１４区</t>
  </si>
  <si>
    <t>小山１５区</t>
  </si>
  <si>
    <t>小山１６区</t>
  </si>
  <si>
    <t>小山１７区</t>
  </si>
  <si>
    <t>小山１８区</t>
  </si>
  <si>
    <t>小山１９区</t>
  </si>
  <si>
    <t>小山２０区</t>
  </si>
  <si>
    <t>南都田１区</t>
  </si>
  <si>
    <t>南都田２区</t>
  </si>
  <si>
    <t>南都田３区</t>
  </si>
  <si>
    <t>南都田４区</t>
  </si>
  <si>
    <t>南都田５区</t>
  </si>
  <si>
    <t>南都田６区</t>
  </si>
  <si>
    <t>南都田７区</t>
  </si>
  <si>
    <t>南都田８区</t>
  </si>
  <si>
    <t>南都田９区</t>
  </si>
  <si>
    <t>南都田１０区</t>
  </si>
  <si>
    <t>若柳３区</t>
  </si>
  <si>
    <t>若柳４区</t>
  </si>
  <si>
    <t>若柳５区</t>
  </si>
  <si>
    <t>若柳６区</t>
  </si>
  <si>
    <t>若柳７区</t>
  </si>
  <si>
    <t>若柳８区</t>
  </si>
  <si>
    <t>若柳９区</t>
  </si>
  <si>
    <t>若柳１０区</t>
  </si>
  <si>
    <t>若柳１１区</t>
  </si>
  <si>
    <t>若柳１２区</t>
  </si>
  <si>
    <t>若柳１３区</t>
  </si>
  <si>
    <t>若柳１４区</t>
  </si>
  <si>
    <t>若柳１５区</t>
  </si>
  <si>
    <t>若柳１６区</t>
  </si>
  <si>
    <t>若柳１７区</t>
  </si>
  <si>
    <t>若柳１８区</t>
  </si>
  <si>
    <t>若柳１９区</t>
  </si>
  <si>
    <t>大平</t>
  </si>
  <si>
    <t>有浦</t>
  </si>
  <si>
    <t>西窪</t>
  </si>
  <si>
    <t>外の沢</t>
  </si>
  <si>
    <t>天田</t>
  </si>
  <si>
    <t>桑畑</t>
  </si>
  <si>
    <t>楢原</t>
  </si>
  <si>
    <t>大原</t>
  </si>
  <si>
    <t>畦畑</t>
  </si>
  <si>
    <t>河内</t>
  </si>
  <si>
    <t>噌味</t>
  </si>
  <si>
    <t>小安代</t>
  </si>
  <si>
    <t>大森</t>
  </si>
  <si>
    <t>懸田</t>
  </si>
  <si>
    <t>石神</t>
  </si>
  <si>
    <t>古戸</t>
  </si>
  <si>
    <t>深沢</t>
  </si>
  <si>
    <t>南股</t>
  </si>
  <si>
    <t>日向</t>
  </si>
  <si>
    <t>岩の上</t>
  </si>
  <si>
    <t>六道</t>
  </si>
  <si>
    <t>白山堂</t>
  </si>
  <si>
    <t>寺向</t>
  </si>
  <si>
    <t>張巾</t>
  </si>
  <si>
    <t>富田</t>
  </si>
  <si>
    <t>川西</t>
  </si>
  <si>
    <t>滝の沢</t>
  </si>
  <si>
    <t>川東</t>
  </si>
  <si>
    <t>池田</t>
  </si>
  <si>
    <t>瀬原</t>
  </si>
  <si>
    <t>日高</t>
    <phoneticPr fontId="2"/>
  </si>
  <si>
    <t>岩谷堂１６区</t>
  </si>
  <si>
    <t>北姉体</t>
    <rPh sb="0" eb="1">
      <t>キタ</t>
    </rPh>
    <rPh sb="1" eb="2">
      <t>アネ</t>
    </rPh>
    <rPh sb="2" eb="3">
      <t>タイ</t>
    </rPh>
    <phoneticPr fontId="2"/>
  </si>
  <si>
    <r>
      <t>（</t>
    </r>
    <r>
      <rPr>
        <sz val="6"/>
        <rFont val="ＭＳ Ｐゴシック"/>
        <family val="3"/>
        <charset val="128"/>
      </rPr>
      <t>年齢算出基準日</t>
    </r>
    <r>
      <rPr>
        <sz val="6"/>
        <rFont val="ＭＳ ゴシック"/>
        <family val="3"/>
        <charset val="128"/>
      </rPr>
      <t>　平成30年４月１日）
（</t>
    </r>
    <r>
      <rPr>
        <sz val="6"/>
        <rFont val="ＭＳ Ｐゴシック"/>
        <family val="3"/>
        <charset val="128"/>
      </rPr>
      <t>作成対象基準日</t>
    </r>
    <r>
      <rPr>
        <sz val="6"/>
        <rFont val="ＭＳ ゴシック"/>
        <family val="3"/>
        <charset val="128"/>
      </rPr>
      <t>　平成29年９月30日）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</si>
</sst>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;0;"/>
  </numFmts>
  <fonts count="10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0" fontId="8" fillId="0" borderId="0" xfId="0" applyFont="1">
      <alignment vertical="center"/>
    </xf>
    <xf numFmtId="177" fontId="5" fillId="0" borderId="1" xfId="3" applyNumberFormat="1" applyFont="1" applyBorder="1" applyAlignment="1">
      <alignment horizontal="right" vertical="center"/>
    </xf>
    <xf numFmtId="177" fontId="5" fillId="0" borderId="1" xfId="5" applyNumberFormat="1" applyFont="1" applyBorder="1" applyAlignment="1">
      <alignment horizontal="right" vertical="center"/>
    </xf>
    <xf numFmtId="177" fontId="5" fillId="0" borderId="1" xfId="4" applyNumberFormat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176" fontId="4" fillId="3" borderId="1" xfId="1" applyNumberFormat="1" applyFont="1" applyFill="1" applyBorder="1" applyAlignment="1">
      <alignment vertical="center"/>
    </xf>
    <xf numFmtId="38" fontId="4" fillId="4" borderId="1" xfId="1" applyFont="1" applyFill="1" applyBorder="1" applyAlignment="1">
      <alignment vertical="center"/>
    </xf>
    <xf numFmtId="176" fontId="4" fillId="4" borderId="1" xfId="1" applyNumberFormat="1" applyFont="1" applyFill="1" applyBorder="1" applyAlignment="1">
      <alignment vertical="center"/>
    </xf>
    <xf numFmtId="177" fontId="5" fillId="0" borderId="1" xfId="6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wrapText="1"/>
    </xf>
    <xf numFmtId="38" fontId="4" fillId="4" borderId="1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4" xfId="1" applyFont="1" applyBorder="1" applyAlignment="1">
      <alignment horizontal="left" vertical="center"/>
    </xf>
    <xf numFmtId="38" fontId="6" fillId="0" borderId="7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38" fontId="6" fillId="0" borderId="3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7"/>
    <cellStyle name="標準_住民登録月報（地区明細）" xfId="3"/>
    <cellStyle name="標準_住民登録月報（地区明細）_住民登録月報：衣川区" xfId="4"/>
    <cellStyle name="標準_住民登録月報（地区明細）_住民登録月報：江刺区" xfId="5"/>
    <cellStyle name="標準_住民登録月報（地区明細）_住民登録月報：水沢区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0"/>
  <sheetViews>
    <sheetView tabSelected="1" view="pageBreakPreview" zoomScale="115" zoomScaleNormal="100" zoomScaleSheetLayoutView="115"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ColWidth="10.7109375" defaultRowHeight="12.95" customHeight="1"/>
  <cols>
    <col min="1" max="1" width="6.5703125" style="1" customWidth="1"/>
    <col min="2" max="2" width="12.85546875" style="1" bestFit="1" customWidth="1"/>
    <col min="3" max="3" width="8.5703125" style="1" customWidth="1"/>
    <col min="4" max="4" width="9.140625" style="1" bestFit="1" customWidth="1"/>
    <col min="5" max="7" width="7.5703125" style="1" customWidth="1"/>
    <col min="8" max="8" width="8.140625" style="1" customWidth="1"/>
    <col min="9" max="12" width="7.5703125" style="1" customWidth="1"/>
    <col min="13" max="254" width="10.7109375" style="1" customWidth="1"/>
    <col min="255" max="16384" width="10.7109375" style="1"/>
  </cols>
  <sheetData>
    <row r="1" spans="1:17" ht="27.75" customHeight="1">
      <c r="A1" s="11" t="s">
        <v>191</v>
      </c>
      <c r="J1" s="25" t="s">
        <v>381</v>
      </c>
      <c r="K1" s="25"/>
      <c r="L1" s="25"/>
    </row>
    <row r="2" spans="1:17" s="10" customFormat="1" ht="14.45" customHeight="1">
      <c r="A2" s="30" t="s">
        <v>190</v>
      </c>
      <c r="B2" s="31"/>
      <c r="C2" s="34" t="s">
        <v>160</v>
      </c>
      <c r="D2" s="36" t="s">
        <v>159</v>
      </c>
      <c r="E2" s="37"/>
      <c r="F2" s="38"/>
      <c r="G2" s="36" t="s">
        <v>158</v>
      </c>
      <c r="H2" s="37"/>
      <c r="I2" s="38"/>
      <c r="J2" s="29" t="s">
        <v>157</v>
      </c>
      <c r="K2" s="29"/>
      <c r="L2" s="29"/>
    </row>
    <row r="3" spans="1:17" s="10" customFormat="1" ht="14.45" customHeight="1">
      <c r="A3" s="32" t="s">
        <v>156</v>
      </c>
      <c r="B3" s="33"/>
      <c r="C3" s="35"/>
      <c r="D3" s="16" t="s">
        <v>155</v>
      </c>
      <c r="E3" s="16" t="s">
        <v>154</v>
      </c>
      <c r="F3" s="16" t="s">
        <v>153</v>
      </c>
      <c r="G3" s="15" t="s">
        <v>161</v>
      </c>
      <c r="H3" s="15" t="s">
        <v>162</v>
      </c>
      <c r="I3" s="15" t="s">
        <v>163</v>
      </c>
      <c r="J3" s="15" t="s">
        <v>161</v>
      </c>
      <c r="K3" s="15" t="s">
        <v>162</v>
      </c>
      <c r="L3" s="15" t="s">
        <v>163</v>
      </c>
    </row>
    <row r="4" spans="1:17" s="2" customFormat="1" ht="14.45" customHeight="1">
      <c r="A4" s="28" t="s">
        <v>189</v>
      </c>
      <c r="B4" s="28"/>
      <c r="C4" s="17">
        <f t="shared" ref="C4:I4" si="0">C5+C126+C229+C284+C337</f>
        <v>45035</v>
      </c>
      <c r="D4" s="17">
        <f t="shared" si="0"/>
        <v>119115</v>
      </c>
      <c r="E4" s="17">
        <f>E5+E126+E229+E284+E337</f>
        <v>57519</v>
      </c>
      <c r="F4" s="17">
        <f t="shared" si="0"/>
        <v>61596</v>
      </c>
      <c r="G4" s="18">
        <f t="shared" si="0"/>
        <v>13329</v>
      </c>
      <c r="H4" s="18">
        <f t="shared" si="0"/>
        <v>65539</v>
      </c>
      <c r="I4" s="18">
        <f t="shared" si="0"/>
        <v>40247</v>
      </c>
      <c r="J4" s="19">
        <f>G4/D4*100</f>
        <v>11.190026445032112</v>
      </c>
      <c r="K4" s="19">
        <f>H4/D4*100</f>
        <v>55.021617764345379</v>
      </c>
      <c r="L4" s="19">
        <f>I4/D4*100</f>
        <v>33.788355790622511</v>
      </c>
    </row>
    <row r="5" spans="1:17" s="3" customFormat="1" ht="14.45" customHeight="1">
      <c r="A5" s="27" t="s">
        <v>185</v>
      </c>
      <c r="B5" s="27"/>
      <c r="C5" s="20">
        <f>C6+C38+C56+C70+C81+C94+C104+C117</f>
        <v>23318</v>
      </c>
      <c r="D5" s="20">
        <f t="shared" ref="D5:I5" si="1">D6+D38+D56+D70+D81+D94+D104+D117</f>
        <v>56757</v>
      </c>
      <c r="E5" s="20">
        <f t="shared" si="1"/>
        <v>27136</v>
      </c>
      <c r="F5" s="20">
        <f t="shared" si="1"/>
        <v>29621</v>
      </c>
      <c r="G5" s="20">
        <f t="shared" si="1"/>
        <v>6738</v>
      </c>
      <c r="H5" s="20">
        <f t="shared" si="1"/>
        <v>32432</v>
      </c>
      <c r="I5" s="20">
        <f t="shared" si="1"/>
        <v>17587</v>
      </c>
      <c r="J5" s="21">
        <f t="shared" ref="J5:J36" si="2">G5/D5*100</f>
        <v>11.871663407156827</v>
      </c>
      <c r="K5" s="21">
        <f t="shared" ref="K5:K36" si="3">H5/D5*100</f>
        <v>57.141850344450908</v>
      </c>
      <c r="L5" s="21">
        <f t="shared" ref="L5:L36" si="4">I5/D5*100</f>
        <v>30.986486248392271</v>
      </c>
      <c r="M5" s="2"/>
      <c r="Q5" s="2"/>
    </row>
    <row r="6" spans="1:17" s="3" customFormat="1" ht="14.45" customHeight="1">
      <c r="A6" s="26" t="s">
        <v>152</v>
      </c>
      <c r="B6" s="26"/>
      <c r="C6" s="22">
        <f>SUM(C7:C37)</f>
        <v>5508</v>
      </c>
      <c r="D6" s="22">
        <f>E6+F6</f>
        <v>12696</v>
      </c>
      <c r="E6" s="22">
        <f>SUM(E7:E37)</f>
        <v>6017</v>
      </c>
      <c r="F6" s="22">
        <f>SUM(F7:F37)</f>
        <v>6679</v>
      </c>
      <c r="G6" s="22">
        <f>SUM(G7:G37)</f>
        <v>1485</v>
      </c>
      <c r="H6" s="22">
        <f>SUM(H7:H37)</f>
        <v>7370</v>
      </c>
      <c r="I6" s="22">
        <f>SUM(I7:I37)</f>
        <v>3841</v>
      </c>
      <c r="J6" s="23">
        <f t="shared" si="2"/>
        <v>11.696597353497165</v>
      </c>
      <c r="K6" s="23">
        <f t="shared" si="3"/>
        <v>58.049779458097042</v>
      </c>
      <c r="L6" s="23">
        <f t="shared" si="4"/>
        <v>30.253623188405797</v>
      </c>
      <c r="M6" s="2"/>
      <c r="Q6" s="2"/>
    </row>
    <row r="7" spans="1:17" s="2" customFormat="1" ht="14.45" customHeight="1">
      <c r="A7" s="4">
        <v>11010</v>
      </c>
      <c r="B7" s="5" t="s">
        <v>0</v>
      </c>
      <c r="C7" s="4">
        <v>129</v>
      </c>
      <c r="D7" s="5">
        <v>256</v>
      </c>
      <c r="E7" s="4">
        <v>119</v>
      </c>
      <c r="F7" s="12">
        <v>137</v>
      </c>
      <c r="G7" s="5">
        <v>19</v>
      </c>
      <c r="H7" s="5">
        <v>121</v>
      </c>
      <c r="I7" s="5">
        <v>116</v>
      </c>
      <c r="J7" s="6">
        <f t="shared" si="2"/>
        <v>7.421875</v>
      </c>
      <c r="K7" s="6">
        <f t="shared" si="3"/>
        <v>47.265625</v>
      </c>
      <c r="L7" s="6">
        <f t="shared" si="4"/>
        <v>45.3125</v>
      </c>
    </row>
    <row r="8" spans="1:17" s="2" customFormat="1" ht="14.45" customHeight="1">
      <c r="A8" s="4">
        <v>11020</v>
      </c>
      <c r="B8" s="5" t="s">
        <v>1</v>
      </c>
      <c r="C8" s="4">
        <v>71</v>
      </c>
      <c r="D8" s="5">
        <v>143</v>
      </c>
      <c r="E8" s="12">
        <v>72</v>
      </c>
      <c r="F8" s="12">
        <v>71</v>
      </c>
      <c r="G8" s="5">
        <v>16</v>
      </c>
      <c r="H8" s="5">
        <v>74</v>
      </c>
      <c r="I8" s="5">
        <v>53</v>
      </c>
      <c r="J8" s="6">
        <f t="shared" si="2"/>
        <v>11.188811188811188</v>
      </c>
      <c r="K8" s="6">
        <f t="shared" si="3"/>
        <v>51.748251748251747</v>
      </c>
      <c r="L8" s="6">
        <f t="shared" si="4"/>
        <v>37.06293706293706</v>
      </c>
    </row>
    <row r="9" spans="1:17" s="2" customFormat="1" ht="14.45" customHeight="1">
      <c r="A9" s="4">
        <v>11030</v>
      </c>
      <c r="B9" s="5" t="s">
        <v>2</v>
      </c>
      <c r="C9" s="4">
        <v>99</v>
      </c>
      <c r="D9" s="5">
        <v>238</v>
      </c>
      <c r="E9" s="12">
        <v>110</v>
      </c>
      <c r="F9" s="12">
        <v>128</v>
      </c>
      <c r="G9" s="5">
        <v>31</v>
      </c>
      <c r="H9" s="5">
        <v>110</v>
      </c>
      <c r="I9" s="5">
        <v>97</v>
      </c>
      <c r="J9" s="6">
        <f t="shared" si="2"/>
        <v>13.025210084033615</v>
      </c>
      <c r="K9" s="6">
        <f t="shared" si="3"/>
        <v>46.218487394957982</v>
      </c>
      <c r="L9" s="6">
        <f t="shared" si="4"/>
        <v>40.756302521008401</v>
      </c>
    </row>
    <row r="10" spans="1:17" s="2" customFormat="1" ht="14.45" customHeight="1">
      <c r="A10" s="4">
        <v>11040</v>
      </c>
      <c r="B10" s="5" t="s">
        <v>3</v>
      </c>
      <c r="C10" s="4">
        <v>276</v>
      </c>
      <c r="D10" s="5">
        <v>620</v>
      </c>
      <c r="E10" s="12">
        <v>304</v>
      </c>
      <c r="F10" s="12">
        <v>316</v>
      </c>
      <c r="G10" s="5">
        <v>77</v>
      </c>
      <c r="H10" s="5">
        <v>355</v>
      </c>
      <c r="I10" s="5">
        <v>188</v>
      </c>
      <c r="J10" s="6">
        <f t="shared" si="2"/>
        <v>12.419354838709678</v>
      </c>
      <c r="K10" s="6">
        <f t="shared" si="3"/>
        <v>57.258064516129039</v>
      </c>
      <c r="L10" s="6">
        <f t="shared" si="4"/>
        <v>30.322580645161288</v>
      </c>
    </row>
    <row r="11" spans="1:17" s="2" customFormat="1" ht="14.45" customHeight="1">
      <c r="A11" s="4">
        <v>11050</v>
      </c>
      <c r="B11" s="5" t="s">
        <v>4</v>
      </c>
      <c r="C11" s="4">
        <v>326</v>
      </c>
      <c r="D11" s="5">
        <v>761</v>
      </c>
      <c r="E11" s="12">
        <v>345</v>
      </c>
      <c r="F11" s="12">
        <v>416</v>
      </c>
      <c r="G11" s="5">
        <v>93</v>
      </c>
      <c r="H11" s="5">
        <v>455</v>
      </c>
      <c r="I11" s="5">
        <v>213</v>
      </c>
      <c r="J11" s="6">
        <f t="shared" si="2"/>
        <v>12.220762155059132</v>
      </c>
      <c r="K11" s="6">
        <f t="shared" si="3"/>
        <v>59.789750328515112</v>
      </c>
      <c r="L11" s="6">
        <f t="shared" si="4"/>
        <v>27.989487516425754</v>
      </c>
    </row>
    <row r="12" spans="1:17" s="2" customFormat="1" ht="14.45" customHeight="1">
      <c r="A12" s="4">
        <v>11060</v>
      </c>
      <c r="B12" s="5" t="s">
        <v>5</v>
      </c>
      <c r="C12" s="4">
        <v>173</v>
      </c>
      <c r="D12" s="5">
        <v>351</v>
      </c>
      <c r="E12" s="12">
        <v>170</v>
      </c>
      <c r="F12" s="12">
        <v>181</v>
      </c>
      <c r="G12" s="5">
        <v>24</v>
      </c>
      <c r="H12" s="5">
        <v>188</v>
      </c>
      <c r="I12" s="5">
        <v>139</v>
      </c>
      <c r="J12" s="6">
        <f t="shared" si="2"/>
        <v>6.8376068376068382</v>
      </c>
      <c r="K12" s="6">
        <f t="shared" si="3"/>
        <v>53.561253561253565</v>
      </c>
      <c r="L12" s="6">
        <f t="shared" si="4"/>
        <v>39.6011396011396</v>
      </c>
    </row>
    <row r="13" spans="1:17" s="2" customFormat="1" ht="14.45" customHeight="1">
      <c r="A13" s="4">
        <v>11070</v>
      </c>
      <c r="B13" s="5" t="s">
        <v>6</v>
      </c>
      <c r="C13" s="4">
        <v>96</v>
      </c>
      <c r="D13" s="5">
        <v>200</v>
      </c>
      <c r="E13" s="12">
        <v>98</v>
      </c>
      <c r="F13" s="12">
        <v>102</v>
      </c>
      <c r="G13" s="5">
        <v>17</v>
      </c>
      <c r="H13" s="5">
        <v>115</v>
      </c>
      <c r="I13" s="5">
        <v>68</v>
      </c>
      <c r="J13" s="6">
        <f t="shared" si="2"/>
        <v>8.5</v>
      </c>
      <c r="K13" s="6">
        <f t="shared" si="3"/>
        <v>57.499999999999993</v>
      </c>
      <c r="L13" s="6">
        <f t="shared" si="4"/>
        <v>34</v>
      </c>
    </row>
    <row r="14" spans="1:17" s="2" customFormat="1" ht="14.45" customHeight="1">
      <c r="A14" s="4">
        <v>11080</v>
      </c>
      <c r="B14" s="5" t="s">
        <v>378</v>
      </c>
      <c r="C14" s="4">
        <v>280</v>
      </c>
      <c r="D14" s="5">
        <v>615</v>
      </c>
      <c r="E14" s="12">
        <v>282</v>
      </c>
      <c r="F14" s="12">
        <v>333</v>
      </c>
      <c r="G14" s="5">
        <v>72</v>
      </c>
      <c r="H14" s="5">
        <v>341</v>
      </c>
      <c r="I14" s="5">
        <v>202</v>
      </c>
      <c r="J14" s="6">
        <f t="shared" si="2"/>
        <v>11.707317073170733</v>
      </c>
      <c r="K14" s="6">
        <f t="shared" si="3"/>
        <v>55.447154471544714</v>
      </c>
      <c r="L14" s="6">
        <f t="shared" si="4"/>
        <v>32.845528455284551</v>
      </c>
    </row>
    <row r="15" spans="1:17" s="2" customFormat="1" ht="14.45" customHeight="1">
      <c r="A15" s="4">
        <v>11090</v>
      </c>
      <c r="B15" s="5" t="s">
        <v>7</v>
      </c>
      <c r="C15" s="4">
        <v>507</v>
      </c>
      <c r="D15" s="5">
        <v>1138</v>
      </c>
      <c r="E15" s="12">
        <v>559</v>
      </c>
      <c r="F15" s="12">
        <v>579</v>
      </c>
      <c r="G15" s="5">
        <v>161</v>
      </c>
      <c r="H15" s="5">
        <v>681</v>
      </c>
      <c r="I15" s="5">
        <v>296</v>
      </c>
      <c r="J15" s="6">
        <f t="shared" si="2"/>
        <v>14.147627416520212</v>
      </c>
      <c r="K15" s="6">
        <f t="shared" si="3"/>
        <v>59.841827768014056</v>
      </c>
      <c r="L15" s="6">
        <f t="shared" si="4"/>
        <v>26.010544815465732</v>
      </c>
    </row>
    <row r="16" spans="1:17" s="2" customFormat="1" ht="14.45" customHeight="1">
      <c r="A16" s="4">
        <v>11100</v>
      </c>
      <c r="B16" s="5" t="s">
        <v>8</v>
      </c>
      <c r="C16" s="4">
        <v>110</v>
      </c>
      <c r="D16" s="5">
        <v>229</v>
      </c>
      <c r="E16" s="12">
        <v>104</v>
      </c>
      <c r="F16" s="12">
        <v>125</v>
      </c>
      <c r="G16" s="5">
        <v>21</v>
      </c>
      <c r="H16" s="5">
        <v>113</v>
      </c>
      <c r="I16" s="5">
        <v>95</v>
      </c>
      <c r="J16" s="6">
        <f t="shared" si="2"/>
        <v>9.1703056768558966</v>
      </c>
      <c r="K16" s="6">
        <f t="shared" si="3"/>
        <v>49.344978165938862</v>
      </c>
      <c r="L16" s="6">
        <f t="shared" si="4"/>
        <v>41.484716157205241</v>
      </c>
    </row>
    <row r="17" spans="1:15" s="2" customFormat="1" ht="14.45" customHeight="1">
      <c r="A17" s="4">
        <v>11110</v>
      </c>
      <c r="B17" s="5" t="s">
        <v>9</v>
      </c>
      <c r="C17" s="4">
        <v>136</v>
      </c>
      <c r="D17" s="5">
        <v>226</v>
      </c>
      <c r="E17" s="12">
        <v>111</v>
      </c>
      <c r="F17" s="12">
        <v>115</v>
      </c>
      <c r="G17" s="5">
        <v>12</v>
      </c>
      <c r="H17" s="5">
        <v>127</v>
      </c>
      <c r="I17" s="5">
        <v>87</v>
      </c>
      <c r="J17" s="6">
        <f t="shared" si="2"/>
        <v>5.3097345132743365</v>
      </c>
      <c r="K17" s="6">
        <f t="shared" si="3"/>
        <v>56.194690265486727</v>
      </c>
      <c r="L17" s="6">
        <f t="shared" si="4"/>
        <v>38.495575221238937</v>
      </c>
    </row>
    <row r="18" spans="1:15" s="2" customFormat="1" ht="14.45" customHeight="1">
      <c r="A18" s="4">
        <v>11120</v>
      </c>
      <c r="B18" s="5" t="s">
        <v>10</v>
      </c>
      <c r="C18" s="4">
        <v>115</v>
      </c>
      <c r="D18" s="5">
        <v>244</v>
      </c>
      <c r="E18" s="12">
        <v>119</v>
      </c>
      <c r="F18" s="12">
        <v>125</v>
      </c>
      <c r="G18" s="5">
        <v>40</v>
      </c>
      <c r="H18" s="5">
        <v>145</v>
      </c>
      <c r="I18" s="5">
        <v>59</v>
      </c>
      <c r="J18" s="6">
        <f t="shared" si="2"/>
        <v>16.393442622950818</v>
      </c>
      <c r="K18" s="6">
        <f t="shared" si="3"/>
        <v>59.426229508196727</v>
      </c>
      <c r="L18" s="6">
        <f t="shared" si="4"/>
        <v>24.180327868852459</v>
      </c>
    </row>
    <row r="19" spans="1:15" s="2" customFormat="1" ht="14.45" customHeight="1">
      <c r="A19" s="4">
        <v>11130</v>
      </c>
      <c r="B19" s="5" t="s">
        <v>11</v>
      </c>
      <c r="C19" s="4">
        <v>54</v>
      </c>
      <c r="D19" s="5">
        <v>132</v>
      </c>
      <c r="E19" s="12">
        <v>55</v>
      </c>
      <c r="F19" s="12">
        <v>77</v>
      </c>
      <c r="G19" s="5">
        <v>8</v>
      </c>
      <c r="H19" s="5">
        <v>68</v>
      </c>
      <c r="I19" s="5">
        <v>56</v>
      </c>
      <c r="J19" s="6">
        <f t="shared" si="2"/>
        <v>6.0606060606060606</v>
      </c>
      <c r="K19" s="6">
        <f t="shared" si="3"/>
        <v>51.515151515151516</v>
      </c>
      <c r="L19" s="6">
        <f t="shared" si="4"/>
        <v>42.424242424242422</v>
      </c>
    </row>
    <row r="20" spans="1:15" s="2" customFormat="1" ht="14.45" customHeight="1">
      <c r="A20" s="4">
        <v>11140</v>
      </c>
      <c r="B20" s="5" t="s">
        <v>12</v>
      </c>
      <c r="C20" s="4">
        <v>73</v>
      </c>
      <c r="D20" s="5">
        <v>176</v>
      </c>
      <c r="E20" s="12">
        <v>83</v>
      </c>
      <c r="F20" s="12">
        <v>93</v>
      </c>
      <c r="G20" s="5">
        <v>15</v>
      </c>
      <c r="H20" s="5">
        <v>81</v>
      </c>
      <c r="I20" s="5">
        <v>80</v>
      </c>
      <c r="J20" s="6">
        <f t="shared" si="2"/>
        <v>8.5227272727272716</v>
      </c>
      <c r="K20" s="6">
        <f t="shared" si="3"/>
        <v>46.022727272727273</v>
      </c>
      <c r="L20" s="6">
        <f t="shared" si="4"/>
        <v>45.454545454545453</v>
      </c>
    </row>
    <row r="21" spans="1:15" s="2" customFormat="1" ht="14.45" customHeight="1">
      <c r="A21" s="4">
        <v>11150</v>
      </c>
      <c r="B21" s="5" t="s">
        <v>13</v>
      </c>
      <c r="C21" s="4">
        <v>38</v>
      </c>
      <c r="D21" s="5">
        <v>86</v>
      </c>
      <c r="E21" s="12">
        <v>40</v>
      </c>
      <c r="F21" s="12">
        <v>46</v>
      </c>
      <c r="G21" s="5">
        <v>2</v>
      </c>
      <c r="H21" s="5">
        <v>47</v>
      </c>
      <c r="I21" s="5">
        <v>37</v>
      </c>
      <c r="J21" s="6">
        <f t="shared" si="2"/>
        <v>2.3255813953488373</v>
      </c>
      <c r="K21" s="6">
        <f t="shared" si="3"/>
        <v>54.651162790697668</v>
      </c>
      <c r="L21" s="6">
        <f t="shared" si="4"/>
        <v>43.02325581395349</v>
      </c>
    </row>
    <row r="22" spans="1:15" s="2" customFormat="1" ht="14.45" customHeight="1">
      <c r="A22" s="4">
        <v>11160</v>
      </c>
      <c r="B22" s="5" t="s">
        <v>14</v>
      </c>
      <c r="C22" s="4">
        <v>44</v>
      </c>
      <c r="D22" s="5">
        <v>97</v>
      </c>
      <c r="E22" s="12">
        <v>42</v>
      </c>
      <c r="F22" s="12">
        <v>55</v>
      </c>
      <c r="G22" s="5">
        <v>8</v>
      </c>
      <c r="H22" s="5">
        <v>47</v>
      </c>
      <c r="I22" s="5">
        <v>42</v>
      </c>
      <c r="J22" s="6">
        <f t="shared" si="2"/>
        <v>8.2474226804123703</v>
      </c>
      <c r="K22" s="6">
        <f t="shared" si="3"/>
        <v>48.453608247422679</v>
      </c>
      <c r="L22" s="6">
        <f t="shared" si="4"/>
        <v>43.298969072164951</v>
      </c>
    </row>
    <row r="23" spans="1:15" s="2" customFormat="1" ht="14.45" customHeight="1">
      <c r="A23" s="4">
        <v>11170</v>
      </c>
      <c r="B23" s="5" t="s">
        <v>15</v>
      </c>
      <c r="C23" s="4">
        <v>9</v>
      </c>
      <c r="D23" s="5">
        <v>16</v>
      </c>
      <c r="E23" s="12">
        <v>10</v>
      </c>
      <c r="F23" s="12">
        <v>6</v>
      </c>
      <c r="G23" s="5">
        <v>0</v>
      </c>
      <c r="H23" s="5">
        <v>7</v>
      </c>
      <c r="I23" s="5">
        <v>9</v>
      </c>
      <c r="J23" s="6">
        <f t="shared" si="2"/>
        <v>0</v>
      </c>
      <c r="K23" s="6">
        <f t="shared" si="3"/>
        <v>43.75</v>
      </c>
      <c r="L23" s="6">
        <f t="shared" si="4"/>
        <v>56.25</v>
      </c>
    </row>
    <row r="24" spans="1:15" s="2" customFormat="1" ht="14.45" customHeight="1">
      <c r="A24" s="4">
        <v>11180</v>
      </c>
      <c r="B24" s="5" t="s">
        <v>16</v>
      </c>
      <c r="C24" s="4">
        <v>50</v>
      </c>
      <c r="D24" s="5">
        <v>99</v>
      </c>
      <c r="E24" s="12">
        <v>43</v>
      </c>
      <c r="F24" s="12">
        <v>56</v>
      </c>
      <c r="G24" s="5">
        <v>5</v>
      </c>
      <c r="H24" s="5">
        <v>41</v>
      </c>
      <c r="I24" s="5">
        <v>53</v>
      </c>
      <c r="J24" s="6">
        <f t="shared" si="2"/>
        <v>5.0505050505050502</v>
      </c>
      <c r="K24" s="6">
        <f t="shared" si="3"/>
        <v>41.414141414141412</v>
      </c>
      <c r="L24" s="6">
        <f t="shared" si="4"/>
        <v>53.535353535353536</v>
      </c>
    </row>
    <row r="25" spans="1:15" s="2" customFormat="1" ht="14.45" customHeight="1">
      <c r="A25" s="4">
        <v>11190</v>
      </c>
      <c r="B25" s="5" t="s">
        <v>17</v>
      </c>
      <c r="C25" s="4">
        <v>51</v>
      </c>
      <c r="D25" s="5">
        <v>115</v>
      </c>
      <c r="E25" s="12">
        <v>49</v>
      </c>
      <c r="F25" s="12">
        <v>66</v>
      </c>
      <c r="G25" s="5">
        <v>12</v>
      </c>
      <c r="H25" s="5">
        <v>50</v>
      </c>
      <c r="I25" s="5">
        <v>53</v>
      </c>
      <c r="J25" s="6">
        <f t="shared" si="2"/>
        <v>10.434782608695652</v>
      </c>
      <c r="K25" s="6">
        <f t="shared" si="3"/>
        <v>43.478260869565219</v>
      </c>
      <c r="L25" s="6">
        <f t="shared" si="4"/>
        <v>46.086956521739133</v>
      </c>
    </row>
    <row r="26" spans="1:15" s="2" customFormat="1" ht="14.45" customHeight="1">
      <c r="A26" s="4">
        <v>11200</v>
      </c>
      <c r="B26" s="5" t="s">
        <v>18</v>
      </c>
      <c r="C26" s="4">
        <v>86</v>
      </c>
      <c r="D26" s="5">
        <v>200</v>
      </c>
      <c r="E26" s="12">
        <v>93</v>
      </c>
      <c r="F26" s="12">
        <v>107</v>
      </c>
      <c r="G26" s="5">
        <v>20</v>
      </c>
      <c r="H26" s="5">
        <v>120</v>
      </c>
      <c r="I26" s="5">
        <v>60</v>
      </c>
      <c r="J26" s="6">
        <f t="shared" si="2"/>
        <v>10</v>
      </c>
      <c r="K26" s="6">
        <f t="shared" si="3"/>
        <v>60</v>
      </c>
      <c r="L26" s="6">
        <f t="shared" si="4"/>
        <v>30</v>
      </c>
    </row>
    <row r="27" spans="1:15" s="2" customFormat="1" ht="14.45" customHeight="1">
      <c r="A27" s="4">
        <v>11210</v>
      </c>
      <c r="B27" s="5" t="s">
        <v>19</v>
      </c>
      <c r="C27" s="4">
        <v>100</v>
      </c>
      <c r="D27" s="5">
        <v>201</v>
      </c>
      <c r="E27" s="12">
        <v>93</v>
      </c>
      <c r="F27" s="12">
        <v>108</v>
      </c>
      <c r="G27" s="5">
        <v>13</v>
      </c>
      <c r="H27" s="5">
        <v>93</v>
      </c>
      <c r="I27" s="5">
        <v>95</v>
      </c>
      <c r="J27" s="6">
        <f t="shared" si="2"/>
        <v>6.467661691542288</v>
      </c>
      <c r="K27" s="6">
        <f t="shared" si="3"/>
        <v>46.268656716417908</v>
      </c>
      <c r="L27" s="6">
        <f t="shared" si="4"/>
        <v>47.263681592039802</v>
      </c>
    </row>
    <row r="28" spans="1:15" s="2" customFormat="1" ht="14.45" customHeight="1">
      <c r="A28" s="4">
        <v>11220</v>
      </c>
      <c r="B28" s="5" t="s">
        <v>20</v>
      </c>
      <c r="C28" s="4">
        <v>146</v>
      </c>
      <c r="D28" s="5">
        <v>310</v>
      </c>
      <c r="E28" s="12">
        <v>142</v>
      </c>
      <c r="F28" s="12">
        <v>168</v>
      </c>
      <c r="G28" s="5">
        <v>24</v>
      </c>
      <c r="H28" s="5">
        <v>166</v>
      </c>
      <c r="I28" s="5">
        <v>120</v>
      </c>
      <c r="J28" s="6">
        <f t="shared" si="2"/>
        <v>7.741935483870968</v>
      </c>
      <c r="K28" s="6">
        <f t="shared" si="3"/>
        <v>53.548387096774199</v>
      </c>
      <c r="L28" s="6">
        <f t="shared" si="4"/>
        <v>38.70967741935484</v>
      </c>
    </row>
    <row r="29" spans="1:15" s="2" customFormat="1" ht="14.45" customHeight="1">
      <c r="A29" s="4">
        <v>11230</v>
      </c>
      <c r="B29" s="5" t="s">
        <v>21</v>
      </c>
      <c r="C29" s="4">
        <v>267</v>
      </c>
      <c r="D29" s="5">
        <v>623</v>
      </c>
      <c r="E29" s="12">
        <v>290</v>
      </c>
      <c r="F29" s="12">
        <v>333</v>
      </c>
      <c r="G29" s="5">
        <v>81</v>
      </c>
      <c r="H29" s="5">
        <v>349</v>
      </c>
      <c r="I29" s="5">
        <v>193</v>
      </c>
      <c r="J29" s="6">
        <f t="shared" si="2"/>
        <v>13.001605136436597</v>
      </c>
      <c r="K29" s="6">
        <f t="shared" si="3"/>
        <v>56.019261637239168</v>
      </c>
      <c r="L29" s="6">
        <f t="shared" si="4"/>
        <v>30.97913322632424</v>
      </c>
    </row>
    <row r="30" spans="1:15" s="2" customFormat="1" ht="14.45" customHeight="1">
      <c r="A30" s="4">
        <v>11240</v>
      </c>
      <c r="B30" s="5" t="s">
        <v>22</v>
      </c>
      <c r="C30" s="4">
        <v>394</v>
      </c>
      <c r="D30" s="5">
        <v>964</v>
      </c>
      <c r="E30" s="12">
        <v>461</v>
      </c>
      <c r="F30" s="12">
        <v>503</v>
      </c>
      <c r="G30" s="5">
        <v>151</v>
      </c>
      <c r="H30" s="5">
        <v>615</v>
      </c>
      <c r="I30" s="5">
        <v>198</v>
      </c>
      <c r="J30" s="6">
        <f t="shared" si="2"/>
        <v>15.663900414937759</v>
      </c>
      <c r="K30" s="6">
        <f t="shared" si="3"/>
        <v>63.796680497925308</v>
      </c>
      <c r="L30" s="6">
        <f t="shared" si="4"/>
        <v>20.539419087136928</v>
      </c>
    </row>
    <row r="31" spans="1:15" s="2" customFormat="1" ht="14.45" customHeight="1">
      <c r="A31" s="4">
        <v>11250</v>
      </c>
      <c r="B31" s="5" t="s">
        <v>23</v>
      </c>
      <c r="C31" s="4">
        <v>87</v>
      </c>
      <c r="D31" s="5">
        <v>205</v>
      </c>
      <c r="E31" s="12">
        <v>99</v>
      </c>
      <c r="F31" s="12">
        <v>106</v>
      </c>
      <c r="G31" s="5">
        <v>28</v>
      </c>
      <c r="H31" s="5">
        <v>126</v>
      </c>
      <c r="I31" s="5">
        <v>51</v>
      </c>
      <c r="J31" s="6">
        <f t="shared" si="2"/>
        <v>13.658536585365855</v>
      </c>
      <c r="K31" s="6">
        <f t="shared" si="3"/>
        <v>61.463414634146339</v>
      </c>
      <c r="L31" s="6">
        <f t="shared" si="4"/>
        <v>24.878048780487806</v>
      </c>
    </row>
    <row r="32" spans="1:15" s="2" customFormat="1" ht="14.45" customHeight="1">
      <c r="A32" s="4">
        <v>11260</v>
      </c>
      <c r="B32" s="5" t="s">
        <v>24</v>
      </c>
      <c r="C32" s="4">
        <v>229</v>
      </c>
      <c r="D32" s="5">
        <v>527</v>
      </c>
      <c r="E32" s="12">
        <v>265</v>
      </c>
      <c r="F32" s="12">
        <v>262</v>
      </c>
      <c r="G32" s="5">
        <v>47</v>
      </c>
      <c r="H32" s="5">
        <v>302</v>
      </c>
      <c r="I32" s="5">
        <v>178</v>
      </c>
      <c r="J32" s="6">
        <f t="shared" si="2"/>
        <v>8.9184060721062615</v>
      </c>
      <c r="K32" s="6">
        <f t="shared" si="3"/>
        <v>57.305502846299802</v>
      </c>
      <c r="L32" s="6">
        <f t="shared" si="4"/>
        <v>33.776091081593925</v>
      </c>
      <c r="O32" s="3"/>
    </row>
    <row r="33" spans="1:17" s="2" customFormat="1" ht="14.45" customHeight="1">
      <c r="A33" s="4">
        <v>11270</v>
      </c>
      <c r="B33" s="5" t="s">
        <v>25</v>
      </c>
      <c r="C33" s="4">
        <v>324</v>
      </c>
      <c r="D33" s="5">
        <v>728</v>
      </c>
      <c r="E33" s="12">
        <v>336</v>
      </c>
      <c r="F33" s="12">
        <v>392</v>
      </c>
      <c r="G33" s="5">
        <v>96</v>
      </c>
      <c r="H33" s="5">
        <v>412</v>
      </c>
      <c r="I33" s="5">
        <v>220</v>
      </c>
      <c r="J33" s="6">
        <f t="shared" si="2"/>
        <v>13.186813186813188</v>
      </c>
      <c r="K33" s="6">
        <f t="shared" si="3"/>
        <v>56.593406593406591</v>
      </c>
      <c r="L33" s="6">
        <f t="shared" si="4"/>
        <v>30.219780219780219</v>
      </c>
    </row>
    <row r="34" spans="1:17" s="2" customFormat="1" ht="14.45" customHeight="1">
      <c r="A34" s="4">
        <v>11280</v>
      </c>
      <c r="B34" s="5" t="s">
        <v>26</v>
      </c>
      <c r="C34" s="4">
        <v>329</v>
      </c>
      <c r="D34" s="5">
        <v>906</v>
      </c>
      <c r="E34" s="12">
        <v>437</v>
      </c>
      <c r="F34" s="12">
        <v>469</v>
      </c>
      <c r="G34" s="5">
        <v>97</v>
      </c>
      <c r="H34" s="5">
        <v>516</v>
      </c>
      <c r="I34" s="5">
        <v>293</v>
      </c>
      <c r="J34" s="6">
        <f t="shared" si="2"/>
        <v>10.706401766004415</v>
      </c>
      <c r="K34" s="6">
        <f t="shared" si="3"/>
        <v>56.953642384105962</v>
      </c>
      <c r="L34" s="6">
        <f t="shared" si="4"/>
        <v>32.33995584988962</v>
      </c>
    </row>
    <row r="35" spans="1:17" s="2" customFormat="1" ht="14.45" customHeight="1">
      <c r="A35" s="4">
        <v>11290</v>
      </c>
      <c r="B35" s="5" t="s">
        <v>27</v>
      </c>
      <c r="C35" s="4">
        <v>211</v>
      </c>
      <c r="D35" s="5">
        <v>580</v>
      </c>
      <c r="E35" s="12">
        <v>275</v>
      </c>
      <c r="F35" s="12">
        <v>305</v>
      </c>
      <c r="G35" s="5">
        <v>68</v>
      </c>
      <c r="H35" s="5">
        <v>379</v>
      </c>
      <c r="I35" s="5">
        <v>133</v>
      </c>
      <c r="J35" s="6">
        <f t="shared" si="2"/>
        <v>11.724137931034482</v>
      </c>
      <c r="K35" s="6">
        <f t="shared" si="3"/>
        <v>65.344827586206904</v>
      </c>
      <c r="L35" s="6">
        <f t="shared" si="4"/>
        <v>22.931034482758619</v>
      </c>
    </row>
    <row r="36" spans="1:17" s="2" customFormat="1" ht="14.45" customHeight="1">
      <c r="A36" s="4">
        <v>11300</v>
      </c>
      <c r="B36" s="5" t="s">
        <v>28</v>
      </c>
      <c r="C36" s="4">
        <v>315</v>
      </c>
      <c r="D36" s="5">
        <v>766</v>
      </c>
      <c r="E36" s="12">
        <v>363</v>
      </c>
      <c r="F36" s="12">
        <v>403</v>
      </c>
      <c r="G36" s="5">
        <v>97</v>
      </c>
      <c r="H36" s="5">
        <v>478</v>
      </c>
      <c r="I36" s="5">
        <v>191</v>
      </c>
      <c r="J36" s="6">
        <f t="shared" si="2"/>
        <v>12.663185378590077</v>
      </c>
      <c r="K36" s="6">
        <f t="shared" si="3"/>
        <v>62.402088772845957</v>
      </c>
      <c r="L36" s="6">
        <f t="shared" si="4"/>
        <v>24.934725848563968</v>
      </c>
    </row>
    <row r="37" spans="1:17" s="2" customFormat="1" ht="14.45" customHeight="1">
      <c r="A37" s="4">
        <v>11310</v>
      </c>
      <c r="B37" s="5" t="s">
        <v>29</v>
      </c>
      <c r="C37" s="4">
        <v>383</v>
      </c>
      <c r="D37" s="5">
        <v>944</v>
      </c>
      <c r="E37" s="12">
        <v>448</v>
      </c>
      <c r="F37" s="12">
        <v>496</v>
      </c>
      <c r="G37" s="5">
        <v>130</v>
      </c>
      <c r="H37" s="5">
        <v>648</v>
      </c>
      <c r="I37" s="5">
        <v>166</v>
      </c>
      <c r="J37" s="6">
        <f t="shared" ref="J37:J68" si="5">G37/D37*100</f>
        <v>13.771186440677965</v>
      </c>
      <c r="K37" s="6">
        <f t="shared" ref="K37:K68" si="6">H37/D37*100</f>
        <v>68.644067796610159</v>
      </c>
      <c r="L37" s="6">
        <f t="shared" ref="L37:L68" si="7">I37/D37*100</f>
        <v>17.584745762711865</v>
      </c>
    </row>
    <row r="38" spans="1:17" s="3" customFormat="1" ht="14.45" customHeight="1">
      <c r="A38" s="26" t="s">
        <v>151</v>
      </c>
      <c r="B38" s="26"/>
      <c r="C38" s="22">
        <f>SUM(C39:C55)</f>
        <v>5151</v>
      </c>
      <c r="D38" s="22">
        <f>E38+F38</f>
        <v>12069</v>
      </c>
      <c r="E38" s="22">
        <f>SUM(E39:E55)</f>
        <v>5733</v>
      </c>
      <c r="F38" s="22">
        <f>SUM(F39:F55)</f>
        <v>6336</v>
      </c>
      <c r="G38" s="22">
        <f>SUM(G39:G55)</f>
        <v>1525</v>
      </c>
      <c r="H38" s="22">
        <f>SUM(H39:H55)</f>
        <v>7021</v>
      </c>
      <c r="I38" s="22">
        <f>SUM(I39:I55)</f>
        <v>3523</v>
      </c>
      <c r="J38" s="23">
        <f t="shared" si="5"/>
        <v>12.635678183776619</v>
      </c>
      <c r="K38" s="23">
        <f t="shared" si="6"/>
        <v>58.173833789046313</v>
      </c>
      <c r="L38" s="23">
        <f t="shared" si="7"/>
        <v>29.190488027177064</v>
      </c>
      <c r="M38" s="2"/>
      <c r="N38" s="2"/>
      <c r="O38" s="2"/>
      <c r="Q38" s="2"/>
    </row>
    <row r="39" spans="1:17" s="2" customFormat="1" ht="14.45" customHeight="1">
      <c r="A39" s="4">
        <v>11510</v>
      </c>
      <c r="B39" s="4" t="s">
        <v>30</v>
      </c>
      <c r="C39" s="4">
        <v>218</v>
      </c>
      <c r="D39" s="5">
        <v>508</v>
      </c>
      <c r="E39" s="12">
        <v>244</v>
      </c>
      <c r="F39" s="12">
        <v>264</v>
      </c>
      <c r="G39" s="5">
        <v>68</v>
      </c>
      <c r="H39" s="5">
        <v>280</v>
      </c>
      <c r="I39" s="5">
        <v>160</v>
      </c>
      <c r="J39" s="6">
        <f t="shared" si="5"/>
        <v>13.385826771653544</v>
      </c>
      <c r="K39" s="6">
        <f t="shared" si="6"/>
        <v>55.118110236220474</v>
      </c>
      <c r="L39" s="6">
        <f t="shared" si="7"/>
        <v>31.496062992125985</v>
      </c>
      <c r="N39" s="3"/>
    </row>
    <row r="40" spans="1:17" s="2" customFormat="1" ht="14.45" customHeight="1">
      <c r="A40" s="4">
        <v>11520</v>
      </c>
      <c r="B40" s="4" t="s">
        <v>31</v>
      </c>
      <c r="C40" s="4">
        <v>211</v>
      </c>
      <c r="D40" s="5">
        <v>480</v>
      </c>
      <c r="E40" s="12">
        <v>219</v>
      </c>
      <c r="F40" s="12">
        <v>261</v>
      </c>
      <c r="G40" s="5">
        <v>37</v>
      </c>
      <c r="H40" s="5">
        <v>264</v>
      </c>
      <c r="I40" s="5">
        <v>179</v>
      </c>
      <c r="J40" s="6">
        <f t="shared" si="5"/>
        <v>7.7083333333333339</v>
      </c>
      <c r="K40" s="6">
        <f t="shared" si="6"/>
        <v>55.000000000000007</v>
      </c>
      <c r="L40" s="6">
        <f t="shared" si="7"/>
        <v>37.291666666666664</v>
      </c>
    </row>
    <row r="41" spans="1:17" s="2" customFormat="1" ht="14.45" customHeight="1">
      <c r="A41" s="4">
        <v>11530</v>
      </c>
      <c r="B41" s="4" t="s">
        <v>32</v>
      </c>
      <c r="C41" s="4">
        <v>249</v>
      </c>
      <c r="D41" s="5">
        <v>527</v>
      </c>
      <c r="E41" s="12">
        <v>228</v>
      </c>
      <c r="F41" s="12">
        <v>299</v>
      </c>
      <c r="G41" s="5">
        <v>62</v>
      </c>
      <c r="H41" s="5">
        <v>275</v>
      </c>
      <c r="I41" s="5">
        <v>190</v>
      </c>
      <c r="J41" s="6">
        <f t="shared" si="5"/>
        <v>11.76470588235294</v>
      </c>
      <c r="K41" s="6">
        <f t="shared" si="6"/>
        <v>52.182163187855792</v>
      </c>
      <c r="L41" s="6">
        <f t="shared" si="7"/>
        <v>36.053130929791273</v>
      </c>
    </row>
    <row r="42" spans="1:17" s="2" customFormat="1" ht="14.45" customHeight="1">
      <c r="A42" s="4">
        <v>11540</v>
      </c>
      <c r="B42" s="4" t="s">
        <v>33</v>
      </c>
      <c r="C42" s="4">
        <v>261</v>
      </c>
      <c r="D42" s="5">
        <v>627</v>
      </c>
      <c r="E42" s="12">
        <v>301</v>
      </c>
      <c r="F42" s="12">
        <v>326</v>
      </c>
      <c r="G42" s="5">
        <v>52</v>
      </c>
      <c r="H42" s="5">
        <v>370</v>
      </c>
      <c r="I42" s="5">
        <v>205</v>
      </c>
      <c r="J42" s="6">
        <f t="shared" si="5"/>
        <v>8.2934609250398719</v>
      </c>
      <c r="K42" s="6">
        <f t="shared" si="6"/>
        <v>59.011164274322169</v>
      </c>
      <c r="L42" s="6">
        <f t="shared" si="7"/>
        <v>32.695374800637964</v>
      </c>
    </row>
    <row r="43" spans="1:17" s="2" customFormat="1" ht="14.45" customHeight="1">
      <c r="A43" s="4">
        <v>11550</v>
      </c>
      <c r="B43" s="4" t="s">
        <v>34</v>
      </c>
      <c r="C43" s="4">
        <v>208</v>
      </c>
      <c r="D43" s="5">
        <v>456</v>
      </c>
      <c r="E43" s="12">
        <v>220</v>
      </c>
      <c r="F43" s="12">
        <v>236</v>
      </c>
      <c r="G43" s="5">
        <v>46</v>
      </c>
      <c r="H43" s="5">
        <v>231</v>
      </c>
      <c r="I43" s="5">
        <v>179</v>
      </c>
      <c r="J43" s="6">
        <f t="shared" si="5"/>
        <v>10.087719298245613</v>
      </c>
      <c r="K43" s="6">
        <f t="shared" si="6"/>
        <v>50.657894736842103</v>
      </c>
      <c r="L43" s="6">
        <f t="shared" si="7"/>
        <v>39.254385964912281</v>
      </c>
    </row>
    <row r="44" spans="1:17" s="2" customFormat="1" ht="14.45" customHeight="1">
      <c r="A44" s="4">
        <v>11560</v>
      </c>
      <c r="B44" s="4" t="s">
        <v>35</v>
      </c>
      <c r="C44" s="4">
        <v>201</v>
      </c>
      <c r="D44" s="5">
        <v>455</v>
      </c>
      <c r="E44" s="12">
        <v>217</v>
      </c>
      <c r="F44" s="12">
        <v>238</v>
      </c>
      <c r="G44" s="5">
        <v>55</v>
      </c>
      <c r="H44" s="5">
        <v>251</v>
      </c>
      <c r="I44" s="5">
        <v>149</v>
      </c>
      <c r="J44" s="6">
        <f t="shared" si="5"/>
        <v>12.087912087912088</v>
      </c>
      <c r="K44" s="6">
        <f t="shared" si="6"/>
        <v>55.164835164835168</v>
      </c>
      <c r="L44" s="6">
        <f t="shared" si="7"/>
        <v>32.747252747252745</v>
      </c>
    </row>
    <row r="45" spans="1:17" s="2" customFormat="1" ht="14.45" customHeight="1">
      <c r="A45" s="4">
        <v>11570</v>
      </c>
      <c r="B45" s="4" t="s">
        <v>36</v>
      </c>
      <c r="C45" s="4">
        <v>169</v>
      </c>
      <c r="D45" s="5">
        <v>360</v>
      </c>
      <c r="E45" s="12">
        <v>171</v>
      </c>
      <c r="F45" s="12">
        <v>189</v>
      </c>
      <c r="G45" s="5">
        <v>31</v>
      </c>
      <c r="H45" s="5">
        <v>177</v>
      </c>
      <c r="I45" s="5">
        <v>152</v>
      </c>
      <c r="J45" s="6">
        <f t="shared" si="5"/>
        <v>8.6111111111111107</v>
      </c>
      <c r="K45" s="6">
        <f t="shared" si="6"/>
        <v>49.166666666666664</v>
      </c>
      <c r="L45" s="6">
        <f t="shared" si="7"/>
        <v>42.222222222222221</v>
      </c>
    </row>
    <row r="46" spans="1:17" s="2" customFormat="1" ht="14.45" customHeight="1">
      <c r="A46" s="4">
        <v>11580</v>
      </c>
      <c r="B46" s="4" t="s">
        <v>37</v>
      </c>
      <c r="C46" s="4">
        <v>636</v>
      </c>
      <c r="D46" s="5">
        <v>1561</v>
      </c>
      <c r="E46" s="12">
        <v>754</v>
      </c>
      <c r="F46" s="12">
        <v>807</v>
      </c>
      <c r="G46" s="5">
        <v>244</v>
      </c>
      <c r="H46" s="5">
        <v>936</v>
      </c>
      <c r="I46" s="5">
        <v>381</v>
      </c>
      <c r="J46" s="6">
        <f t="shared" si="5"/>
        <v>15.631005765534914</v>
      </c>
      <c r="K46" s="6">
        <f t="shared" si="6"/>
        <v>59.961563100576555</v>
      </c>
      <c r="L46" s="6">
        <f t="shared" si="7"/>
        <v>24.407431133888533</v>
      </c>
    </row>
    <row r="47" spans="1:17" s="2" customFormat="1" ht="14.45" customHeight="1">
      <c r="A47" s="4">
        <v>11590</v>
      </c>
      <c r="B47" s="4" t="s">
        <v>38</v>
      </c>
      <c r="C47" s="4">
        <v>576</v>
      </c>
      <c r="D47" s="5">
        <v>1399</v>
      </c>
      <c r="E47" s="12">
        <v>671</v>
      </c>
      <c r="F47" s="12">
        <v>728</v>
      </c>
      <c r="G47" s="5">
        <v>164</v>
      </c>
      <c r="H47" s="5">
        <v>779</v>
      </c>
      <c r="I47" s="5">
        <v>456</v>
      </c>
      <c r="J47" s="6">
        <f t="shared" si="5"/>
        <v>11.722659042172982</v>
      </c>
      <c r="K47" s="6">
        <f t="shared" si="6"/>
        <v>55.68263045032166</v>
      </c>
      <c r="L47" s="6">
        <f t="shared" si="7"/>
        <v>32.594710507505361</v>
      </c>
    </row>
    <row r="48" spans="1:17" s="2" customFormat="1" ht="14.45" customHeight="1">
      <c r="A48" s="4">
        <v>11600</v>
      </c>
      <c r="B48" s="4" t="s">
        <v>39</v>
      </c>
      <c r="C48" s="4">
        <v>182</v>
      </c>
      <c r="D48" s="5">
        <v>309</v>
      </c>
      <c r="E48" s="12">
        <v>132</v>
      </c>
      <c r="F48" s="12">
        <v>177</v>
      </c>
      <c r="G48" s="5">
        <v>18</v>
      </c>
      <c r="H48" s="5">
        <v>146</v>
      </c>
      <c r="I48" s="5">
        <v>145</v>
      </c>
      <c r="J48" s="6">
        <f t="shared" si="5"/>
        <v>5.825242718446602</v>
      </c>
      <c r="K48" s="6">
        <f t="shared" si="6"/>
        <v>47.249190938511326</v>
      </c>
      <c r="L48" s="6">
        <f t="shared" si="7"/>
        <v>46.925566343042071</v>
      </c>
    </row>
    <row r="49" spans="1:17" s="2" customFormat="1" ht="14.45" customHeight="1">
      <c r="A49" s="4">
        <v>11620</v>
      </c>
      <c r="B49" s="4" t="s">
        <v>40</v>
      </c>
      <c r="C49" s="4">
        <v>558</v>
      </c>
      <c r="D49" s="5">
        <v>1329</v>
      </c>
      <c r="E49" s="12">
        <v>573</v>
      </c>
      <c r="F49" s="12">
        <v>756</v>
      </c>
      <c r="G49" s="5">
        <v>182</v>
      </c>
      <c r="H49" s="5">
        <v>772</v>
      </c>
      <c r="I49" s="5">
        <v>375</v>
      </c>
      <c r="J49" s="6">
        <f t="shared" si="5"/>
        <v>13.694507148231752</v>
      </c>
      <c r="K49" s="6">
        <f t="shared" si="6"/>
        <v>58.088788562829194</v>
      </c>
      <c r="L49" s="6">
        <f t="shared" si="7"/>
        <v>28.216704288939056</v>
      </c>
    </row>
    <row r="50" spans="1:17" s="2" customFormat="1" ht="14.45" customHeight="1">
      <c r="A50" s="4">
        <v>11630</v>
      </c>
      <c r="B50" s="4" t="s">
        <v>41</v>
      </c>
      <c r="C50" s="4">
        <v>306</v>
      </c>
      <c r="D50" s="5">
        <v>665</v>
      </c>
      <c r="E50" s="12">
        <v>330</v>
      </c>
      <c r="F50" s="12">
        <v>335</v>
      </c>
      <c r="G50" s="5">
        <v>82</v>
      </c>
      <c r="H50" s="5">
        <v>394</v>
      </c>
      <c r="I50" s="5">
        <v>189</v>
      </c>
      <c r="J50" s="6">
        <f t="shared" si="5"/>
        <v>12.330827067669173</v>
      </c>
      <c r="K50" s="6">
        <f t="shared" si="6"/>
        <v>59.248120300751886</v>
      </c>
      <c r="L50" s="6">
        <f t="shared" si="7"/>
        <v>28.421052631578945</v>
      </c>
      <c r="O50" s="3"/>
    </row>
    <row r="51" spans="1:17" s="2" customFormat="1" ht="14.45" customHeight="1">
      <c r="A51" s="4">
        <v>11640</v>
      </c>
      <c r="B51" s="4" t="s">
        <v>42</v>
      </c>
      <c r="C51" s="4">
        <v>395</v>
      </c>
      <c r="D51" s="5">
        <v>913</v>
      </c>
      <c r="E51" s="12">
        <v>445</v>
      </c>
      <c r="F51" s="12">
        <v>468</v>
      </c>
      <c r="G51" s="5">
        <v>113</v>
      </c>
      <c r="H51" s="5">
        <v>567</v>
      </c>
      <c r="I51" s="5">
        <v>233</v>
      </c>
      <c r="J51" s="6">
        <f t="shared" si="5"/>
        <v>12.376779846659366</v>
      </c>
      <c r="K51" s="6">
        <f t="shared" si="6"/>
        <v>62.102957283680169</v>
      </c>
      <c r="L51" s="6">
        <f t="shared" si="7"/>
        <v>25.52026286966046</v>
      </c>
    </row>
    <row r="52" spans="1:17" s="2" customFormat="1" ht="14.45" customHeight="1">
      <c r="A52" s="4">
        <v>11660</v>
      </c>
      <c r="B52" s="4" t="s">
        <v>43</v>
      </c>
      <c r="C52" s="4">
        <v>208</v>
      </c>
      <c r="D52" s="5">
        <v>474</v>
      </c>
      <c r="E52" s="12">
        <v>238</v>
      </c>
      <c r="F52" s="12">
        <v>236</v>
      </c>
      <c r="G52" s="5">
        <v>54</v>
      </c>
      <c r="H52" s="5">
        <v>275</v>
      </c>
      <c r="I52" s="5">
        <v>145</v>
      </c>
      <c r="J52" s="6">
        <f t="shared" si="5"/>
        <v>11.39240506329114</v>
      </c>
      <c r="K52" s="6">
        <f t="shared" si="6"/>
        <v>58.016877637130804</v>
      </c>
      <c r="L52" s="6">
        <f t="shared" si="7"/>
        <v>30.590717299578056</v>
      </c>
    </row>
    <row r="53" spans="1:17" s="2" customFormat="1" ht="14.45" customHeight="1">
      <c r="A53" s="4">
        <v>11670</v>
      </c>
      <c r="B53" s="4" t="s">
        <v>192</v>
      </c>
      <c r="C53" s="4">
        <v>245</v>
      </c>
      <c r="D53" s="5">
        <v>681</v>
      </c>
      <c r="E53" s="12">
        <v>338</v>
      </c>
      <c r="F53" s="12">
        <v>343</v>
      </c>
      <c r="G53" s="5">
        <v>150</v>
      </c>
      <c r="H53" s="5">
        <v>407</v>
      </c>
      <c r="I53" s="5">
        <v>124</v>
      </c>
      <c r="J53" s="6">
        <f t="shared" si="5"/>
        <v>22.026431718061673</v>
      </c>
      <c r="K53" s="6">
        <f t="shared" si="6"/>
        <v>59.76505139500734</v>
      </c>
      <c r="L53" s="6">
        <f t="shared" si="7"/>
        <v>18.208516886930983</v>
      </c>
    </row>
    <row r="54" spans="1:17" s="2" customFormat="1" ht="14.45" customHeight="1">
      <c r="A54" s="4">
        <v>11680</v>
      </c>
      <c r="B54" s="4" t="s">
        <v>193</v>
      </c>
      <c r="C54" s="4">
        <v>274</v>
      </c>
      <c r="D54" s="5">
        <v>723</v>
      </c>
      <c r="E54" s="12">
        <v>357</v>
      </c>
      <c r="F54" s="12">
        <v>366</v>
      </c>
      <c r="G54" s="5">
        <v>96</v>
      </c>
      <c r="H54" s="5">
        <v>480</v>
      </c>
      <c r="I54" s="5">
        <v>147</v>
      </c>
      <c r="J54" s="6">
        <f t="shared" si="5"/>
        <v>13.278008298755188</v>
      </c>
      <c r="K54" s="6">
        <f t="shared" si="6"/>
        <v>66.390041493775925</v>
      </c>
      <c r="L54" s="6">
        <f t="shared" si="7"/>
        <v>20.331950207468878</v>
      </c>
    </row>
    <row r="55" spans="1:17" s="2" customFormat="1" ht="14.45" customHeight="1">
      <c r="A55" s="4">
        <v>11690</v>
      </c>
      <c r="B55" s="4" t="s">
        <v>194</v>
      </c>
      <c r="C55" s="4">
        <v>254</v>
      </c>
      <c r="D55" s="5">
        <v>602</v>
      </c>
      <c r="E55" s="24">
        <v>295</v>
      </c>
      <c r="F55" s="24">
        <v>307</v>
      </c>
      <c r="G55" s="5">
        <v>71</v>
      </c>
      <c r="H55" s="5">
        <v>417</v>
      </c>
      <c r="I55" s="5">
        <v>114</v>
      </c>
      <c r="J55" s="6">
        <f t="shared" si="5"/>
        <v>11.794019933554816</v>
      </c>
      <c r="K55" s="6">
        <f t="shared" si="6"/>
        <v>69.269102990033232</v>
      </c>
      <c r="L55" s="6">
        <f t="shared" si="7"/>
        <v>18.93687707641196</v>
      </c>
      <c r="N55" s="3"/>
    </row>
    <row r="56" spans="1:17" s="3" customFormat="1" ht="14.45" customHeight="1">
      <c r="A56" s="26" t="s">
        <v>150</v>
      </c>
      <c r="B56" s="26"/>
      <c r="C56" s="22">
        <f>SUM(C57:C69)</f>
        <v>5498</v>
      </c>
      <c r="D56" s="22">
        <f>E56+F56</f>
        <v>12650</v>
      </c>
      <c r="E56" s="22">
        <f>SUM(E57:E69)</f>
        <v>6044</v>
      </c>
      <c r="F56" s="22">
        <f>SUM(F57:F69)</f>
        <v>6606</v>
      </c>
      <c r="G56" s="22">
        <f>SUM(G57:G69)</f>
        <v>1626</v>
      </c>
      <c r="H56" s="22">
        <f>SUM(H57:H69)</f>
        <v>7491</v>
      </c>
      <c r="I56" s="22">
        <f>SUM(I57:I69)</f>
        <v>3533</v>
      </c>
      <c r="J56" s="23">
        <f t="shared" si="5"/>
        <v>12.853754940711463</v>
      </c>
      <c r="K56" s="23">
        <f t="shared" si="6"/>
        <v>59.217391304347821</v>
      </c>
      <c r="L56" s="23">
        <f t="shared" si="7"/>
        <v>27.928853754940715</v>
      </c>
      <c r="M56" s="2"/>
      <c r="O56" s="2"/>
      <c r="Q56" s="2"/>
    </row>
    <row r="57" spans="1:17" s="2" customFormat="1" ht="14.45" customHeight="1">
      <c r="A57" s="4">
        <v>11810</v>
      </c>
      <c r="B57" s="4" t="s">
        <v>44</v>
      </c>
      <c r="C57" s="4">
        <v>511</v>
      </c>
      <c r="D57" s="5">
        <v>1058</v>
      </c>
      <c r="E57" s="12">
        <v>498</v>
      </c>
      <c r="F57" s="12">
        <v>560</v>
      </c>
      <c r="G57" s="5">
        <v>117</v>
      </c>
      <c r="H57" s="5">
        <v>644</v>
      </c>
      <c r="I57" s="5">
        <v>297</v>
      </c>
      <c r="J57" s="6">
        <f t="shared" si="5"/>
        <v>11.0586011342155</v>
      </c>
      <c r="K57" s="6">
        <f t="shared" si="6"/>
        <v>60.869565217391312</v>
      </c>
      <c r="L57" s="6">
        <f>I57/D57*100</f>
        <v>28.071833648393195</v>
      </c>
    </row>
    <row r="58" spans="1:17" s="2" customFormat="1" ht="14.45" customHeight="1">
      <c r="A58" s="4">
        <v>11820</v>
      </c>
      <c r="B58" s="4" t="s">
        <v>45</v>
      </c>
      <c r="C58" s="4">
        <v>418</v>
      </c>
      <c r="D58" s="5">
        <v>1049</v>
      </c>
      <c r="E58" s="12">
        <v>472</v>
      </c>
      <c r="F58" s="12">
        <v>577</v>
      </c>
      <c r="G58" s="5">
        <v>155</v>
      </c>
      <c r="H58" s="5">
        <v>670</v>
      </c>
      <c r="I58" s="5">
        <v>224</v>
      </c>
      <c r="J58" s="6">
        <f t="shared" si="5"/>
        <v>14.775977121067681</v>
      </c>
      <c r="K58" s="6">
        <f t="shared" si="6"/>
        <v>63.870352716873214</v>
      </c>
      <c r="L58" s="6">
        <f t="shared" si="7"/>
        <v>21.353670162059103</v>
      </c>
    </row>
    <row r="59" spans="1:17" s="2" customFormat="1" ht="14.45" customHeight="1">
      <c r="A59" s="4">
        <v>11830</v>
      </c>
      <c r="B59" s="4" t="s">
        <v>46</v>
      </c>
      <c r="C59" s="4">
        <v>273</v>
      </c>
      <c r="D59" s="5">
        <v>598</v>
      </c>
      <c r="E59" s="12">
        <v>268</v>
      </c>
      <c r="F59" s="12">
        <v>330</v>
      </c>
      <c r="G59" s="5">
        <v>75</v>
      </c>
      <c r="H59" s="5">
        <v>362</v>
      </c>
      <c r="I59" s="5">
        <v>161</v>
      </c>
      <c r="J59" s="6">
        <f t="shared" si="5"/>
        <v>12.54180602006689</v>
      </c>
      <c r="K59" s="6">
        <f t="shared" si="6"/>
        <v>60.535117056856194</v>
      </c>
      <c r="L59" s="6">
        <f t="shared" si="7"/>
        <v>26.923076923076923</v>
      </c>
    </row>
    <row r="60" spans="1:17" s="2" customFormat="1" ht="14.45" customHeight="1">
      <c r="A60" s="4">
        <v>11840</v>
      </c>
      <c r="B60" s="4" t="s">
        <v>47</v>
      </c>
      <c r="C60" s="4">
        <v>535</v>
      </c>
      <c r="D60" s="5">
        <v>1111</v>
      </c>
      <c r="E60" s="12">
        <v>563</v>
      </c>
      <c r="F60" s="12">
        <v>548</v>
      </c>
      <c r="G60" s="5">
        <v>125</v>
      </c>
      <c r="H60" s="5">
        <v>697</v>
      </c>
      <c r="I60" s="5">
        <v>289</v>
      </c>
      <c r="J60" s="6">
        <f t="shared" si="5"/>
        <v>11.25112511251125</v>
      </c>
      <c r="K60" s="6">
        <f t="shared" si="6"/>
        <v>62.736273627362735</v>
      </c>
      <c r="L60" s="6">
        <f t="shared" si="7"/>
        <v>26.012601260126011</v>
      </c>
    </row>
    <row r="61" spans="1:17" s="2" customFormat="1" ht="14.45" customHeight="1">
      <c r="A61" s="4">
        <v>11850</v>
      </c>
      <c r="B61" s="4" t="s">
        <v>48</v>
      </c>
      <c r="C61" s="4">
        <v>260</v>
      </c>
      <c r="D61" s="5">
        <v>541</v>
      </c>
      <c r="E61" s="12">
        <v>251</v>
      </c>
      <c r="F61" s="12">
        <v>290</v>
      </c>
      <c r="G61" s="5">
        <v>41</v>
      </c>
      <c r="H61" s="5">
        <v>275</v>
      </c>
      <c r="I61" s="5">
        <v>225</v>
      </c>
      <c r="J61" s="6">
        <f t="shared" si="5"/>
        <v>7.5785582255083179</v>
      </c>
      <c r="K61" s="6">
        <f t="shared" si="6"/>
        <v>50.831792975970423</v>
      </c>
      <c r="L61" s="6">
        <f t="shared" si="7"/>
        <v>41.589648798521253</v>
      </c>
    </row>
    <row r="62" spans="1:17" s="2" customFormat="1" ht="14.45" customHeight="1">
      <c r="A62" s="4">
        <v>11860</v>
      </c>
      <c r="B62" s="4" t="s">
        <v>49</v>
      </c>
      <c r="C62" s="4">
        <v>384</v>
      </c>
      <c r="D62" s="5">
        <v>860</v>
      </c>
      <c r="E62" s="12">
        <v>386</v>
      </c>
      <c r="F62" s="12">
        <v>474</v>
      </c>
      <c r="G62" s="5">
        <v>89</v>
      </c>
      <c r="H62" s="5">
        <v>452</v>
      </c>
      <c r="I62" s="5">
        <v>319</v>
      </c>
      <c r="J62" s="6">
        <f t="shared" si="5"/>
        <v>10.348837209302324</v>
      </c>
      <c r="K62" s="6">
        <f t="shared" si="6"/>
        <v>52.558139534883722</v>
      </c>
      <c r="L62" s="6">
        <f t="shared" si="7"/>
        <v>37.093023255813954</v>
      </c>
    </row>
    <row r="63" spans="1:17" s="2" customFormat="1" ht="14.45" customHeight="1">
      <c r="A63" s="4">
        <v>11870</v>
      </c>
      <c r="B63" s="4" t="s">
        <v>50</v>
      </c>
      <c r="C63" s="4">
        <v>418</v>
      </c>
      <c r="D63" s="5">
        <v>968</v>
      </c>
      <c r="E63" s="12">
        <v>480</v>
      </c>
      <c r="F63" s="12">
        <v>488</v>
      </c>
      <c r="G63" s="5">
        <v>111</v>
      </c>
      <c r="H63" s="5">
        <v>530</v>
      </c>
      <c r="I63" s="5">
        <v>327</v>
      </c>
      <c r="J63" s="6">
        <f t="shared" si="5"/>
        <v>11.466942148760332</v>
      </c>
      <c r="K63" s="6">
        <f t="shared" si="6"/>
        <v>54.752066115702483</v>
      </c>
      <c r="L63" s="6">
        <f t="shared" si="7"/>
        <v>33.780991735537192</v>
      </c>
    </row>
    <row r="64" spans="1:17" s="2" customFormat="1" ht="14.45" customHeight="1">
      <c r="A64" s="4">
        <v>11880</v>
      </c>
      <c r="B64" s="4" t="s">
        <v>51</v>
      </c>
      <c r="C64" s="4">
        <v>569</v>
      </c>
      <c r="D64" s="5">
        <v>1444</v>
      </c>
      <c r="E64" s="12">
        <v>720</v>
      </c>
      <c r="F64" s="12">
        <v>724</v>
      </c>
      <c r="G64" s="5">
        <v>235</v>
      </c>
      <c r="H64" s="5">
        <v>900</v>
      </c>
      <c r="I64" s="5">
        <v>309</v>
      </c>
      <c r="J64" s="6">
        <f t="shared" si="5"/>
        <v>16.274238227146814</v>
      </c>
      <c r="K64" s="6">
        <f t="shared" si="6"/>
        <v>62.326869806094187</v>
      </c>
      <c r="L64" s="6">
        <f t="shared" si="7"/>
        <v>21.398891966759003</v>
      </c>
      <c r="O64" s="3"/>
    </row>
    <row r="65" spans="1:17" s="2" customFormat="1" ht="14.45" customHeight="1">
      <c r="A65" s="4">
        <v>11890</v>
      </c>
      <c r="B65" s="4" t="s">
        <v>52</v>
      </c>
      <c r="C65" s="4">
        <v>543</v>
      </c>
      <c r="D65" s="5">
        <v>1192</v>
      </c>
      <c r="E65" s="12">
        <v>577</v>
      </c>
      <c r="F65" s="12">
        <v>615</v>
      </c>
      <c r="G65" s="5">
        <v>158</v>
      </c>
      <c r="H65" s="5">
        <v>648</v>
      </c>
      <c r="I65" s="5">
        <v>386</v>
      </c>
      <c r="J65" s="6">
        <f t="shared" si="5"/>
        <v>13.25503355704698</v>
      </c>
      <c r="K65" s="6">
        <f t="shared" si="6"/>
        <v>54.36241610738255</v>
      </c>
      <c r="L65" s="6">
        <f t="shared" si="7"/>
        <v>32.382550335570471</v>
      </c>
    </row>
    <row r="66" spans="1:17" s="2" customFormat="1" ht="14.45" customHeight="1">
      <c r="A66" s="4">
        <v>11900</v>
      </c>
      <c r="B66" s="4" t="s">
        <v>53</v>
      </c>
      <c r="C66" s="4">
        <v>564</v>
      </c>
      <c r="D66" s="5">
        <v>1438</v>
      </c>
      <c r="E66" s="12">
        <v>699</v>
      </c>
      <c r="F66" s="12">
        <v>739</v>
      </c>
      <c r="G66" s="5">
        <v>238</v>
      </c>
      <c r="H66" s="5">
        <v>889</v>
      </c>
      <c r="I66" s="5">
        <v>311</v>
      </c>
      <c r="J66" s="6">
        <f t="shared" si="5"/>
        <v>16.550764951321277</v>
      </c>
      <c r="K66" s="6">
        <f t="shared" si="6"/>
        <v>61.821974965229487</v>
      </c>
      <c r="L66" s="6">
        <f t="shared" si="7"/>
        <v>21.627260083449233</v>
      </c>
    </row>
    <row r="67" spans="1:17" s="2" customFormat="1" ht="14.45" customHeight="1">
      <c r="A67" s="4">
        <v>11910</v>
      </c>
      <c r="B67" s="4" t="s">
        <v>54</v>
      </c>
      <c r="C67" s="4">
        <v>273</v>
      </c>
      <c r="D67" s="5">
        <v>628</v>
      </c>
      <c r="E67" s="12">
        <v>310</v>
      </c>
      <c r="F67" s="12">
        <v>318</v>
      </c>
      <c r="G67" s="5">
        <v>53</v>
      </c>
      <c r="H67" s="5">
        <v>364</v>
      </c>
      <c r="I67" s="5">
        <v>211</v>
      </c>
      <c r="J67" s="6">
        <f t="shared" si="5"/>
        <v>8.4394904458598727</v>
      </c>
      <c r="K67" s="6">
        <f t="shared" si="6"/>
        <v>57.961783439490446</v>
      </c>
      <c r="L67" s="6">
        <f t="shared" si="7"/>
        <v>33.598726114649679</v>
      </c>
    </row>
    <row r="68" spans="1:17" s="2" customFormat="1" ht="14.45" customHeight="1">
      <c r="A68" s="4">
        <v>11920</v>
      </c>
      <c r="B68" s="4" t="s">
        <v>55</v>
      </c>
      <c r="C68" s="4">
        <v>325</v>
      </c>
      <c r="D68" s="5">
        <v>766</v>
      </c>
      <c r="E68" s="12">
        <v>355</v>
      </c>
      <c r="F68" s="12">
        <v>411</v>
      </c>
      <c r="G68" s="5">
        <v>98</v>
      </c>
      <c r="H68" s="5">
        <v>431</v>
      </c>
      <c r="I68" s="5">
        <v>237</v>
      </c>
      <c r="J68" s="6">
        <f t="shared" si="5"/>
        <v>12.793733681462141</v>
      </c>
      <c r="K68" s="6">
        <f t="shared" si="6"/>
        <v>56.266318537859007</v>
      </c>
      <c r="L68" s="6">
        <f t="shared" si="7"/>
        <v>30.93994778067885</v>
      </c>
    </row>
    <row r="69" spans="1:17" s="2" customFormat="1" ht="14.45" customHeight="1">
      <c r="A69" s="4">
        <v>11930</v>
      </c>
      <c r="B69" s="4" t="s">
        <v>56</v>
      </c>
      <c r="C69" s="4">
        <v>425</v>
      </c>
      <c r="D69" s="5">
        <v>997</v>
      </c>
      <c r="E69" s="12">
        <v>465</v>
      </c>
      <c r="F69" s="12">
        <v>532</v>
      </c>
      <c r="G69" s="5">
        <v>131</v>
      </c>
      <c r="H69" s="5">
        <v>629</v>
      </c>
      <c r="I69" s="5">
        <v>237</v>
      </c>
      <c r="J69" s="6">
        <f t="shared" ref="J69:J100" si="8">G69/D69*100</f>
        <v>13.139418254764292</v>
      </c>
      <c r="K69" s="6">
        <f t="shared" ref="K69:K100" si="9">H69/D69*100</f>
        <v>63.08926780341023</v>
      </c>
      <c r="L69" s="6">
        <f t="shared" ref="L69:L100" si="10">I69/D69*100</f>
        <v>23.771313941825476</v>
      </c>
    </row>
    <row r="70" spans="1:17" s="3" customFormat="1" ht="14.45" customHeight="1">
      <c r="A70" s="26" t="s">
        <v>149</v>
      </c>
      <c r="B70" s="26"/>
      <c r="C70" s="22">
        <f>SUM(C71:C80)</f>
        <v>1962</v>
      </c>
      <c r="D70" s="22">
        <f>E70+F70</f>
        <v>5492</v>
      </c>
      <c r="E70" s="22">
        <f>SUM(E71:E80)</f>
        <v>2674</v>
      </c>
      <c r="F70" s="22">
        <f>SUM(F71:F80)</f>
        <v>2818</v>
      </c>
      <c r="G70" s="22">
        <f>SUM(G71:G80)</f>
        <v>634</v>
      </c>
      <c r="H70" s="22">
        <f>SUM(H71:H80)</f>
        <v>3138</v>
      </c>
      <c r="I70" s="22">
        <f>SUM(I71:I80)</f>
        <v>1720</v>
      </c>
      <c r="J70" s="23">
        <f t="shared" si="8"/>
        <v>11.544064093226512</v>
      </c>
      <c r="K70" s="23">
        <f t="shared" si="9"/>
        <v>57.137654770575388</v>
      </c>
      <c r="L70" s="23">
        <f t="shared" si="10"/>
        <v>31.318281136198106</v>
      </c>
      <c r="M70" s="2"/>
      <c r="N70" s="2"/>
      <c r="O70" s="2"/>
      <c r="Q70" s="2"/>
    </row>
    <row r="71" spans="1:17" s="2" customFormat="1" ht="14.45" customHeight="1">
      <c r="A71" s="4">
        <v>12010</v>
      </c>
      <c r="B71" s="4" t="s">
        <v>57</v>
      </c>
      <c r="C71" s="4">
        <v>93</v>
      </c>
      <c r="D71" s="5">
        <v>326</v>
      </c>
      <c r="E71" s="12">
        <v>156</v>
      </c>
      <c r="F71" s="12">
        <v>170</v>
      </c>
      <c r="G71" s="5">
        <v>34</v>
      </c>
      <c r="H71" s="5">
        <v>161</v>
      </c>
      <c r="I71" s="5">
        <v>131</v>
      </c>
      <c r="J71" s="6">
        <f t="shared" si="8"/>
        <v>10.429447852760736</v>
      </c>
      <c r="K71" s="6">
        <f t="shared" si="9"/>
        <v>49.386503067484661</v>
      </c>
      <c r="L71" s="6">
        <f t="shared" si="10"/>
        <v>40.184049079754601</v>
      </c>
      <c r="N71" s="3"/>
    </row>
    <row r="72" spans="1:17" s="2" customFormat="1" ht="14.45" customHeight="1">
      <c r="A72" s="4">
        <v>12020</v>
      </c>
      <c r="B72" s="4" t="s">
        <v>58</v>
      </c>
      <c r="C72" s="4">
        <v>99</v>
      </c>
      <c r="D72" s="5">
        <v>277</v>
      </c>
      <c r="E72" s="12">
        <v>139</v>
      </c>
      <c r="F72" s="12">
        <v>138</v>
      </c>
      <c r="G72" s="5">
        <v>19</v>
      </c>
      <c r="H72" s="5">
        <v>133</v>
      </c>
      <c r="I72" s="5">
        <v>125</v>
      </c>
      <c r="J72" s="6">
        <f t="shared" si="8"/>
        <v>6.8592057761732859</v>
      </c>
      <c r="K72" s="6">
        <f t="shared" si="9"/>
        <v>48.014440433212997</v>
      </c>
      <c r="L72" s="6">
        <f t="shared" si="10"/>
        <v>45.126353790613713</v>
      </c>
    </row>
    <row r="73" spans="1:17" s="2" customFormat="1" ht="14.45" customHeight="1">
      <c r="A73" s="4">
        <v>12030</v>
      </c>
      <c r="B73" s="4" t="s">
        <v>59</v>
      </c>
      <c r="C73" s="4">
        <v>146</v>
      </c>
      <c r="D73" s="5">
        <v>459</v>
      </c>
      <c r="E73" s="12">
        <v>223</v>
      </c>
      <c r="F73" s="12">
        <v>236</v>
      </c>
      <c r="G73" s="5">
        <v>59</v>
      </c>
      <c r="H73" s="5">
        <v>245</v>
      </c>
      <c r="I73" s="5">
        <v>155</v>
      </c>
      <c r="J73" s="6">
        <f t="shared" si="8"/>
        <v>12.854030501089325</v>
      </c>
      <c r="K73" s="6">
        <f t="shared" si="9"/>
        <v>53.376906318082781</v>
      </c>
      <c r="L73" s="6">
        <f t="shared" si="10"/>
        <v>33.769063180827885</v>
      </c>
    </row>
    <row r="74" spans="1:17" s="2" customFormat="1" ht="14.45" customHeight="1">
      <c r="A74" s="4">
        <v>12040</v>
      </c>
      <c r="B74" s="4" t="s">
        <v>60</v>
      </c>
      <c r="C74" s="4">
        <v>155</v>
      </c>
      <c r="D74" s="5">
        <v>448</v>
      </c>
      <c r="E74" s="12">
        <v>221</v>
      </c>
      <c r="F74" s="12">
        <v>227</v>
      </c>
      <c r="G74" s="5">
        <v>36</v>
      </c>
      <c r="H74" s="5">
        <v>243</v>
      </c>
      <c r="I74" s="5">
        <v>169</v>
      </c>
      <c r="J74" s="6">
        <f t="shared" si="8"/>
        <v>8.0357142857142865</v>
      </c>
      <c r="K74" s="6">
        <f t="shared" si="9"/>
        <v>54.241071428571431</v>
      </c>
      <c r="L74" s="6">
        <f t="shared" si="10"/>
        <v>37.723214285714285</v>
      </c>
    </row>
    <row r="75" spans="1:17" s="2" customFormat="1" ht="14.45" customHeight="1">
      <c r="A75" s="4">
        <v>12050</v>
      </c>
      <c r="B75" s="4" t="s">
        <v>61</v>
      </c>
      <c r="C75" s="4">
        <v>154</v>
      </c>
      <c r="D75" s="5">
        <v>430</v>
      </c>
      <c r="E75" s="12">
        <v>212</v>
      </c>
      <c r="F75" s="12">
        <v>218</v>
      </c>
      <c r="G75" s="5">
        <v>55</v>
      </c>
      <c r="H75" s="5">
        <v>262</v>
      </c>
      <c r="I75" s="5">
        <v>113</v>
      </c>
      <c r="J75" s="6">
        <f t="shared" si="8"/>
        <v>12.790697674418606</v>
      </c>
      <c r="K75" s="6">
        <f t="shared" si="9"/>
        <v>60.930232558139529</v>
      </c>
      <c r="L75" s="6">
        <f t="shared" si="10"/>
        <v>26.279069767441861</v>
      </c>
    </row>
    <row r="76" spans="1:17" s="2" customFormat="1" ht="14.45" customHeight="1">
      <c r="A76" s="4">
        <v>12060</v>
      </c>
      <c r="B76" s="4" t="s">
        <v>62</v>
      </c>
      <c r="C76" s="4">
        <v>110</v>
      </c>
      <c r="D76" s="5">
        <v>331</v>
      </c>
      <c r="E76" s="12">
        <v>150</v>
      </c>
      <c r="F76" s="12">
        <v>181</v>
      </c>
      <c r="G76" s="5">
        <v>22</v>
      </c>
      <c r="H76" s="5">
        <v>173</v>
      </c>
      <c r="I76" s="5">
        <v>136</v>
      </c>
      <c r="J76" s="6">
        <f t="shared" si="8"/>
        <v>6.6465256797583088</v>
      </c>
      <c r="K76" s="6">
        <f t="shared" si="9"/>
        <v>52.265861027190333</v>
      </c>
      <c r="L76" s="6">
        <f t="shared" si="10"/>
        <v>41.087613293051362</v>
      </c>
      <c r="O76" s="3"/>
    </row>
    <row r="77" spans="1:17" s="2" customFormat="1" ht="14.45" customHeight="1">
      <c r="A77" s="4">
        <v>12070</v>
      </c>
      <c r="B77" s="4" t="s">
        <v>63</v>
      </c>
      <c r="C77" s="4">
        <v>141</v>
      </c>
      <c r="D77" s="5">
        <v>385</v>
      </c>
      <c r="E77" s="12">
        <v>193</v>
      </c>
      <c r="F77" s="12">
        <v>192</v>
      </c>
      <c r="G77" s="5">
        <v>41</v>
      </c>
      <c r="H77" s="5">
        <v>216</v>
      </c>
      <c r="I77" s="5">
        <v>128</v>
      </c>
      <c r="J77" s="6">
        <f t="shared" si="8"/>
        <v>10.649350649350648</v>
      </c>
      <c r="K77" s="6">
        <f t="shared" si="9"/>
        <v>56.103896103896098</v>
      </c>
      <c r="L77" s="6">
        <f t="shared" si="10"/>
        <v>33.246753246753244</v>
      </c>
    </row>
    <row r="78" spans="1:17" s="2" customFormat="1" ht="14.45" customHeight="1">
      <c r="A78" s="4">
        <v>12080</v>
      </c>
      <c r="B78" s="4" t="s">
        <v>64</v>
      </c>
      <c r="C78" s="4">
        <v>483</v>
      </c>
      <c r="D78" s="5">
        <v>1189</v>
      </c>
      <c r="E78" s="12">
        <v>579</v>
      </c>
      <c r="F78" s="12">
        <v>610</v>
      </c>
      <c r="G78" s="5">
        <v>135</v>
      </c>
      <c r="H78" s="5">
        <v>737</v>
      </c>
      <c r="I78" s="5">
        <v>317</v>
      </c>
      <c r="J78" s="6">
        <f t="shared" si="8"/>
        <v>11.35407905803196</v>
      </c>
      <c r="K78" s="6">
        <f t="shared" si="9"/>
        <v>61.984861227922629</v>
      </c>
      <c r="L78" s="6">
        <f t="shared" si="10"/>
        <v>26.661059714045415</v>
      </c>
    </row>
    <row r="79" spans="1:17" s="2" customFormat="1" ht="14.45" customHeight="1">
      <c r="A79" s="4">
        <v>12090</v>
      </c>
      <c r="B79" s="4" t="s">
        <v>65</v>
      </c>
      <c r="C79" s="4">
        <v>345</v>
      </c>
      <c r="D79" s="5">
        <v>1034</v>
      </c>
      <c r="E79" s="12">
        <v>514</v>
      </c>
      <c r="F79" s="12">
        <v>520</v>
      </c>
      <c r="G79" s="5">
        <v>157</v>
      </c>
      <c r="H79" s="5">
        <v>638</v>
      </c>
      <c r="I79" s="5">
        <v>239</v>
      </c>
      <c r="J79" s="6">
        <f t="shared" si="8"/>
        <v>15.18375241779497</v>
      </c>
      <c r="K79" s="6">
        <f t="shared" si="9"/>
        <v>61.702127659574465</v>
      </c>
      <c r="L79" s="6">
        <f t="shared" si="10"/>
        <v>23.114119922630561</v>
      </c>
    </row>
    <row r="80" spans="1:17" s="2" customFormat="1" ht="14.45" customHeight="1">
      <c r="A80" s="4">
        <v>12100</v>
      </c>
      <c r="B80" s="4" t="s">
        <v>66</v>
      </c>
      <c r="C80" s="4">
        <v>236</v>
      </c>
      <c r="D80" s="5">
        <v>613</v>
      </c>
      <c r="E80" s="12">
        <v>287</v>
      </c>
      <c r="F80" s="12">
        <v>326</v>
      </c>
      <c r="G80" s="5">
        <v>76</v>
      </c>
      <c r="H80" s="5">
        <v>330</v>
      </c>
      <c r="I80" s="5">
        <v>207</v>
      </c>
      <c r="J80" s="6">
        <f t="shared" si="8"/>
        <v>12.398042414355629</v>
      </c>
      <c r="K80" s="6">
        <f t="shared" si="9"/>
        <v>53.833605220228385</v>
      </c>
      <c r="L80" s="6">
        <f t="shared" si="10"/>
        <v>33.768352365415986</v>
      </c>
    </row>
    <row r="81" spans="1:17" s="3" customFormat="1" ht="14.45" customHeight="1">
      <c r="A81" s="26" t="s">
        <v>148</v>
      </c>
      <c r="B81" s="26"/>
      <c r="C81" s="22">
        <f>SUM(C82:C93)</f>
        <v>2040</v>
      </c>
      <c r="D81" s="22">
        <f>E81+F81</f>
        <v>5440</v>
      </c>
      <c r="E81" s="22">
        <f>SUM(E82:E93)</f>
        <v>2632</v>
      </c>
      <c r="F81" s="22">
        <f>SUM(F82:F93)</f>
        <v>2808</v>
      </c>
      <c r="G81" s="22">
        <f>SUM(G82:G93)</f>
        <v>588</v>
      </c>
      <c r="H81" s="22">
        <f>SUM(H82:H93)</f>
        <v>2960</v>
      </c>
      <c r="I81" s="22">
        <f>SUM(I82:I93)</f>
        <v>1892</v>
      </c>
      <c r="J81" s="23">
        <f t="shared" si="8"/>
        <v>10.808823529411764</v>
      </c>
      <c r="K81" s="23">
        <f t="shared" si="9"/>
        <v>54.411764705882348</v>
      </c>
      <c r="L81" s="23">
        <f t="shared" si="10"/>
        <v>34.779411764705884</v>
      </c>
      <c r="M81" s="2"/>
      <c r="N81" s="2"/>
      <c r="O81" s="2"/>
      <c r="Q81" s="2"/>
    </row>
    <row r="82" spans="1:17" s="2" customFormat="1" ht="14.45" customHeight="1">
      <c r="A82" s="4">
        <v>13010</v>
      </c>
      <c r="B82" s="4" t="s">
        <v>67</v>
      </c>
      <c r="C82" s="4">
        <v>94</v>
      </c>
      <c r="D82" s="5">
        <v>257</v>
      </c>
      <c r="E82" s="12">
        <v>125</v>
      </c>
      <c r="F82" s="12">
        <v>132</v>
      </c>
      <c r="G82" s="5">
        <v>29</v>
      </c>
      <c r="H82" s="5">
        <v>139</v>
      </c>
      <c r="I82" s="5">
        <v>89</v>
      </c>
      <c r="J82" s="6">
        <f t="shared" si="8"/>
        <v>11.284046692607005</v>
      </c>
      <c r="K82" s="6">
        <f t="shared" si="9"/>
        <v>54.085603112840467</v>
      </c>
      <c r="L82" s="6">
        <f t="shared" si="10"/>
        <v>34.630350194552527</v>
      </c>
    </row>
    <row r="83" spans="1:17" s="2" customFormat="1" ht="14.45" customHeight="1">
      <c r="A83" s="4">
        <v>13020</v>
      </c>
      <c r="B83" s="4" t="s">
        <v>68</v>
      </c>
      <c r="C83" s="4">
        <v>60</v>
      </c>
      <c r="D83" s="5">
        <v>170</v>
      </c>
      <c r="E83" s="12">
        <v>85</v>
      </c>
      <c r="F83" s="12">
        <v>85</v>
      </c>
      <c r="G83" s="5">
        <v>16</v>
      </c>
      <c r="H83" s="5">
        <v>76</v>
      </c>
      <c r="I83" s="5">
        <v>78</v>
      </c>
      <c r="J83" s="6">
        <f t="shared" si="8"/>
        <v>9.4117647058823533</v>
      </c>
      <c r="K83" s="6">
        <f t="shared" si="9"/>
        <v>44.705882352941181</v>
      </c>
      <c r="L83" s="6">
        <f t="shared" si="10"/>
        <v>45.882352941176471</v>
      </c>
      <c r="N83" s="3"/>
    </row>
    <row r="84" spans="1:17" s="2" customFormat="1" ht="14.45" customHeight="1">
      <c r="A84" s="4">
        <v>13030</v>
      </c>
      <c r="B84" s="4" t="s">
        <v>69</v>
      </c>
      <c r="C84" s="4">
        <v>80</v>
      </c>
      <c r="D84" s="5">
        <v>248</v>
      </c>
      <c r="E84" s="12">
        <v>127</v>
      </c>
      <c r="F84" s="12">
        <v>121</v>
      </c>
      <c r="G84" s="5">
        <v>24</v>
      </c>
      <c r="H84" s="5">
        <v>118</v>
      </c>
      <c r="I84" s="5">
        <v>106</v>
      </c>
      <c r="J84" s="6">
        <f t="shared" si="8"/>
        <v>9.67741935483871</v>
      </c>
      <c r="K84" s="6">
        <f t="shared" si="9"/>
        <v>47.580645161290327</v>
      </c>
      <c r="L84" s="6">
        <f t="shared" si="10"/>
        <v>42.741935483870968</v>
      </c>
    </row>
    <row r="85" spans="1:17" s="2" customFormat="1" ht="14.45" customHeight="1">
      <c r="A85" s="4">
        <v>13040</v>
      </c>
      <c r="B85" s="4" t="s">
        <v>70</v>
      </c>
      <c r="C85" s="4">
        <v>39</v>
      </c>
      <c r="D85" s="5">
        <v>124</v>
      </c>
      <c r="E85" s="12">
        <v>52</v>
      </c>
      <c r="F85" s="12">
        <v>72</v>
      </c>
      <c r="G85" s="5">
        <v>10</v>
      </c>
      <c r="H85" s="5">
        <v>64</v>
      </c>
      <c r="I85" s="5">
        <v>50</v>
      </c>
      <c r="J85" s="6">
        <f t="shared" si="8"/>
        <v>8.064516129032258</v>
      </c>
      <c r="K85" s="6">
        <f t="shared" si="9"/>
        <v>51.612903225806448</v>
      </c>
      <c r="L85" s="6">
        <f t="shared" si="10"/>
        <v>40.322580645161288</v>
      </c>
    </row>
    <row r="86" spans="1:17" s="2" customFormat="1" ht="14.45" customHeight="1">
      <c r="A86" s="4">
        <v>13050</v>
      </c>
      <c r="B86" s="4" t="s">
        <v>71</v>
      </c>
      <c r="C86" s="4">
        <v>265</v>
      </c>
      <c r="D86" s="5">
        <v>694</v>
      </c>
      <c r="E86" s="12">
        <v>330</v>
      </c>
      <c r="F86" s="12">
        <v>364</v>
      </c>
      <c r="G86" s="5">
        <v>100</v>
      </c>
      <c r="H86" s="5">
        <v>398</v>
      </c>
      <c r="I86" s="5">
        <v>196</v>
      </c>
      <c r="J86" s="6">
        <f t="shared" si="8"/>
        <v>14.409221902017292</v>
      </c>
      <c r="K86" s="6">
        <f t="shared" si="9"/>
        <v>57.348703170028813</v>
      </c>
      <c r="L86" s="6">
        <f t="shared" si="10"/>
        <v>28.24207492795389</v>
      </c>
    </row>
    <row r="87" spans="1:17" s="2" customFormat="1" ht="14.45" customHeight="1">
      <c r="A87" s="4">
        <v>13060</v>
      </c>
      <c r="B87" s="4" t="s">
        <v>72</v>
      </c>
      <c r="C87" s="4">
        <v>36</v>
      </c>
      <c r="D87" s="5">
        <v>134</v>
      </c>
      <c r="E87" s="12">
        <v>63</v>
      </c>
      <c r="F87" s="12">
        <v>71</v>
      </c>
      <c r="G87" s="5">
        <v>17</v>
      </c>
      <c r="H87" s="5">
        <v>71</v>
      </c>
      <c r="I87" s="5">
        <v>46</v>
      </c>
      <c r="J87" s="6">
        <f t="shared" si="8"/>
        <v>12.686567164179104</v>
      </c>
      <c r="K87" s="6">
        <f t="shared" si="9"/>
        <v>52.985074626865668</v>
      </c>
      <c r="L87" s="6">
        <f t="shared" si="10"/>
        <v>34.328358208955223</v>
      </c>
    </row>
    <row r="88" spans="1:17" s="2" customFormat="1" ht="14.45" customHeight="1">
      <c r="A88" s="4">
        <v>13070</v>
      </c>
      <c r="B88" s="4" t="s">
        <v>73</v>
      </c>
      <c r="C88" s="4">
        <v>98</v>
      </c>
      <c r="D88" s="5">
        <v>252</v>
      </c>
      <c r="E88" s="12">
        <v>125</v>
      </c>
      <c r="F88" s="12">
        <v>127</v>
      </c>
      <c r="G88" s="5">
        <v>19</v>
      </c>
      <c r="H88" s="5">
        <v>127</v>
      </c>
      <c r="I88" s="5">
        <v>106</v>
      </c>
      <c r="J88" s="6">
        <f t="shared" si="8"/>
        <v>7.5396825396825395</v>
      </c>
      <c r="K88" s="6">
        <f t="shared" si="9"/>
        <v>50.396825396825392</v>
      </c>
      <c r="L88" s="6">
        <f t="shared" si="10"/>
        <v>42.063492063492063</v>
      </c>
    </row>
    <row r="89" spans="1:17" s="2" customFormat="1" ht="14.45" customHeight="1">
      <c r="A89" s="4">
        <v>13080</v>
      </c>
      <c r="B89" s="4" t="s">
        <v>74</v>
      </c>
      <c r="C89" s="4">
        <v>348</v>
      </c>
      <c r="D89" s="5">
        <v>933</v>
      </c>
      <c r="E89" s="12">
        <v>451</v>
      </c>
      <c r="F89" s="12">
        <v>482</v>
      </c>
      <c r="G89" s="5">
        <v>108</v>
      </c>
      <c r="H89" s="5">
        <v>557</v>
      </c>
      <c r="I89" s="5">
        <v>268</v>
      </c>
      <c r="J89" s="6">
        <f t="shared" si="8"/>
        <v>11.57556270096463</v>
      </c>
      <c r="K89" s="6">
        <f t="shared" si="9"/>
        <v>59.699892818863873</v>
      </c>
      <c r="L89" s="6">
        <f t="shared" si="10"/>
        <v>28.724544480171488</v>
      </c>
    </row>
    <row r="90" spans="1:17" s="2" customFormat="1" ht="14.45" customHeight="1">
      <c r="A90" s="4">
        <v>13090</v>
      </c>
      <c r="B90" s="4" t="s">
        <v>75</v>
      </c>
      <c r="C90" s="4">
        <v>332</v>
      </c>
      <c r="D90" s="5">
        <v>829</v>
      </c>
      <c r="E90" s="12">
        <v>403</v>
      </c>
      <c r="F90" s="12">
        <v>426</v>
      </c>
      <c r="G90" s="5">
        <v>87</v>
      </c>
      <c r="H90" s="5">
        <v>501</v>
      </c>
      <c r="I90" s="5">
        <v>241</v>
      </c>
      <c r="J90" s="6">
        <f t="shared" si="8"/>
        <v>10.494571773220748</v>
      </c>
      <c r="K90" s="6">
        <f t="shared" si="9"/>
        <v>60.43425814234017</v>
      </c>
      <c r="L90" s="6">
        <f t="shared" si="10"/>
        <v>29.071170084439085</v>
      </c>
      <c r="O90" s="3"/>
    </row>
    <row r="91" spans="1:17" s="2" customFormat="1" ht="14.45" customHeight="1">
      <c r="A91" s="4">
        <v>13100</v>
      </c>
      <c r="B91" s="4" t="s">
        <v>76</v>
      </c>
      <c r="C91" s="4">
        <v>274</v>
      </c>
      <c r="D91" s="5">
        <v>767</v>
      </c>
      <c r="E91" s="12">
        <v>376</v>
      </c>
      <c r="F91" s="12">
        <v>391</v>
      </c>
      <c r="G91" s="5">
        <v>84</v>
      </c>
      <c r="H91" s="5">
        <v>423</v>
      </c>
      <c r="I91" s="5">
        <v>260</v>
      </c>
      <c r="J91" s="6">
        <f t="shared" si="8"/>
        <v>10.951760104302476</v>
      </c>
      <c r="K91" s="6">
        <f t="shared" si="9"/>
        <v>55.149934810951763</v>
      </c>
      <c r="L91" s="6">
        <f t="shared" si="10"/>
        <v>33.898305084745758</v>
      </c>
    </row>
    <row r="92" spans="1:17" s="2" customFormat="1" ht="14.45" customHeight="1">
      <c r="A92" s="4">
        <v>13110</v>
      </c>
      <c r="B92" s="4" t="s">
        <v>77</v>
      </c>
      <c r="C92" s="4">
        <v>49</v>
      </c>
      <c r="D92" s="5">
        <v>150</v>
      </c>
      <c r="E92" s="12">
        <v>71</v>
      </c>
      <c r="F92" s="12">
        <v>79</v>
      </c>
      <c r="G92" s="5">
        <v>13</v>
      </c>
      <c r="H92" s="5">
        <v>78</v>
      </c>
      <c r="I92" s="5">
        <v>59</v>
      </c>
      <c r="J92" s="6">
        <f t="shared" si="8"/>
        <v>8.6666666666666679</v>
      </c>
      <c r="K92" s="6">
        <f t="shared" si="9"/>
        <v>52</v>
      </c>
      <c r="L92" s="6">
        <f t="shared" si="10"/>
        <v>39.333333333333329</v>
      </c>
    </row>
    <row r="93" spans="1:17" s="2" customFormat="1" ht="14.45" customHeight="1">
      <c r="A93" s="4">
        <v>13120</v>
      </c>
      <c r="B93" s="4" t="s">
        <v>78</v>
      </c>
      <c r="C93" s="4">
        <v>365</v>
      </c>
      <c r="D93" s="5">
        <v>882</v>
      </c>
      <c r="E93" s="12">
        <v>424</v>
      </c>
      <c r="F93" s="12">
        <v>458</v>
      </c>
      <c r="G93" s="5">
        <v>81</v>
      </c>
      <c r="H93" s="5">
        <v>408</v>
      </c>
      <c r="I93" s="5">
        <v>393</v>
      </c>
      <c r="J93" s="6">
        <f t="shared" si="8"/>
        <v>9.183673469387756</v>
      </c>
      <c r="K93" s="6">
        <f t="shared" si="9"/>
        <v>46.258503401360542</v>
      </c>
      <c r="L93" s="6">
        <f t="shared" si="10"/>
        <v>44.557823129251702</v>
      </c>
    </row>
    <row r="94" spans="1:17" s="3" customFormat="1" ht="14.45" customHeight="1">
      <c r="A94" s="26" t="s">
        <v>147</v>
      </c>
      <c r="B94" s="26"/>
      <c r="C94" s="22">
        <f>SUM(C95:C103)</f>
        <v>1453</v>
      </c>
      <c r="D94" s="22">
        <f>E94+F94</f>
        <v>4043</v>
      </c>
      <c r="E94" s="22">
        <f>SUM(E95:E103)</f>
        <v>1907</v>
      </c>
      <c r="F94" s="22">
        <f>SUM(F95:F103)</f>
        <v>2136</v>
      </c>
      <c r="G94" s="22">
        <f>SUM(G95:G103)</f>
        <v>510</v>
      </c>
      <c r="H94" s="22">
        <f t="shared" ref="H94:I94" si="11">SUM(H95:H103)</f>
        <v>2222</v>
      </c>
      <c r="I94" s="22">
        <f t="shared" si="11"/>
        <v>1311</v>
      </c>
      <c r="J94" s="23">
        <f t="shared" si="8"/>
        <v>12.614395251051199</v>
      </c>
      <c r="K94" s="23">
        <f t="shared" si="9"/>
        <v>54.959188721246598</v>
      </c>
      <c r="L94" s="23">
        <f t="shared" si="10"/>
        <v>32.426416027702203</v>
      </c>
      <c r="M94" s="2"/>
      <c r="N94" s="2"/>
      <c r="O94" s="2"/>
      <c r="Q94" s="2"/>
    </row>
    <row r="95" spans="1:17" s="2" customFormat="1" ht="14.45" customHeight="1">
      <c r="A95" s="4">
        <v>14010</v>
      </c>
      <c r="B95" s="4" t="s">
        <v>79</v>
      </c>
      <c r="C95" s="4">
        <v>234</v>
      </c>
      <c r="D95" s="5">
        <v>656</v>
      </c>
      <c r="E95" s="12">
        <v>316</v>
      </c>
      <c r="F95" s="12">
        <v>340</v>
      </c>
      <c r="G95" s="5">
        <v>124</v>
      </c>
      <c r="H95" s="5">
        <v>339</v>
      </c>
      <c r="I95" s="5">
        <v>193</v>
      </c>
      <c r="J95" s="6">
        <f t="shared" si="8"/>
        <v>18.902439024390244</v>
      </c>
      <c r="K95" s="6">
        <f t="shared" si="9"/>
        <v>51.676829268292678</v>
      </c>
      <c r="L95" s="6">
        <f t="shared" si="10"/>
        <v>29.420731707317071</v>
      </c>
    </row>
    <row r="96" spans="1:17" s="2" customFormat="1" ht="14.45" customHeight="1">
      <c r="A96" s="4">
        <v>14020</v>
      </c>
      <c r="B96" s="4" t="s">
        <v>80</v>
      </c>
      <c r="C96" s="4">
        <v>479</v>
      </c>
      <c r="D96" s="5">
        <v>1108</v>
      </c>
      <c r="E96" s="12">
        <v>504</v>
      </c>
      <c r="F96" s="12">
        <v>604</v>
      </c>
      <c r="G96" s="5">
        <v>85</v>
      </c>
      <c r="H96" s="5">
        <v>678</v>
      </c>
      <c r="I96" s="5">
        <v>345</v>
      </c>
      <c r="J96" s="6">
        <f t="shared" si="8"/>
        <v>7.6714801444043319</v>
      </c>
      <c r="K96" s="6">
        <f t="shared" si="9"/>
        <v>61.191335740072205</v>
      </c>
      <c r="L96" s="6">
        <f t="shared" si="10"/>
        <v>31.137184115523464</v>
      </c>
    </row>
    <row r="97" spans="1:17" s="2" customFormat="1" ht="14.45" customHeight="1">
      <c r="A97" s="4">
        <v>14030</v>
      </c>
      <c r="B97" s="4" t="s">
        <v>81</v>
      </c>
      <c r="C97" s="4">
        <v>135</v>
      </c>
      <c r="D97" s="5">
        <v>448</v>
      </c>
      <c r="E97" s="12">
        <v>217</v>
      </c>
      <c r="F97" s="12">
        <v>231</v>
      </c>
      <c r="G97" s="5">
        <v>66</v>
      </c>
      <c r="H97" s="5">
        <v>256</v>
      </c>
      <c r="I97" s="5">
        <v>126</v>
      </c>
      <c r="J97" s="6">
        <f t="shared" si="8"/>
        <v>14.732142857142858</v>
      </c>
      <c r="K97" s="6">
        <f t="shared" si="9"/>
        <v>57.142857142857139</v>
      </c>
      <c r="L97" s="6">
        <f t="shared" si="10"/>
        <v>28.125</v>
      </c>
      <c r="N97" s="3"/>
    </row>
    <row r="98" spans="1:17" s="2" customFormat="1" ht="14.45" customHeight="1">
      <c r="A98" s="4">
        <v>14040</v>
      </c>
      <c r="B98" s="4" t="s">
        <v>82</v>
      </c>
      <c r="C98" s="4">
        <v>97</v>
      </c>
      <c r="D98" s="5">
        <v>305</v>
      </c>
      <c r="E98" s="12">
        <v>143</v>
      </c>
      <c r="F98" s="12">
        <v>162</v>
      </c>
      <c r="G98" s="5">
        <v>37</v>
      </c>
      <c r="H98" s="5">
        <v>155</v>
      </c>
      <c r="I98" s="5">
        <v>113</v>
      </c>
      <c r="J98" s="6">
        <f t="shared" si="8"/>
        <v>12.131147540983607</v>
      </c>
      <c r="K98" s="6">
        <f t="shared" si="9"/>
        <v>50.819672131147541</v>
      </c>
      <c r="L98" s="6">
        <f t="shared" si="10"/>
        <v>37.049180327868854</v>
      </c>
    </row>
    <row r="99" spans="1:17" s="2" customFormat="1" ht="14.45" customHeight="1">
      <c r="A99" s="4">
        <v>14050</v>
      </c>
      <c r="B99" s="4" t="s">
        <v>83</v>
      </c>
      <c r="C99" s="4">
        <v>118</v>
      </c>
      <c r="D99" s="5">
        <v>340</v>
      </c>
      <c r="E99" s="12">
        <v>160</v>
      </c>
      <c r="F99" s="12">
        <v>180</v>
      </c>
      <c r="G99" s="5">
        <v>28</v>
      </c>
      <c r="H99" s="5">
        <v>153</v>
      </c>
      <c r="I99" s="5">
        <v>159</v>
      </c>
      <c r="J99" s="6">
        <f t="shared" si="8"/>
        <v>8.235294117647058</v>
      </c>
      <c r="K99" s="6">
        <f t="shared" si="9"/>
        <v>45</v>
      </c>
      <c r="L99" s="6">
        <f t="shared" si="10"/>
        <v>46.764705882352942</v>
      </c>
    </row>
    <row r="100" spans="1:17" s="2" customFormat="1" ht="14.45" customHeight="1">
      <c r="A100" s="4">
        <v>14060</v>
      </c>
      <c r="B100" s="4" t="s">
        <v>84</v>
      </c>
      <c r="C100" s="4">
        <v>63</v>
      </c>
      <c r="D100" s="5">
        <v>201</v>
      </c>
      <c r="E100" s="12">
        <v>94</v>
      </c>
      <c r="F100" s="12">
        <v>107</v>
      </c>
      <c r="G100" s="5">
        <v>27</v>
      </c>
      <c r="H100" s="5">
        <v>98</v>
      </c>
      <c r="I100" s="5">
        <v>76</v>
      </c>
      <c r="J100" s="6">
        <f t="shared" si="8"/>
        <v>13.432835820895523</v>
      </c>
      <c r="K100" s="6">
        <f t="shared" si="9"/>
        <v>48.756218905472636</v>
      </c>
      <c r="L100" s="6">
        <f t="shared" si="10"/>
        <v>37.810945273631837</v>
      </c>
      <c r="O100" s="3"/>
    </row>
    <row r="101" spans="1:17" s="2" customFormat="1" ht="14.45" customHeight="1">
      <c r="A101" s="4">
        <v>14070</v>
      </c>
      <c r="B101" s="4" t="s">
        <v>85</v>
      </c>
      <c r="C101" s="4">
        <v>52</v>
      </c>
      <c r="D101" s="5">
        <v>158</v>
      </c>
      <c r="E101" s="12">
        <v>80</v>
      </c>
      <c r="F101" s="12">
        <v>78</v>
      </c>
      <c r="G101" s="5">
        <v>13</v>
      </c>
      <c r="H101" s="5">
        <v>87</v>
      </c>
      <c r="I101" s="5">
        <v>58</v>
      </c>
      <c r="J101" s="6">
        <f t="shared" ref="J101:J128" si="12">G101/D101*100</f>
        <v>8.2278481012658222</v>
      </c>
      <c r="K101" s="6">
        <f t="shared" ref="K101:K128" si="13">H101/D101*100</f>
        <v>55.063291139240512</v>
      </c>
      <c r="L101" s="6">
        <f t="shared" ref="L101:L128" si="14">I101/D101*100</f>
        <v>36.708860759493675</v>
      </c>
    </row>
    <row r="102" spans="1:17" s="2" customFormat="1" ht="14.45" customHeight="1">
      <c r="A102" s="4">
        <v>14080</v>
      </c>
      <c r="B102" s="4" t="s">
        <v>86</v>
      </c>
      <c r="C102" s="4">
        <v>86</v>
      </c>
      <c r="D102" s="5">
        <v>272</v>
      </c>
      <c r="E102" s="12">
        <v>126</v>
      </c>
      <c r="F102" s="12">
        <v>146</v>
      </c>
      <c r="G102" s="5">
        <v>27</v>
      </c>
      <c r="H102" s="5">
        <v>132</v>
      </c>
      <c r="I102" s="5">
        <v>113</v>
      </c>
      <c r="J102" s="6">
        <f t="shared" si="12"/>
        <v>9.9264705882352935</v>
      </c>
      <c r="K102" s="6">
        <f t="shared" si="13"/>
        <v>48.529411764705884</v>
      </c>
      <c r="L102" s="6">
        <f t="shared" si="14"/>
        <v>41.544117647058826</v>
      </c>
    </row>
    <row r="103" spans="1:17" s="2" customFormat="1" ht="14.45" customHeight="1">
      <c r="A103" s="4">
        <v>14090</v>
      </c>
      <c r="B103" s="4" t="s">
        <v>380</v>
      </c>
      <c r="C103" s="4">
        <v>189</v>
      </c>
      <c r="D103" s="5">
        <v>555</v>
      </c>
      <c r="E103" s="12">
        <v>267</v>
      </c>
      <c r="F103" s="12">
        <v>288</v>
      </c>
      <c r="G103" s="5">
        <v>103</v>
      </c>
      <c r="H103" s="5">
        <v>324</v>
      </c>
      <c r="I103" s="5">
        <v>128</v>
      </c>
      <c r="J103" s="6">
        <f t="shared" ref="J103" si="15">G103/D103*100</f>
        <v>18.558558558558559</v>
      </c>
      <c r="K103" s="6">
        <f t="shared" ref="K103" si="16">H103/D103*100</f>
        <v>58.378378378378379</v>
      </c>
      <c r="L103" s="6">
        <f t="shared" ref="L103" si="17">I103/D103*100</f>
        <v>23.063063063063062</v>
      </c>
    </row>
    <row r="104" spans="1:17" s="3" customFormat="1" ht="14.45" customHeight="1">
      <c r="A104" s="26" t="s">
        <v>146</v>
      </c>
      <c r="B104" s="26"/>
      <c r="C104" s="22">
        <f>SUM(C105:C116)</f>
        <v>1333</v>
      </c>
      <c r="D104" s="22">
        <f>E104+F104</f>
        <v>3299</v>
      </c>
      <c r="E104" s="22">
        <f>SUM(E105:E116)</f>
        <v>1605</v>
      </c>
      <c r="F104" s="22">
        <f>SUM(F105:F116)</f>
        <v>1694</v>
      </c>
      <c r="G104" s="22">
        <f>SUM(G105:G116)</f>
        <v>289</v>
      </c>
      <c r="H104" s="22">
        <f>SUM(H105:H116)</f>
        <v>1723</v>
      </c>
      <c r="I104" s="22">
        <f>SUM(I105:I116)</f>
        <v>1287</v>
      </c>
      <c r="J104" s="23">
        <f t="shared" si="12"/>
        <v>8.7602303728402546</v>
      </c>
      <c r="K104" s="23">
        <f t="shared" si="13"/>
        <v>52.227947862988785</v>
      </c>
      <c r="L104" s="23">
        <f t="shared" si="14"/>
        <v>39.011821764170961</v>
      </c>
      <c r="M104" s="2"/>
      <c r="N104" s="2"/>
      <c r="O104" s="2"/>
      <c r="Q104" s="2"/>
    </row>
    <row r="105" spans="1:17" s="2" customFormat="1" ht="14.45" customHeight="1">
      <c r="A105" s="4">
        <v>15010</v>
      </c>
      <c r="B105" s="4" t="s">
        <v>87</v>
      </c>
      <c r="C105" s="4">
        <v>125</v>
      </c>
      <c r="D105" s="5">
        <v>321</v>
      </c>
      <c r="E105" s="12">
        <v>154</v>
      </c>
      <c r="F105" s="12">
        <v>167</v>
      </c>
      <c r="G105" s="5">
        <v>35</v>
      </c>
      <c r="H105" s="5">
        <v>164</v>
      </c>
      <c r="I105" s="5">
        <v>122</v>
      </c>
      <c r="J105" s="6">
        <f t="shared" si="12"/>
        <v>10.903426791277258</v>
      </c>
      <c r="K105" s="6">
        <f t="shared" si="13"/>
        <v>51.090342679127723</v>
      </c>
      <c r="L105" s="6">
        <f t="shared" si="14"/>
        <v>38.006230529595015</v>
      </c>
    </row>
    <row r="106" spans="1:17" s="2" customFormat="1" ht="14.45" customHeight="1">
      <c r="A106" s="4">
        <v>15020</v>
      </c>
      <c r="B106" s="4" t="s">
        <v>88</v>
      </c>
      <c r="C106" s="4">
        <v>164</v>
      </c>
      <c r="D106" s="5">
        <v>457</v>
      </c>
      <c r="E106" s="12">
        <v>223</v>
      </c>
      <c r="F106" s="12">
        <v>234</v>
      </c>
      <c r="G106" s="5">
        <v>41</v>
      </c>
      <c r="H106" s="5">
        <v>248</v>
      </c>
      <c r="I106" s="5">
        <v>168</v>
      </c>
      <c r="J106" s="6">
        <f t="shared" si="12"/>
        <v>8.9715536105032836</v>
      </c>
      <c r="K106" s="6">
        <f t="shared" si="13"/>
        <v>54.266958424507663</v>
      </c>
      <c r="L106" s="6">
        <f t="shared" si="14"/>
        <v>36.761487964989058</v>
      </c>
    </row>
    <row r="107" spans="1:17" s="2" customFormat="1" ht="14.45" customHeight="1">
      <c r="A107" s="4">
        <v>15030</v>
      </c>
      <c r="B107" s="4" t="s">
        <v>89</v>
      </c>
      <c r="C107" s="4">
        <v>143</v>
      </c>
      <c r="D107" s="5">
        <v>392</v>
      </c>
      <c r="E107" s="12">
        <v>197</v>
      </c>
      <c r="F107" s="12">
        <v>195</v>
      </c>
      <c r="G107" s="5">
        <v>43</v>
      </c>
      <c r="H107" s="5">
        <v>218</v>
      </c>
      <c r="I107" s="5">
        <v>131</v>
      </c>
      <c r="J107" s="6">
        <f t="shared" si="12"/>
        <v>10.969387755102041</v>
      </c>
      <c r="K107" s="6">
        <f t="shared" si="13"/>
        <v>55.612244897959187</v>
      </c>
      <c r="L107" s="6">
        <f t="shared" si="14"/>
        <v>33.41836734693878</v>
      </c>
    </row>
    <row r="108" spans="1:17" s="2" customFormat="1" ht="14.45" customHeight="1">
      <c r="A108" s="4">
        <v>15040</v>
      </c>
      <c r="B108" s="4" t="s">
        <v>90</v>
      </c>
      <c r="C108" s="4">
        <v>45</v>
      </c>
      <c r="D108" s="5">
        <v>127</v>
      </c>
      <c r="E108" s="12">
        <v>61</v>
      </c>
      <c r="F108" s="12">
        <v>66</v>
      </c>
      <c r="G108" s="5">
        <v>13</v>
      </c>
      <c r="H108" s="5">
        <v>64</v>
      </c>
      <c r="I108" s="5">
        <v>50</v>
      </c>
      <c r="J108" s="6">
        <f t="shared" si="12"/>
        <v>10.236220472440944</v>
      </c>
      <c r="K108" s="6">
        <f t="shared" si="13"/>
        <v>50.393700787401571</v>
      </c>
      <c r="L108" s="6">
        <f t="shared" si="14"/>
        <v>39.370078740157481</v>
      </c>
      <c r="N108" s="3"/>
    </row>
    <row r="109" spans="1:17" s="2" customFormat="1" ht="14.45" customHeight="1">
      <c r="A109" s="4">
        <v>15050</v>
      </c>
      <c r="B109" s="4" t="s">
        <v>196</v>
      </c>
      <c r="C109" s="4">
        <v>168</v>
      </c>
      <c r="D109" s="5">
        <v>415</v>
      </c>
      <c r="E109" s="12">
        <v>203</v>
      </c>
      <c r="F109" s="12">
        <v>212</v>
      </c>
      <c r="G109" s="5">
        <v>33</v>
      </c>
      <c r="H109" s="5">
        <v>219</v>
      </c>
      <c r="I109" s="5">
        <v>163</v>
      </c>
      <c r="J109" s="6">
        <f t="shared" si="12"/>
        <v>7.9518072289156621</v>
      </c>
      <c r="K109" s="6">
        <f t="shared" si="13"/>
        <v>52.771084337349393</v>
      </c>
      <c r="L109" s="6">
        <f t="shared" si="14"/>
        <v>39.277108433734945</v>
      </c>
    </row>
    <row r="110" spans="1:17" s="2" customFormat="1" ht="14.45" customHeight="1">
      <c r="A110" s="4">
        <v>15060</v>
      </c>
      <c r="B110" s="4" t="s">
        <v>91</v>
      </c>
      <c r="C110" s="4">
        <v>50</v>
      </c>
      <c r="D110" s="5">
        <v>138</v>
      </c>
      <c r="E110" s="12">
        <v>70</v>
      </c>
      <c r="F110" s="12">
        <v>68</v>
      </c>
      <c r="G110" s="5">
        <v>7</v>
      </c>
      <c r="H110" s="5">
        <v>73</v>
      </c>
      <c r="I110" s="5">
        <v>58</v>
      </c>
      <c r="J110" s="6">
        <f t="shared" si="12"/>
        <v>5.0724637681159424</v>
      </c>
      <c r="K110" s="6">
        <f t="shared" si="13"/>
        <v>52.89855072463768</v>
      </c>
      <c r="L110" s="6">
        <f t="shared" si="14"/>
        <v>42.028985507246375</v>
      </c>
    </row>
    <row r="111" spans="1:17" s="2" customFormat="1" ht="14.45" customHeight="1">
      <c r="A111" s="4">
        <v>15070</v>
      </c>
      <c r="B111" s="4" t="s">
        <v>92</v>
      </c>
      <c r="C111" s="4">
        <v>33</v>
      </c>
      <c r="D111" s="5">
        <v>121</v>
      </c>
      <c r="E111" s="12">
        <v>65</v>
      </c>
      <c r="F111" s="12">
        <v>56</v>
      </c>
      <c r="G111" s="5">
        <v>15</v>
      </c>
      <c r="H111" s="5">
        <v>52</v>
      </c>
      <c r="I111" s="5">
        <v>54</v>
      </c>
      <c r="J111" s="6">
        <f t="shared" si="12"/>
        <v>12.396694214876034</v>
      </c>
      <c r="K111" s="6">
        <f t="shared" si="13"/>
        <v>42.97520661157025</v>
      </c>
      <c r="L111" s="6">
        <f t="shared" si="14"/>
        <v>44.628099173553721</v>
      </c>
    </row>
    <row r="112" spans="1:17" s="2" customFormat="1" ht="14.45" customHeight="1">
      <c r="A112" s="4">
        <v>15080</v>
      </c>
      <c r="B112" s="4" t="s">
        <v>93</v>
      </c>
      <c r="C112" s="4">
        <v>164</v>
      </c>
      <c r="D112" s="5">
        <v>483</v>
      </c>
      <c r="E112" s="12">
        <v>241</v>
      </c>
      <c r="F112" s="12">
        <v>242</v>
      </c>
      <c r="G112" s="5">
        <v>52</v>
      </c>
      <c r="H112" s="5">
        <v>273</v>
      </c>
      <c r="I112" s="5">
        <v>158</v>
      </c>
      <c r="J112" s="6">
        <f t="shared" si="12"/>
        <v>10.766045548654244</v>
      </c>
      <c r="K112" s="6">
        <f t="shared" si="13"/>
        <v>56.521739130434781</v>
      </c>
      <c r="L112" s="6">
        <f t="shared" si="14"/>
        <v>32.712215320910978</v>
      </c>
    </row>
    <row r="113" spans="1:17" s="2" customFormat="1" ht="14.45" customHeight="1">
      <c r="A113" s="4">
        <v>15090</v>
      </c>
      <c r="B113" s="4" t="s">
        <v>94</v>
      </c>
      <c r="C113" s="4">
        <v>67</v>
      </c>
      <c r="D113" s="5">
        <v>202</v>
      </c>
      <c r="E113" s="12">
        <v>100</v>
      </c>
      <c r="F113" s="12">
        <v>102</v>
      </c>
      <c r="G113" s="5">
        <v>15</v>
      </c>
      <c r="H113" s="5">
        <v>107</v>
      </c>
      <c r="I113" s="5">
        <v>80</v>
      </c>
      <c r="J113" s="6">
        <f t="shared" si="12"/>
        <v>7.4257425742574252</v>
      </c>
      <c r="K113" s="6">
        <f t="shared" si="13"/>
        <v>52.970297029702976</v>
      </c>
      <c r="L113" s="6">
        <f t="shared" si="14"/>
        <v>39.603960396039604</v>
      </c>
    </row>
    <row r="114" spans="1:17" s="2" customFormat="1" ht="14.45" customHeight="1">
      <c r="A114" s="4">
        <v>15100</v>
      </c>
      <c r="B114" s="4" t="s">
        <v>95</v>
      </c>
      <c r="C114" s="4">
        <v>278</v>
      </c>
      <c r="D114" s="5">
        <v>369</v>
      </c>
      <c r="E114" s="12">
        <v>154</v>
      </c>
      <c r="F114" s="12">
        <v>215</v>
      </c>
      <c r="G114" s="5">
        <v>9</v>
      </c>
      <c r="H114" s="5">
        <v>163</v>
      </c>
      <c r="I114" s="5">
        <v>197</v>
      </c>
      <c r="J114" s="6">
        <f t="shared" si="12"/>
        <v>2.4390243902439024</v>
      </c>
      <c r="K114" s="6">
        <f t="shared" si="13"/>
        <v>44.173441734417345</v>
      </c>
      <c r="L114" s="6">
        <f t="shared" si="14"/>
        <v>53.387533875338754</v>
      </c>
    </row>
    <row r="115" spans="1:17" s="2" customFormat="1" ht="14.45" customHeight="1">
      <c r="A115" s="4">
        <v>15110</v>
      </c>
      <c r="B115" s="4" t="s">
        <v>96</v>
      </c>
      <c r="C115" s="4">
        <v>57</v>
      </c>
      <c r="D115" s="5">
        <v>166</v>
      </c>
      <c r="E115" s="12">
        <v>84</v>
      </c>
      <c r="F115" s="12">
        <v>82</v>
      </c>
      <c r="G115" s="5">
        <v>20</v>
      </c>
      <c r="H115" s="5">
        <v>88</v>
      </c>
      <c r="I115" s="5">
        <v>58</v>
      </c>
      <c r="J115" s="6">
        <f t="shared" si="12"/>
        <v>12.048192771084338</v>
      </c>
      <c r="K115" s="6">
        <f t="shared" si="13"/>
        <v>53.01204819277109</v>
      </c>
      <c r="L115" s="6">
        <f t="shared" si="14"/>
        <v>34.939759036144579</v>
      </c>
      <c r="O115" s="3"/>
    </row>
    <row r="116" spans="1:17" s="2" customFormat="1" ht="14.45" customHeight="1">
      <c r="A116" s="4">
        <v>15120</v>
      </c>
      <c r="B116" s="4" t="s">
        <v>97</v>
      </c>
      <c r="C116" s="4">
        <v>39</v>
      </c>
      <c r="D116" s="5">
        <v>108</v>
      </c>
      <c r="E116" s="12">
        <v>53</v>
      </c>
      <c r="F116" s="12">
        <v>55</v>
      </c>
      <c r="G116" s="5">
        <v>6</v>
      </c>
      <c r="H116" s="5">
        <v>54</v>
      </c>
      <c r="I116" s="5">
        <v>48</v>
      </c>
      <c r="J116" s="6">
        <f t="shared" si="12"/>
        <v>5.5555555555555554</v>
      </c>
      <c r="K116" s="6">
        <f t="shared" si="13"/>
        <v>50</v>
      </c>
      <c r="L116" s="6">
        <f t="shared" si="14"/>
        <v>44.444444444444443</v>
      </c>
    </row>
    <row r="117" spans="1:17" s="3" customFormat="1" ht="14.45" customHeight="1">
      <c r="A117" s="26" t="s">
        <v>145</v>
      </c>
      <c r="B117" s="26"/>
      <c r="C117" s="22">
        <f>SUM(C118:C125)</f>
        <v>373</v>
      </c>
      <c r="D117" s="22">
        <f>E117+F117</f>
        <v>1068</v>
      </c>
      <c r="E117" s="22">
        <f>SUM(E118:E125)</f>
        <v>524</v>
      </c>
      <c r="F117" s="22">
        <f>SUM(F118:F125)</f>
        <v>544</v>
      </c>
      <c r="G117" s="22">
        <f>SUM(G118:G125)</f>
        <v>81</v>
      </c>
      <c r="H117" s="22">
        <f>SUM(H118:H125)</f>
        <v>507</v>
      </c>
      <c r="I117" s="22">
        <f>SUM(I118:I125)</f>
        <v>480</v>
      </c>
      <c r="J117" s="23">
        <f t="shared" si="12"/>
        <v>7.5842696629213489</v>
      </c>
      <c r="K117" s="23">
        <f t="shared" si="13"/>
        <v>47.471910112359552</v>
      </c>
      <c r="L117" s="23">
        <f t="shared" si="14"/>
        <v>44.943820224719097</v>
      </c>
      <c r="M117" s="2"/>
      <c r="N117" s="2"/>
      <c r="O117" s="2"/>
      <c r="Q117" s="2"/>
    </row>
    <row r="118" spans="1:17" s="2" customFormat="1" ht="14.45" customHeight="1">
      <c r="A118" s="4">
        <v>16010</v>
      </c>
      <c r="B118" s="4" t="s">
        <v>98</v>
      </c>
      <c r="C118" s="4">
        <v>33</v>
      </c>
      <c r="D118" s="5">
        <v>107</v>
      </c>
      <c r="E118" s="12">
        <v>56</v>
      </c>
      <c r="F118" s="12">
        <v>51</v>
      </c>
      <c r="G118" s="5">
        <v>13</v>
      </c>
      <c r="H118" s="5">
        <v>46</v>
      </c>
      <c r="I118" s="5">
        <v>48</v>
      </c>
      <c r="J118" s="6">
        <f t="shared" si="12"/>
        <v>12.149532710280374</v>
      </c>
      <c r="K118" s="6">
        <f t="shared" si="13"/>
        <v>42.990654205607477</v>
      </c>
      <c r="L118" s="6">
        <f t="shared" si="14"/>
        <v>44.859813084112147</v>
      </c>
    </row>
    <row r="119" spans="1:17" s="2" customFormat="1" ht="14.45" customHeight="1">
      <c r="A119" s="4">
        <v>16020</v>
      </c>
      <c r="B119" s="4" t="s">
        <v>99</v>
      </c>
      <c r="C119" s="4">
        <v>57</v>
      </c>
      <c r="D119" s="5">
        <v>149</v>
      </c>
      <c r="E119" s="12">
        <v>71</v>
      </c>
      <c r="F119" s="12">
        <v>78</v>
      </c>
      <c r="G119" s="5">
        <v>11</v>
      </c>
      <c r="H119" s="5">
        <v>69</v>
      </c>
      <c r="I119" s="5">
        <v>69</v>
      </c>
      <c r="J119" s="6">
        <f t="shared" si="12"/>
        <v>7.3825503355704702</v>
      </c>
      <c r="K119" s="6">
        <f t="shared" si="13"/>
        <v>46.308724832214764</v>
      </c>
      <c r="L119" s="6">
        <f t="shared" si="14"/>
        <v>46.308724832214764</v>
      </c>
    </row>
    <row r="120" spans="1:17" s="2" customFormat="1" ht="14.45" customHeight="1">
      <c r="A120" s="4">
        <v>16030</v>
      </c>
      <c r="B120" s="4" t="s">
        <v>100</v>
      </c>
      <c r="C120" s="4">
        <v>43</v>
      </c>
      <c r="D120" s="5">
        <v>114</v>
      </c>
      <c r="E120" s="12">
        <v>53</v>
      </c>
      <c r="F120" s="12">
        <v>61</v>
      </c>
      <c r="G120" s="5">
        <v>5</v>
      </c>
      <c r="H120" s="5">
        <v>56</v>
      </c>
      <c r="I120" s="5">
        <v>53</v>
      </c>
      <c r="J120" s="6">
        <f t="shared" si="12"/>
        <v>4.3859649122807012</v>
      </c>
      <c r="K120" s="6">
        <f t="shared" si="13"/>
        <v>49.122807017543856</v>
      </c>
      <c r="L120" s="6">
        <f t="shared" si="14"/>
        <v>46.491228070175438</v>
      </c>
    </row>
    <row r="121" spans="1:17" s="2" customFormat="1" ht="14.45" customHeight="1">
      <c r="A121" s="4">
        <v>16040</v>
      </c>
      <c r="B121" s="4" t="s">
        <v>101</v>
      </c>
      <c r="C121" s="4">
        <v>42</v>
      </c>
      <c r="D121" s="5">
        <v>122</v>
      </c>
      <c r="E121" s="12">
        <v>61</v>
      </c>
      <c r="F121" s="12">
        <v>61</v>
      </c>
      <c r="G121" s="5">
        <v>9</v>
      </c>
      <c r="H121" s="5">
        <v>49</v>
      </c>
      <c r="I121" s="5">
        <v>64</v>
      </c>
      <c r="J121" s="6">
        <f t="shared" si="12"/>
        <v>7.3770491803278686</v>
      </c>
      <c r="K121" s="6">
        <f t="shared" si="13"/>
        <v>40.16393442622951</v>
      </c>
      <c r="L121" s="6">
        <f t="shared" si="14"/>
        <v>52.459016393442624</v>
      </c>
    </row>
    <row r="122" spans="1:17" s="2" customFormat="1" ht="14.45" customHeight="1">
      <c r="A122" s="4">
        <v>16050</v>
      </c>
      <c r="B122" s="4" t="s">
        <v>102</v>
      </c>
      <c r="C122" s="4">
        <v>82</v>
      </c>
      <c r="D122" s="5">
        <v>261</v>
      </c>
      <c r="E122" s="12">
        <v>126</v>
      </c>
      <c r="F122" s="12">
        <v>135</v>
      </c>
      <c r="G122" s="5">
        <v>24</v>
      </c>
      <c r="H122" s="5">
        <v>139</v>
      </c>
      <c r="I122" s="5">
        <v>98</v>
      </c>
      <c r="J122" s="6">
        <f t="shared" si="12"/>
        <v>9.1954022988505741</v>
      </c>
      <c r="K122" s="6">
        <f t="shared" si="13"/>
        <v>53.256704980842919</v>
      </c>
      <c r="L122" s="6">
        <f t="shared" si="14"/>
        <v>37.547892720306514</v>
      </c>
      <c r="N122" s="3"/>
    </row>
    <row r="123" spans="1:17" s="2" customFormat="1" ht="14.45" customHeight="1">
      <c r="A123" s="4">
        <v>16060</v>
      </c>
      <c r="B123" s="4" t="s">
        <v>103</v>
      </c>
      <c r="C123" s="4">
        <v>38</v>
      </c>
      <c r="D123" s="5">
        <v>94</v>
      </c>
      <c r="E123" s="12">
        <v>49</v>
      </c>
      <c r="F123" s="12">
        <v>45</v>
      </c>
      <c r="G123" s="5">
        <v>4</v>
      </c>
      <c r="H123" s="5">
        <v>44</v>
      </c>
      <c r="I123" s="5">
        <v>46</v>
      </c>
      <c r="J123" s="6">
        <f t="shared" si="12"/>
        <v>4.2553191489361701</v>
      </c>
      <c r="K123" s="6">
        <f t="shared" si="13"/>
        <v>46.808510638297875</v>
      </c>
      <c r="L123" s="6">
        <f t="shared" si="14"/>
        <v>48.936170212765958</v>
      </c>
    </row>
    <row r="124" spans="1:17" s="2" customFormat="1" ht="14.45" customHeight="1">
      <c r="A124" s="4">
        <v>16070</v>
      </c>
      <c r="B124" s="4" t="s">
        <v>104</v>
      </c>
      <c r="C124" s="4">
        <v>33</v>
      </c>
      <c r="D124" s="5">
        <v>101</v>
      </c>
      <c r="E124" s="12">
        <v>45</v>
      </c>
      <c r="F124" s="12">
        <v>56</v>
      </c>
      <c r="G124" s="5">
        <v>10</v>
      </c>
      <c r="H124" s="5">
        <v>47</v>
      </c>
      <c r="I124" s="5">
        <v>44</v>
      </c>
      <c r="J124" s="6">
        <f t="shared" si="12"/>
        <v>9.9009900990099009</v>
      </c>
      <c r="K124" s="6">
        <f t="shared" si="13"/>
        <v>46.534653465346537</v>
      </c>
      <c r="L124" s="6">
        <f t="shared" si="14"/>
        <v>43.564356435643568</v>
      </c>
    </row>
    <row r="125" spans="1:17" s="2" customFormat="1" ht="14.45" customHeight="1">
      <c r="A125" s="4">
        <v>16080</v>
      </c>
      <c r="B125" s="4" t="s">
        <v>105</v>
      </c>
      <c r="C125" s="4">
        <v>45</v>
      </c>
      <c r="D125" s="5">
        <v>120</v>
      </c>
      <c r="E125" s="12">
        <v>63</v>
      </c>
      <c r="F125" s="12">
        <v>57</v>
      </c>
      <c r="G125" s="5">
        <v>5</v>
      </c>
      <c r="H125" s="5">
        <v>57</v>
      </c>
      <c r="I125" s="5">
        <v>58</v>
      </c>
      <c r="J125" s="6">
        <f t="shared" si="12"/>
        <v>4.1666666666666661</v>
      </c>
      <c r="K125" s="6">
        <f t="shared" si="13"/>
        <v>47.5</v>
      </c>
      <c r="L125" s="6">
        <f t="shared" si="14"/>
        <v>48.333333333333336</v>
      </c>
      <c r="O125" s="3"/>
    </row>
    <row r="126" spans="1:17" s="3" customFormat="1" ht="14.45" customHeight="1">
      <c r="A126" s="27" t="s">
        <v>186</v>
      </c>
      <c r="B126" s="27"/>
      <c r="C126" s="20">
        <f t="shared" ref="C126:I126" si="18">C127+C144+C151+C161+C170+C180+C193+C201+C210+C219</f>
        <v>10690</v>
      </c>
      <c r="D126" s="20">
        <f t="shared" si="18"/>
        <v>28905</v>
      </c>
      <c r="E126" s="20">
        <f t="shared" si="18"/>
        <v>14178</v>
      </c>
      <c r="F126" s="20">
        <f t="shared" si="18"/>
        <v>14727</v>
      </c>
      <c r="G126" s="20">
        <f t="shared" si="18"/>
        <v>2928</v>
      </c>
      <c r="H126" s="20">
        <f t="shared" si="18"/>
        <v>15358</v>
      </c>
      <c r="I126" s="20">
        <f t="shared" si="18"/>
        <v>10619</v>
      </c>
      <c r="J126" s="21">
        <f t="shared" si="12"/>
        <v>10.129735339906592</v>
      </c>
      <c r="K126" s="21">
        <f t="shared" si="13"/>
        <v>53.132676007611138</v>
      </c>
      <c r="L126" s="21">
        <f t="shared" si="14"/>
        <v>36.737588652482266</v>
      </c>
      <c r="M126" s="2"/>
      <c r="N126" s="2"/>
      <c r="Q126" s="2"/>
    </row>
    <row r="127" spans="1:17" s="3" customFormat="1" ht="14.45" customHeight="1">
      <c r="A127" s="26" t="s">
        <v>164</v>
      </c>
      <c r="B127" s="26"/>
      <c r="C127" s="22">
        <f>SUM(C128:C143)</f>
        <v>4150</v>
      </c>
      <c r="D127" s="22">
        <f>E127+F127</f>
        <v>10462</v>
      </c>
      <c r="E127" s="22">
        <f>SUM(E128:E143)</f>
        <v>5114</v>
      </c>
      <c r="F127" s="22">
        <f>SUM(F128:F143)</f>
        <v>5348</v>
      </c>
      <c r="G127" s="22">
        <f>SUM(G128:G143)</f>
        <v>1370</v>
      </c>
      <c r="H127" s="22">
        <f>SUM(H128:H143)</f>
        <v>6102</v>
      </c>
      <c r="I127" s="22">
        <f>SUM(I128:I143)</f>
        <v>2990</v>
      </c>
      <c r="J127" s="23">
        <f t="shared" si="12"/>
        <v>13.09501051424202</v>
      </c>
      <c r="K127" s="23">
        <f t="shared" si="13"/>
        <v>58.325367998470654</v>
      </c>
      <c r="L127" s="23">
        <f t="shared" si="14"/>
        <v>28.579621487287326</v>
      </c>
      <c r="M127" s="2"/>
      <c r="N127" s="2"/>
      <c r="Q127" s="2"/>
    </row>
    <row r="128" spans="1:17" s="2" customFormat="1" ht="14.45" customHeight="1">
      <c r="A128" s="4">
        <v>20010</v>
      </c>
      <c r="B128" s="4" t="s">
        <v>197</v>
      </c>
      <c r="C128" s="4">
        <v>163</v>
      </c>
      <c r="D128" s="5">
        <v>358</v>
      </c>
      <c r="E128" s="12">
        <v>171</v>
      </c>
      <c r="F128" s="12">
        <v>187</v>
      </c>
      <c r="G128" s="5">
        <v>30</v>
      </c>
      <c r="H128" s="5">
        <v>180</v>
      </c>
      <c r="I128" s="5">
        <v>148</v>
      </c>
      <c r="J128" s="6">
        <f t="shared" si="12"/>
        <v>8.3798882681564244</v>
      </c>
      <c r="K128" s="6">
        <f t="shared" si="13"/>
        <v>50.279329608938554</v>
      </c>
      <c r="L128" s="6">
        <f t="shared" si="14"/>
        <v>41.340782122905026</v>
      </c>
      <c r="O128" s="3"/>
    </row>
    <row r="129" spans="1:17" s="2" customFormat="1" ht="14.45" customHeight="1">
      <c r="A129" s="4">
        <v>20020</v>
      </c>
      <c r="B129" s="4" t="s">
        <v>198</v>
      </c>
      <c r="C129" s="4">
        <v>92</v>
      </c>
      <c r="D129" s="5">
        <v>204</v>
      </c>
      <c r="E129" s="12">
        <v>95</v>
      </c>
      <c r="F129" s="12">
        <v>109</v>
      </c>
      <c r="G129" s="5">
        <v>10</v>
      </c>
      <c r="H129" s="5">
        <v>90</v>
      </c>
      <c r="I129" s="5">
        <v>104</v>
      </c>
      <c r="J129" s="6">
        <f t="shared" ref="J129:J199" si="19">G129/D129*100</f>
        <v>4.9019607843137258</v>
      </c>
      <c r="K129" s="6">
        <f t="shared" ref="K129:K199" si="20">H129/D129*100</f>
        <v>44.117647058823529</v>
      </c>
      <c r="L129" s="6">
        <f t="shared" ref="L129:L199" si="21">I129/D129*100</f>
        <v>50.980392156862742</v>
      </c>
    </row>
    <row r="130" spans="1:17" s="2" customFormat="1" ht="14.45" customHeight="1">
      <c r="A130" s="4">
        <v>20030</v>
      </c>
      <c r="B130" s="4" t="s">
        <v>199</v>
      </c>
      <c r="C130" s="4">
        <v>177</v>
      </c>
      <c r="D130" s="5">
        <v>404</v>
      </c>
      <c r="E130" s="12">
        <v>188</v>
      </c>
      <c r="F130" s="12">
        <v>216</v>
      </c>
      <c r="G130" s="5">
        <v>28</v>
      </c>
      <c r="H130" s="5">
        <v>189</v>
      </c>
      <c r="I130" s="5">
        <v>187</v>
      </c>
      <c r="J130" s="6">
        <f t="shared" si="19"/>
        <v>6.9306930693069315</v>
      </c>
      <c r="K130" s="6">
        <f t="shared" si="20"/>
        <v>46.782178217821787</v>
      </c>
      <c r="L130" s="6">
        <f t="shared" si="21"/>
        <v>46.287128712871286</v>
      </c>
    </row>
    <row r="131" spans="1:17" s="2" customFormat="1" ht="14.45" customHeight="1">
      <c r="A131" s="4">
        <v>20040</v>
      </c>
      <c r="B131" s="4" t="s">
        <v>200</v>
      </c>
      <c r="C131" s="4">
        <v>301</v>
      </c>
      <c r="D131" s="5">
        <v>762</v>
      </c>
      <c r="E131" s="12">
        <v>365</v>
      </c>
      <c r="F131" s="12">
        <v>397</v>
      </c>
      <c r="G131" s="5">
        <v>89</v>
      </c>
      <c r="H131" s="5">
        <v>433</v>
      </c>
      <c r="I131" s="5">
        <v>240</v>
      </c>
      <c r="J131" s="6">
        <f t="shared" si="19"/>
        <v>11.679790026246719</v>
      </c>
      <c r="K131" s="6">
        <f t="shared" si="20"/>
        <v>56.824146981627301</v>
      </c>
      <c r="L131" s="6">
        <f t="shared" si="21"/>
        <v>31.496062992125985</v>
      </c>
    </row>
    <row r="132" spans="1:17" s="2" customFormat="1" ht="14.45" customHeight="1">
      <c r="A132" s="4">
        <v>20050</v>
      </c>
      <c r="B132" s="4" t="s">
        <v>201</v>
      </c>
      <c r="C132" s="4">
        <v>61</v>
      </c>
      <c r="D132" s="5">
        <v>175</v>
      </c>
      <c r="E132" s="12">
        <v>84</v>
      </c>
      <c r="F132" s="12">
        <v>91</v>
      </c>
      <c r="G132" s="5">
        <v>15</v>
      </c>
      <c r="H132" s="5">
        <v>84</v>
      </c>
      <c r="I132" s="5">
        <v>76</v>
      </c>
      <c r="J132" s="6">
        <f t="shared" si="19"/>
        <v>8.5714285714285712</v>
      </c>
      <c r="K132" s="6">
        <f t="shared" si="20"/>
        <v>48</v>
      </c>
      <c r="L132" s="6">
        <f t="shared" si="21"/>
        <v>43.428571428571431</v>
      </c>
    </row>
    <row r="133" spans="1:17" s="2" customFormat="1" ht="14.45" customHeight="1">
      <c r="A133" s="4">
        <v>20060</v>
      </c>
      <c r="B133" s="4" t="s">
        <v>202</v>
      </c>
      <c r="C133" s="4">
        <v>449</v>
      </c>
      <c r="D133" s="5">
        <v>1232</v>
      </c>
      <c r="E133" s="12">
        <v>597</v>
      </c>
      <c r="F133" s="12">
        <v>635</v>
      </c>
      <c r="G133" s="5">
        <v>225</v>
      </c>
      <c r="H133" s="5">
        <v>726</v>
      </c>
      <c r="I133" s="5">
        <v>281</v>
      </c>
      <c r="J133" s="6">
        <f t="shared" si="19"/>
        <v>18.262987012987015</v>
      </c>
      <c r="K133" s="6">
        <f t="shared" si="20"/>
        <v>58.928571428571431</v>
      </c>
      <c r="L133" s="6">
        <f t="shared" si="21"/>
        <v>22.808441558441558</v>
      </c>
      <c r="N133" s="3"/>
    </row>
    <row r="134" spans="1:17" s="2" customFormat="1" ht="14.45" customHeight="1">
      <c r="A134" s="4">
        <v>20070</v>
      </c>
      <c r="B134" s="4" t="s">
        <v>203</v>
      </c>
      <c r="C134" s="4">
        <v>120</v>
      </c>
      <c r="D134" s="5">
        <v>270</v>
      </c>
      <c r="E134" s="12">
        <v>139</v>
      </c>
      <c r="F134" s="12">
        <v>131</v>
      </c>
      <c r="G134" s="5">
        <v>25</v>
      </c>
      <c r="H134" s="5">
        <v>145</v>
      </c>
      <c r="I134" s="5">
        <v>100</v>
      </c>
      <c r="J134" s="6">
        <f t="shared" si="19"/>
        <v>9.2592592592592595</v>
      </c>
      <c r="K134" s="6">
        <f t="shared" si="20"/>
        <v>53.703703703703709</v>
      </c>
      <c r="L134" s="6">
        <f t="shared" si="21"/>
        <v>37.037037037037038</v>
      </c>
      <c r="N134" s="3"/>
    </row>
    <row r="135" spans="1:17" s="2" customFormat="1" ht="14.45" customHeight="1">
      <c r="A135" s="4">
        <v>20080</v>
      </c>
      <c r="B135" s="4" t="s">
        <v>204</v>
      </c>
      <c r="C135" s="4">
        <v>422</v>
      </c>
      <c r="D135" s="5">
        <v>1081</v>
      </c>
      <c r="E135" s="12">
        <v>508</v>
      </c>
      <c r="F135" s="12">
        <v>573</v>
      </c>
      <c r="G135" s="5">
        <v>103</v>
      </c>
      <c r="H135" s="5">
        <v>625</v>
      </c>
      <c r="I135" s="5">
        <v>353</v>
      </c>
      <c r="J135" s="6">
        <f t="shared" si="19"/>
        <v>9.5282146160962071</v>
      </c>
      <c r="K135" s="6">
        <f t="shared" si="20"/>
        <v>57.816836262719704</v>
      </c>
      <c r="L135" s="6">
        <f t="shared" si="21"/>
        <v>32.654949121184089</v>
      </c>
    </row>
    <row r="136" spans="1:17" s="2" customFormat="1" ht="14.45" customHeight="1">
      <c r="A136" s="4">
        <v>20090</v>
      </c>
      <c r="B136" s="4" t="s">
        <v>205</v>
      </c>
      <c r="C136" s="4">
        <v>239</v>
      </c>
      <c r="D136" s="5">
        <v>730</v>
      </c>
      <c r="E136" s="12">
        <v>368</v>
      </c>
      <c r="F136" s="12">
        <v>362</v>
      </c>
      <c r="G136" s="5">
        <v>78</v>
      </c>
      <c r="H136" s="5">
        <v>388</v>
      </c>
      <c r="I136" s="5">
        <v>264</v>
      </c>
      <c r="J136" s="6">
        <f t="shared" si="19"/>
        <v>10.684931506849315</v>
      </c>
      <c r="K136" s="6">
        <f t="shared" si="20"/>
        <v>53.150684931506852</v>
      </c>
      <c r="L136" s="6">
        <f t="shared" si="21"/>
        <v>36.164383561643838</v>
      </c>
    </row>
    <row r="137" spans="1:17" s="2" customFormat="1" ht="14.45" customHeight="1">
      <c r="A137" s="4">
        <v>20100</v>
      </c>
      <c r="B137" s="4" t="s">
        <v>206</v>
      </c>
      <c r="C137" s="4">
        <v>395</v>
      </c>
      <c r="D137" s="5">
        <v>919</v>
      </c>
      <c r="E137" s="12">
        <v>461</v>
      </c>
      <c r="F137" s="12">
        <v>458</v>
      </c>
      <c r="G137" s="5">
        <v>81</v>
      </c>
      <c r="H137" s="5">
        <v>521</v>
      </c>
      <c r="I137" s="5">
        <v>317</v>
      </c>
      <c r="J137" s="6">
        <f t="shared" si="19"/>
        <v>8.8139281828074001</v>
      </c>
      <c r="K137" s="6">
        <f t="shared" si="20"/>
        <v>56.692056583242653</v>
      </c>
      <c r="L137" s="6">
        <f t="shared" si="21"/>
        <v>34.494015233949945</v>
      </c>
    </row>
    <row r="138" spans="1:17" s="2" customFormat="1" ht="14.45" customHeight="1">
      <c r="A138" s="4">
        <v>20110</v>
      </c>
      <c r="B138" s="4" t="s">
        <v>207</v>
      </c>
      <c r="C138" s="4">
        <v>331</v>
      </c>
      <c r="D138" s="5">
        <v>777</v>
      </c>
      <c r="E138" s="12">
        <v>391</v>
      </c>
      <c r="F138" s="12">
        <v>386</v>
      </c>
      <c r="G138" s="5">
        <v>96</v>
      </c>
      <c r="H138" s="5">
        <v>449</v>
      </c>
      <c r="I138" s="5">
        <v>232</v>
      </c>
      <c r="J138" s="6">
        <f t="shared" si="19"/>
        <v>12.355212355212355</v>
      </c>
      <c r="K138" s="6">
        <f t="shared" si="20"/>
        <v>57.78635778635779</v>
      </c>
      <c r="L138" s="6">
        <f t="shared" si="21"/>
        <v>29.858429858429858</v>
      </c>
    </row>
    <row r="139" spans="1:17" s="2" customFormat="1" ht="14.45" customHeight="1">
      <c r="A139" s="4">
        <v>20120</v>
      </c>
      <c r="B139" s="4" t="s">
        <v>208</v>
      </c>
      <c r="C139" s="4">
        <v>291</v>
      </c>
      <c r="D139" s="5">
        <v>680</v>
      </c>
      <c r="E139" s="12">
        <v>340</v>
      </c>
      <c r="F139" s="12">
        <v>340</v>
      </c>
      <c r="G139" s="5">
        <v>103</v>
      </c>
      <c r="H139" s="5">
        <v>424</v>
      </c>
      <c r="I139" s="5">
        <v>153</v>
      </c>
      <c r="J139" s="6">
        <f t="shared" si="19"/>
        <v>15.147058823529411</v>
      </c>
      <c r="K139" s="6">
        <f t="shared" si="20"/>
        <v>62.352941176470587</v>
      </c>
      <c r="L139" s="6">
        <f t="shared" si="21"/>
        <v>22.5</v>
      </c>
    </row>
    <row r="140" spans="1:17" s="2" customFormat="1" ht="14.45" customHeight="1">
      <c r="A140" s="4">
        <v>20130</v>
      </c>
      <c r="B140" s="4" t="s">
        <v>209</v>
      </c>
      <c r="C140" s="4">
        <v>278</v>
      </c>
      <c r="D140" s="5">
        <v>760</v>
      </c>
      <c r="E140" s="12">
        <v>366</v>
      </c>
      <c r="F140" s="12">
        <v>394</v>
      </c>
      <c r="G140" s="5">
        <v>103</v>
      </c>
      <c r="H140" s="5">
        <v>464</v>
      </c>
      <c r="I140" s="5">
        <v>193</v>
      </c>
      <c r="J140" s="6">
        <f t="shared" si="19"/>
        <v>13.552631578947368</v>
      </c>
      <c r="K140" s="6">
        <f t="shared" si="20"/>
        <v>61.05263157894737</v>
      </c>
      <c r="L140" s="6">
        <f t="shared" si="21"/>
        <v>25.394736842105264</v>
      </c>
    </row>
    <row r="141" spans="1:17" s="2" customFormat="1" ht="14.45" customHeight="1">
      <c r="A141" s="4">
        <v>20140</v>
      </c>
      <c r="B141" s="4" t="s">
        <v>210</v>
      </c>
      <c r="C141" s="4">
        <v>331</v>
      </c>
      <c r="D141" s="5">
        <v>843</v>
      </c>
      <c r="E141" s="12">
        <v>407</v>
      </c>
      <c r="F141" s="12">
        <v>436</v>
      </c>
      <c r="G141" s="5">
        <v>172</v>
      </c>
      <c r="H141" s="5">
        <v>573</v>
      </c>
      <c r="I141" s="5">
        <v>98</v>
      </c>
      <c r="J141" s="6">
        <f t="shared" si="19"/>
        <v>20.403321470937129</v>
      </c>
      <c r="K141" s="6">
        <f t="shared" si="20"/>
        <v>67.97153024911033</v>
      </c>
      <c r="L141" s="6">
        <f t="shared" si="21"/>
        <v>11.625148279952551</v>
      </c>
    </row>
    <row r="142" spans="1:17" s="2" customFormat="1" ht="14.45" customHeight="1">
      <c r="A142" s="4">
        <v>20150</v>
      </c>
      <c r="B142" s="4" t="s">
        <v>211</v>
      </c>
      <c r="C142" s="4">
        <v>246</v>
      </c>
      <c r="D142" s="5">
        <v>519</v>
      </c>
      <c r="E142" s="12">
        <v>255</v>
      </c>
      <c r="F142" s="12">
        <v>264</v>
      </c>
      <c r="G142" s="5">
        <v>71</v>
      </c>
      <c r="H142" s="5">
        <v>335</v>
      </c>
      <c r="I142" s="5">
        <v>113</v>
      </c>
      <c r="J142" s="6">
        <f>G142/D142*100</f>
        <v>13.680154142581888</v>
      </c>
      <c r="K142" s="6">
        <f>H142/D142*100</f>
        <v>64.547206165703273</v>
      </c>
      <c r="L142" s="6">
        <f>I142/D142*100</f>
        <v>21.772639691714836</v>
      </c>
    </row>
    <row r="143" spans="1:17" s="2" customFormat="1" ht="14.45" customHeight="1">
      <c r="A143" s="4">
        <v>20160</v>
      </c>
      <c r="B143" s="4" t="s">
        <v>379</v>
      </c>
      <c r="C143" s="4">
        <v>254</v>
      </c>
      <c r="D143" s="5">
        <v>748</v>
      </c>
      <c r="E143" s="12">
        <v>379</v>
      </c>
      <c r="F143" s="12">
        <v>369</v>
      </c>
      <c r="G143" s="5">
        <v>141</v>
      </c>
      <c r="H143" s="5">
        <v>476</v>
      </c>
      <c r="I143" s="5">
        <v>131</v>
      </c>
      <c r="J143" s="6">
        <f t="shared" si="19"/>
        <v>18.850267379679146</v>
      </c>
      <c r="K143" s="6">
        <f t="shared" si="20"/>
        <v>63.636363636363633</v>
      </c>
      <c r="L143" s="6">
        <f t="shared" si="21"/>
        <v>17.513368983957221</v>
      </c>
    </row>
    <row r="144" spans="1:17" s="3" customFormat="1" ht="14.45" customHeight="1">
      <c r="A144" s="26" t="s">
        <v>165</v>
      </c>
      <c r="B144" s="26"/>
      <c r="C144" s="22">
        <f>SUM(C145:C150)</f>
        <v>1700</v>
      </c>
      <c r="D144" s="22">
        <f t="shared" ref="D144:D151" si="22">E144+F144</f>
        <v>4840</v>
      </c>
      <c r="E144" s="22">
        <f>SUM(E145:E150)</f>
        <v>2351</v>
      </c>
      <c r="F144" s="22">
        <f>SUM(F145:F150)</f>
        <v>2489</v>
      </c>
      <c r="G144" s="22">
        <f>SUM(G145:G150)</f>
        <v>558</v>
      </c>
      <c r="H144" s="22">
        <f>SUM(H145:H150)</f>
        <v>2679</v>
      </c>
      <c r="I144" s="22">
        <f>SUM(I145:I150)</f>
        <v>1603</v>
      </c>
      <c r="J144" s="23">
        <f>G144/D144*100</f>
        <v>11.528925619834711</v>
      </c>
      <c r="K144" s="23">
        <f>H144/D144*100</f>
        <v>55.351239669421496</v>
      </c>
      <c r="L144" s="23">
        <f>I144/D144*100</f>
        <v>33.119834710743802</v>
      </c>
      <c r="M144" s="2"/>
      <c r="N144" s="2"/>
      <c r="O144" s="2"/>
      <c r="Q144" s="2"/>
    </row>
    <row r="145" spans="1:17" s="2" customFormat="1" ht="14.45" customHeight="1">
      <c r="A145" s="4">
        <v>21010</v>
      </c>
      <c r="B145" s="4" t="s">
        <v>212</v>
      </c>
      <c r="C145" s="4">
        <v>235</v>
      </c>
      <c r="D145" s="5">
        <v>701</v>
      </c>
      <c r="E145" s="12">
        <v>344</v>
      </c>
      <c r="F145" s="12">
        <v>357</v>
      </c>
      <c r="G145" s="5">
        <v>68</v>
      </c>
      <c r="H145" s="5">
        <v>406</v>
      </c>
      <c r="I145" s="5">
        <v>227</v>
      </c>
      <c r="J145" s="6">
        <f t="shared" si="19"/>
        <v>9.7004279600570626</v>
      </c>
      <c r="K145" s="6">
        <f t="shared" si="20"/>
        <v>57.917261055634803</v>
      </c>
      <c r="L145" s="6">
        <f t="shared" si="21"/>
        <v>32.382310984308134</v>
      </c>
    </row>
    <row r="146" spans="1:17" s="2" customFormat="1" ht="14.45" customHeight="1">
      <c r="A146" s="4">
        <v>21020</v>
      </c>
      <c r="B146" s="4" t="s">
        <v>213</v>
      </c>
      <c r="C146" s="4">
        <v>309</v>
      </c>
      <c r="D146" s="5">
        <v>815</v>
      </c>
      <c r="E146" s="12">
        <v>378</v>
      </c>
      <c r="F146" s="12">
        <v>437</v>
      </c>
      <c r="G146" s="5">
        <v>109</v>
      </c>
      <c r="H146" s="5">
        <v>436</v>
      </c>
      <c r="I146" s="5">
        <v>270</v>
      </c>
      <c r="J146" s="6">
        <f t="shared" si="19"/>
        <v>13.374233128834357</v>
      </c>
      <c r="K146" s="6">
        <f t="shared" si="20"/>
        <v>53.496932515337427</v>
      </c>
      <c r="L146" s="6">
        <f t="shared" si="21"/>
        <v>33.128834355828218</v>
      </c>
      <c r="O146" s="3"/>
    </row>
    <row r="147" spans="1:17" s="2" customFormat="1" ht="14.45" customHeight="1">
      <c r="A147" s="4">
        <v>21030</v>
      </c>
      <c r="B147" s="4" t="s">
        <v>214</v>
      </c>
      <c r="C147" s="4">
        <v>283</v>
      </c>
      <c r="D147" s="5">
        <v>756</v>
      </c>
      <c r="E147" s="12">
        <v>364</v>
      </c>
      <c r="F147" s="12">
        <v>392</v>
      </c>
      <c r="G147" s="5">
        <v>79</v>
      </c>
      <c r="H147" s="5">
        <v>428</v>
      </c>
      <c r="I147" s="5">
        <v>249</v>
      </c>
      <c r="J147" s="6">
        <f t="shared" si="19"/>
        <v>10.449735449735449</v>
      </c>
      <c r="K147" s="6">
        <f t="shared" si="20"/>
        <v>56.613756613756614</v>
      </c>
      <c r="L147" s="6">
        <f t="shared" si="21"/>
        <v>32.936507936507937</v>
      </c>
    </row>
    <row r="148" spans="1:17" s="2" customFormat="1" ht="14.45" customHeight="1">
      <c r="A148" s="4">
        <v>21040</v>
      </c>
      <c r="B148" s="4" t="s">
        <v>215</v>
      </c>
      <c r="C148" s="4">
        <v>119</v>
      </c>
      <c r="D148" s="5">
        <v>340</v>
      </c>
      <c r="E148" s="12">
        <v>173</v>
      </c>
      <c r="F148" s="12">
        <v>167</v>
      </c>
      <c r="G148" s="5">
        <v>35</v>
      </c>
      <c r="H148" s="5">
        <v>191</v>
      </c>
      <c r="I148" s="5">
        <v>114</v>
      </c>
      <c r="J148" s="6">
        <f t="shared" si="19"/>
        <v>10.294117647058822</v>
      </c>
      <c r="K148" s="6">
        <f t="shared" si="20"/>
        <v>56.176470588235297</v>
      </c>
      <c r="L148" s="6">
        <f t="shared" si="21"/>
        <v>33.529411764705877</v>
      </c>
    </row>
    <row r="149" spans="1:17" s="2" customFormat="1" ht="14.45" customHeight="1">
      <c r="A149" s="4">
        <v>21050</v>
      </c>
      <c r="B149" s="4" t="s">
        <v>216</v>
      </c>
      <c r="C149" s="4">
        <v>455</v>
      </c>
      <c r="D149" s="5">
        <v>1385</v>
      </c>
      <c r="E149" s="12">
        <v>677</v>
      </c>
      <c r="F149" s="12">
        <v>708</v>
      </c>
      <c r="G149" s="5">
        <v>196</v>
      </c>
      <c r="H149" s="5">
        <v>791</v>
      </c>
      <c r="I149" s="5">
        <v>398</v>
      </c>
      <c r="J149" s="6">
        <f t="shared" si="19"/>
        <v>14.151624548736464</v>
      </c>
      <c r="K149" s="6">
        <f t="shared" si="20"/>
        <v>57.111913357400724</v>
      </c>
      <c r="L149" s="6">
        <f t="shared" si="21"/>
        <v>28.736462093862812</v>
      </c>
    </row>
    <row r="150" spans="1:17" s="2" customFormat="1" ht="14.45" customHeight="1">
      <c r="A150" s="4">
        <v>21060</v>
      </c>
      <c r="B150" s="4" t="s">
        <v>217</v>
      </c>
      <c r="C150" s="4">
        <v>299</v>
      </c>
      <c r="D150" s="5">
        <v>843</v>
      </c>
      <c r="E150" s="12">
        <v>415</v>
      </c>
      <c r="F150" s="12">
        <v>428</v>
      </c>
      <c r="G150" s="5">
        <v>71</v>
      </c>
      <c r="H150" s="5">
        <v>427</v>
      </c>
      <c r="I150" s="5">
        <v>345</v>
      </c>
      <c r="J150" s="6">
        <f t="shared" si="19"/>
        <v>8.4223013048635824</v>
      </c>
      <c r="K150" s="6">
        <f t="shared" si="20"/>
        <v>50.652431791221829</v>
      </c>
      <c r="L150" s="6">
        <f t="shared" si="21"/>
        <v>40.92526690391459</v>
      </c>
    </row>
    <row r="151" spans="1:17" s="3" customFormat="1" ht="14.45" customHeight="1">
      <c r="A151" s="26" t="s">
        <v>166</v>
      </c>
      <c r="B151" s="26"/>
      <c r="C151" s="22">
        <f>SUM(C152:C160)</f>
        <v>762</v>
      </c>
      <c r="D151" s="22">
        <f t="shared" si="22"/>
        <v>2178</v>
      </c>
      <c r="E151" s="22">
        <f>SUM(E152:E160)</f>
        <v>1074</v>
      </c>
      <c r="F151" s="22">
        <f>SUM(F152:F160)</f>
        <v>1104</v>
      </c>
      <c r="G151" s="22">
        <f>SUM(G152:G160)</f>
        <v>160</v>
      </c>
      <c r="H151" s="22">
        <f>SUM(H152:H160)</f>
        <v>1045</v>
      </c>
      <c r="I151" s="22">
        <f>SUM(I152:I160)</f>
        <v>973</v>
      </c>
      <c r="J151" s="23">
        <f>G151/D151*100</f>
        <v>7.3461891643709825</v>
      </c>
      <c r="K151" s="23">
        <f>H151/D151*100</f>
        <v>47.979797979797979</v>
      </c>
      <c r="L151" s="23">
        <f>I151/D151*100</f>
        <v>44.674012855831037</v>
      </c>
      <c r="M151" s="2"/>
      <c r="N151" s="2"/>
      <c r="O151" s="2"/>
      <c r="Q151" s="2"/>
    </row>
    <row r="152" spans="1:17" s="2" customFormat="1" ht="14.45" customHeight="1">
      <c r="A152" s="4">
        <v>22010</v>
      </c>
      <c r="B152" s="4" t="s">
        <v>218</v>
      </c>
      <c r="C152" s="4">
        <v>102</v>
      </c>
      <c r="D152" s="5">
        <v>304</v>
      </c>
      <c r="E152" s="12">
        <v>152</v>
      </c>
      <c r="F152" s="12">
        <v>152</v>
      </c>
      <c r="G152" s="5">
        <v>21</v>
      </c>
      <c r="H152" s="5">
        <v>148</v>
      </c>
      <c r="I152" s="5">
        <v>135</v>
      </c>
      <c r="J152" s="6">
        <f t="shared" si="19"/>
        <v>6.9078947368421062</v>
      </c>
      <c r="K152" s="6">
        <f t="shared" si="20"/>
        <v>48.684210526315788</v>
      </c>
      <c r="L152" s="6">
        <f t="shared" si="21"/>
        <v>44.40789473684211</v>
      </c>
    </row>
    <row r="153" spans="1:17" s="2" customFormat="1" ht="14.45" customHeight="1">
      <c r="A153" s="4">
        <v>22020</v>
      </c>
      <c r="B153" s="4" t="s">
        <v>219</v>
      </c>
      <c r="C153" s="4">
        <v>75</v>
      </c>
      <c r="D153" s="5">
        <v>219</v>
      </c>
      <c r="E153" s="12">
        <v>109</v>
      </c>
      <c r="F153" s="12">
        <v>110</v>
      </c>
      <c r="G153" s="5">
        <v>17</v>
      </c>
      <c r="H153" s="5">
        <v>92</v>
      </c>
      <c r="I153" s="5">
        <v>110</v>
      </c>
      <c r="J153" s="6">
        <f t="shared" si="19"/>
        <v>7.7625570776255701</v>
      </c>
      <c r="K153" s="6">
        <f t="shared" si="20"/>
        <v>42.009132420091319</v>
      </c>
      <c r="L153" s="6">
        <f t="shared" si="21"/>
        <v>50.228310502283101</v>
      </c>
      <c r="N153" s="3"/>
    </row>
    <row r="154" spans="1:17" s="2" customFormat="1" ht="14.45" customHeight="1">
      <c r="A154" s="4">
        <v>22030</v>
      </c>
      <c r="B154" s="4" t="s">
        <v>220</v>
      </c>
      <c r="C154" s="4">
        <v>45</v>
      </c>
      <c r="D154" s="5">
        <v>128</v>
      </c>
      <c r="E154" s="12">
        <v>67</v>
      </c>
      <c r="F154" s="12">
        <v>61</v>
      </c>
      <c r="G154" s="5">
        <v>11</v>
      </c>
      <c r="H154" s="5">
        <v>54</v>
      </c>
      <c r="I154" s="5">
        <v>63</v>
      </c>
      <c r="J154" s="6">
        <f t="shared" si="19"/>
        <v>8.59375</v>
      </c>
      <c r="K154" s="6">
        <f t="shared" si="20"/>
        <v>42.1875</v>
      </c>
      <c r="L154" s="6">
        <f t="shared" si="21"/>
        <v>49.21875</v>
      </c>
      <c r="O154" s="3"/>
    </row>
    <row r="155" spans="1:17" s="2" customFormat="1" ht="14.45" customHeight="1">
      <c r="A155" s="4">
        <v>22040</v>
      </c>
      <c r="B155" s="4" t="s">
        <v>221</v>
      </c>
      <c r="C155" s="4">
        <v>78</v>
      </c>
      <c r="D155" s="5">
        <v>215</v>
      </c>
      <c r="E155" s="12">
        <v>105</v>
      </c>
      <c r="F155" s="12">
        <v>110</v>
      </c>
      <c r="G155" s="5">
        <v>15</v>
      </c>
      <c r="H155" s="5">
        <v>103</v>
      </c>
      <c r="I155" s="5">
        <v>97</v>
      </c>
      <c r="J155" s="6">
        <f t="shared" si="19"/>
        <v>6.9767441860465116</v>
      </c>
      <c r="K155" s="6">
        <f t="shared" si="20"/>
        <v>47.906976744186046</v>
      </c>
      <c r="L155" s="6">
        <f t="shared" si="21"/>
        <v>45.116279069767437</v>
      </c>
    </row>
    <row r="156" spans="1:17" s="2" customFormat="1" ht="14.45" customHeight="1">
      <c r="A156" s="4">
        <v>22050</v>
      </c>
      <c r="B156" s="4" t="s">
        <v>222</v>
      </c>
      <c r="C156" s="4">
        <v>79</v>
      </c>
      <c r="D156" s="5">
        <v>226</v>
      </c>
      <c r="E156" s="12">
        <v>107</v>
      </c>
      <c r="F156" s="12">
        <v>119</v>
      </c>
      <c r="G156" s="5">
        <v>14</v>
      </c>
      <c r="H156" s="5">
        <v>110</v>
      </c>
      <c r="I156" s="5">
        <v>102</v>
      </c>
      <c r="J156" s="6">
        <f t="shared" si="19"/>
        <v>6.1946902654867255</v>
      </c>
      <c r="K156" s="6">
        <f t="shared" si="20"/>
        <v>48.672566371681413</v>
      </c>
      <c r="L156" s="6">
        <f t="shared" si="21"/>
        <v>45.132743362831853</v>
      </c>
    </row>
    <row r="157" spans="1:17" s="2" customFormat="1" ht="14.45" customHeight="1">
      <c r="A157" s="4">
        <v>22060</v>
      </c>
      <c r="B157" s="4" t="s">
        <v>223</v>
      </c>
      <c r="C157" s="4">
        <v>133</v>
      </c>
      <c r="D157" s="5">
        <v>377</v>
      </c>
      <c r="E157" s="12">
        <v>190</v>
      </c>
      <c r="F157" s="12">
        <v>187</v>
      </c>
      <c r="G157" s="5">
        <v>25</v>
      </c>
      <c r="H157" s="5">
        <v>186</v>
      </c>
      <c r="I157" s="5">
        <v>166</v>
      </c>
      <c r="J157" s="6">
        <f t="shared" si="19"/>
        <v>6.6312997347480112</v>
      </c>
      <c r="K157" s="6">
        <f t="shared" si="20"/>
        <v>49.336870026525197</v>
      </c>
      <c r="L157" s="6">
        <f t="shared" si="21"/>
        <v>44.031830238726791</v>
      </c>
    </row>
    <row r="158" spans="1:17" s="2" customFormat="1" ht="14.45" customHeight="1">
      <c r="A158" s="4">
        <v>22070</v>
      </c>
      <c r="B158" s="4" t="s">
        <v>224</v>
      </c>
      <c r="C158" s="4">
        <v>89</v>
      </c>
      <c r="D158" s="5">
        <v>245</v>
      </c>
      <c r="E158" s="12">
        <v>126</v>
      </c>
      <c r="F158" s="12">
        <v>119</v>
      </c>
      <c r="G158" s="5">
        <v>11</v>
      </c>
      <c r="H158" s="5">
        <v>117</v>
      </c>
      <c r="I158" s="5">
        <v>117</v>
      </c>
      <c r="J158" s="6">
        <f t="shared" si="19"/>
        <v>4.4897959183673466</v>
      </c>
      <c r="K158" s="6">
        <f t="shared" si="20"/>
        <v>47.755102040816325</v>
      </c>
      <c r="L158" s="6">
        <f t="shared" si="21"/>
        <v>47.755102040816325</v>
      </c>
    </row>
    <row r="159" spans="1:17" s="2" customFormat="1" ht="14.45" customHeight="1">
      <c r="A159" s="4">
        <v>22080</v>
      </c>
      <c r="B159" s="4" t="s">
        <v>225</v>
      </c>
      <c r="C159" s="4">
        <v>90</v>
      </c>
      <c r="D159" s="5">
        <v>260</v>
      </c>
      <c r="E159" s="12">
        <v>120</v>
      </c>
      <c r="F159" s="12">
        <v>140</v>
      </c>
      <c r="G159" s="5">
        <v>28</v>
      </c>
      <c r="H159" s="5">
        <v>128</v>
      </c>
      <c r="I159" s="5">
        <v>104</v>
      </c>
      <c r="J159" s="6">
        <f t="shared" si="19"/>
        <v>10.76923076923077</v>
      </c>
      <c r="K159" s="6">
        <f t="shared" si="20"/>
        <v>49.230769230769234</v>
      </c>
      <c r="L159" s="6">
        <f t="shared" si="21"/>
        <v>40</v>
      </c>
    </row>
    <row r="160" spans="1:17" s="2" customFormat="1" ht="14.45" customHeight="1">
      <c r="A160" s="4">
        <v>22090</v>
      </c>
      <c r="B160" s="4" t="s">
        <v>226</v>
      </c>
      <c r="C160" s="4">
        <v>71</v>
      </c>
      <c r="D160" s="5">
        <v>204</v>
      </c>
      <c r="E160" s="12">
        <v>98</v>
      </c>
      <c r="F160" s="12">
        <v>106</v>
      </c>
      <c r="G160" s="5">
        <v>18</v>
      </c>
      <c r="H160" s="5">
        <v>107</v>
      </c>
      <c r="I160" s="5">
        <v>79</v>
      </c>
      <c r="J160" s="6">
        <f t="shared" si="19"/>
        <v>8.8235294117647065</v>
      </c>
      <c r="K160" s="6">
        <f t="shared" si="20"/>
        <v>52.450980392156865</v>
      </c>
      <c r="L160" s="6">
        <f t="shared" si="21"/>
        <v>38.725490196078432</v>
      </c>
      <c r="N160" s="3"/>
    </row>
    <row r="161" spans="1:17" s="3" customFormat="1" ht="14.45" customHeight="1">
      <c r="A161" s="26" t="s">
        <v>167</v>
      </c>
      <c r="B161" s="26"/>
      <c r="C161" s="22">
        <f>SUM(C162:C169)</f>
        <v>517</v>
      </c>
      <c r="D161" s="22">
        <f>E161+F161</f>
        <v>1499</v>
      </c>
      <c r="E161" s="22">
        <f>SUM(E162:E169)</f>
        <v>735</v>
      </c>
      <c r="F161" s="22">
        <f>SUM(F162:F169)</f>
        <v>764</v>
      </c>
      <c r="G161" s="22">
        <f>SUM(G162:G169)</f>
        <v>110</v>
      </c>
      <c r="H161" s="22">
        <f>SUM(H162:H169)</f>
        <v>753</v>
      </c>
      <c r="I161" s="22">
        <f>SUM(I162:I169)</f>
        <v>636</v>
      </c>
      <c r="J161" s="23">
        <f>G161/D161*100</f>
        <v>7.338225483655771</v>
      </c>
      <c r="K161" s="23">
        <f>H161/D161*100</f>
        <v>50.233488992661776</v>
      </c>
      <c r="L161" s="23">
        <f>I161/D161*100</f>
        <v>42.428285523682455</v>
      </c>
      <c r="M161" s="2"/>
      <c r="O161" s="2"/>
      <c r="Q161" s="2"/>
    </row>
    <row r="162" spans="1:17" s="2" customFormat="1" ht="14.45" customHeight="1">
      <c r="A162" s="4">
        <v>23010</v>
      </c>
      <c r="B162" s="4" t="s">
        <v>227</v>
      </c>
      <c r="C162" s="4">
        <v>54</v>
      </c>
      <c r="D162" s="5">
        <v>136</v>
      </c>
      <c r="E162" s="12">
        <v>71</v>
      </c>
      <c r="F162" s="12">
        <v>65</v>
      </c>
      <c r="G162" s="5">
        <v>9</v>
      </c>
      <c r="H162" s="5">
        <v>60</v>
      </c>
      <c r="I162" s="5">
        <v>67</v>
      </c>
      <c r="J162" s="6">
        <f t="shared" si="19"/>
        <v>6.6176470588235299</v>
      </c>
      <c r="K162" s="6">
        <f t="shared" si="20"/>
        <v>44.117647058823529</v>
      </c>
      <c r="L162" s="6">
        <f t="shared" si="21"/>
        <v>49.264705882352942</v>
      </c>
    </row>
    <row r="163" spans="1:17" s="2" customFormat="1" ht="14.45" customHeight="1">
      <c r="A163" s="4">
        <v>23020</v>
      </c>
      <c r="B163" s="4" t="s">
        <v>228</v>
      </c>
      <c r="C163" s="4">
        <v>76</v>
      </c>
      <c r="D163" s="5">
        <v>202</v>
      </c>
      <c r="E163" s="12">
        <v>97</v>
      </c>
      <c r="F163" s="12">
        <v>105</v>
      </c>
      <c r="G163" s="5">
        <v>15</v>
      </c>
      <c r="H163" s="5">
        <v>99</v>
      </c>
      <c r="I163" s="5">
        <v>88</v>
      </c>
      <c r="J163" s="6">
        <f t="shared" si="19"/>
        <v>7.4257425742574252</v>
      </c>
      <c r="K163" s="6">
        <f t="shared" si="20"/>
        <v>49.009900990099013</v>
      </c>
      <c r="L163" s="6">
        <f t="shared" si="21"/>
        <v>43.564356435643568</v>
      </c>
    </row>
    <row r="164" spans="1:17" s="2" customFormat="1" ht="14.45" customHeight="1">
      <c r="A164" s="4">
        <v>23030</v>
      </c>
      <c r="B164" s="4" t="s">
        <v>229</v>
      </c>
      <c r="C164" s="4">
        <v>62</v>
      </c>
      <c r="D164" s="5">
        <v>174</v>
      </c>
      <c r="E164" s="12">
        <v>80</v>
      </c>
      <c r="F164" s="12">
        <v>94</v>
      </c>
      <c r="G164" s="5">
        <v>11</v>
      </c>
      <c r="H164" s="5">
        <v>84</v>
      </c>
      <c r="I164" s="5">
        <v>79</v>
      </c>
      <c r="J164" s="6">
        <f t="shared" si="19"/>
        <v>6.3218390804597711</v>
      </c>
      <c r="K164" s="6">
        <f t="shared" si="20"/>
        <v>48.275862068965516</v>
      </c>
      <c r="L164" s="6">
        <f t="shared" si="21"/>
        <v>45.402298850574709</v>
      </c>
    </row>
    <row r="165" spans="1:17" s="2" customFormat="1" ht="14.45" customHeight="1">
      <c r="A165" s="4">
        <v>23040</v>
      </c>
      <c r="B165" s="4" t="s">
        <v>230</v>
      </c>
      <c r="C165" s="4">
        <v>69</v>
      </c>
      <c r="D165" s="5">
        <v>188</v>
      </c>
      <c r="E165" s="12">
        <v>88</v>
      </c>
      <c r="F165" s="12">
        <v>100</v>
      </c>
      <c r="G165" s="5">
        <v>16</v>
      </c>
      <c r="H165" s="5">
        <v>90</v>
      </c>
      <c r="I165" s="5">
        <v>82</v>
      </c>
      <c r="J165" s="6">
        <f t="shared" si="19"/>
        <v>8.5106382978723403</v>
      </c>
      <c r="K165" s="6">
        <f t="shared" si="20"/>
        <v>47.872340425531917</v>
      </c>
      <c r="L165" s="6">
        <f t="shared" si="21"/>
        <v>43.61702127659575</v>
      </c>
      <c r="O165" s="3"/>
    </row>
    <row r="166" spans="1:17" s="2" customFormat="1" ht="14.45" customHeight="1">
      <c r="A166" s="4">
        <v>23050</v>
      </c>
      <c r="B166" s="4" t="s">
        <v>231</v>
      </c>
      <c r="C166" s="4">
        <v>57</v>
      </c>
      <c r="D166" s="5">
        <v>158</v>
      </c>
      <c r="E166" s="12">
        <v>81</v>
      </c>
      <c r="F166" s="12">
        <v>77</v>
      </c>
      <c r="G166" s="5">
        <v>12</v>
      </c>
      <c r="H166" s="5">
        <v>78</v>
      </c>
      <c r="I166" s="5">
        <v>68</v>
      </c>
      <c r="J166" s="6">
        <f t="shared" si="19"/>
        <v>7.59493670886076</v>
      </c>
      <c r="K166" s="6">
        <f t="shared" si="20"/>
        <v>49.367088607594937</v>
      </c>
      <c r="L166" s="6">
        <f t="shared" si="21"/>
        <v>43.037974683544306</v>
      </c>
    </row>
    <row r="167" spans="1:17" s="2" customFormat="1" ht="14.45" customHeight="1">
      <c r="A167" s="4">
        <v>23060</v>
      </c>
      <c r="B167" s="4" t="s">
        <v>232</v>
      </c>
      <c r="C167" s="4">
        <v>70</v>
      </c>
      <c r="D167" s="5">
        <v>243</v>
      </c>
      <c r="E167" s="12">
        <v>123</v>
      </c>
      <c r="F167" s="12">
        <v>120</v>
      </c>
      <c r="G167" s="5">
        <v>24</v>
      </c>
      <c r="H167" s="5">
        <v>126</v>
      </c>
      <c r="I167" s="5">
        <v>93</v>
      </c>
      <c r="J167" s="6">
        <f t="shared" si="19"/>
        <v>9.8765432098765427</v>
      </c>
      <c r="K167" s="6">
        <f t="shared" si="20"/>
        <v>51.851851851851848</v>
      </c>
      <c r="L167" s="6">
        <f t="shared" si="21"/>
        <v>38.271604938271601</v>
      </c>
    </row>
    <row r="168" spans="1:17" s="2" customFormat="1" ht="14.45" customHeight="1">
      <c r="A168" s="4">
        <v>23070</v>
      </c>
      <c r="B168" s="4" t="s">
        <v>233</v>
      </c>
      <c r="C168" s="4">
        <v>57</v>
      </c>
      <c r="D168" s="5">
        <v>167</v>
      </c>
      <c r="E168" s="12">
        <v>81</v>
      </c>
      <c r="F168" s="12">
        <v>86</v>
      </c>
      <c r="G168" s="5">
        <v>8</v>
      </c>
      <c r="H168" s="5">
        <v>87</v>
      </c>
      <c r="I168" s="5">
        <v>72</v>
      </c>
      <c r="J168" s="6">
        <f t="shared" si="19"/>
        <v>4.7904191616766472</v>
      </c>
      <c r="K168" s="6">
        <f t="shared" si="20"/>
        <v>52.095808383233532</v>
      </c>
      <c r="L168" s="6">
        <f t="shared" si="21"/>
        <v>43.113772455089823</v>
      </c>
    </row>
    <row r="169" spans="1:17" s="2" customFormat="1" ht="14.45" customHeight="1">
      <c r="A169" s="4">
        <v>23080</v>
      </c>
      <c r="B169" s="4" t="s">
        <v>234</v>
      </c>
      <c r="C169" s="4">
        <v>72</v>
      </c>
      <c r="D169" s="5">
        <v>231</v>
      </c>
      <c r="E169" s="12">
        <v>114</v>
      </c>
      <c r="F169" s="12">
        <v>117</v>
      </c>
      <c r="G169" s="5">
        <v>15</v>
      </c>
      <c r="H169" s="5">
        <v>129</v>
      </c>
      <c r="I169" s="5">
        <v>87</v>
      </c>
      <c r="J169" s="6">
        <f t="shared" si="19"/>
        <v>6.4935064935064926</v>
      </c>
      <c r="K169" s="6">
        <f t="shared" si="20"/>
        <v>55.844155844155843</v>
      </c>
      <c r="L169" s="6">
        <f t="shared" si="21"/>
        <v>37.662337662337663</v>
      </c>
    </row>
    <row r="170" spans="1:17" s="3" customFormat="1" ht="14.45" customHeight="1">
      <c r="A170" s="26" t="s">
        <v>168</v>
      </c>
      <c r="B170" s="26"/>
      <c r="C170" s="22">
        <f>SUM(C171:C179)</f>
        <v>649</v>
      </c>
      <c r="D170" s="22">
        <f>E170+F170</f>
        <v>1686</v>
      </c>
      <c r="E170" s="22">
        <f>SUM(E171:E179)</f>
        <v>814</v>
      </c>
      <c r="F170" s="22">
        <f>SUM(F171:F179)</f>
        <v>872</v>
      </c>
      <c r="G170" s="22">
        <f>SUM(G171:G179)</f>
        <v>112</v>
      </c>
      <c r="H170" s="22">
        <f>SUM(H171:H179)</f>
        <v>747</v>
      </c>
      <c r="I170" s="22">
        <f>SUM(I171:I179)</f>
        <v>827</v>
      </c>
      <c r="J170" s="23">
        <f>G170/D170*100</f>
        <v>6.6429418742585993</v>
      </c>
      <c r="K170" s="23">
        <f>H170/D170*100</f>
        <v>44.306049822064061</v>
      </c>
      <c r="L170" s="23">
        <f>I170/D170*100</f>
        <v>49.051008303677342</v>
      </c>
      <c r="M170" s="2"/>
      <c r="N170" s="2"/>
      <c r="O170" s="2"/>
      <c r="Q170" s="2"/>
    </row>
    <row r="171" spans="1:17" s="2" customFormat="1" ht="14.45" customHeight="1">
      <c r="A171" s="4">
        <v>24010</v>
      </c>
      <c r="B171" s="4" t="s">
        <v>235</v>
      </c>
      <c r="C171" s="4">
        <v>73</v>
      </c>
      <c r="D171" s="5">
        <v>196</v>
      </c>
      <c r="E171" s="12">
        <v>90</v>
      </c>
      <c r="F171" s="12">
        <v>106</v>
      </c>
      <c r="G171" s="5">
        <v>15</v>
      </c>
      <c r="H171" s="5">
        <v>83</v>
      </c>
      <c r="I171" s="5">
        <v>98</v>
      </c>
      <c r="J171" s="6">
        <f t="shared" si="19"/>
        <v>7.6530612244897958</v>
      </c>
      <c r="K171" s="6">
        <f t="shared" si="20"/>
        <v>42.346938775510203</v>
      </c>
      <c r="L171" s="6">
        <f t="shared" si="21"/>
        <v>50</v>
      </c>
    </row>
    <row r="172" spans="1:17" s="2" customFormat="1" ht="14.45" customHeight="1">
      <c r="A172" s="4">
        <v>24020</v>
      </c>
      <c r="B172" s="4" t="s">
        <v>236</v>
      </c>
      <c r="C172" s="4">
        <v>93</v>
      </c>
      <c r="D172" s="5">
        <v>271</v>
      </c>
      <c r="E172" s="12">
        <v>128</v>
      </c>
      <c r="F172" s="12">
        <v>143</v>
      </c>
      <c r="G172" s="5">
        <v>29</v>
      </c>
      <c r="H172" s="5">
        <v>116</v>
      </c>
      <c r="I172" s="5">
        <v>126</v>
      </c>
      <c r="J172" s="6">
        <f t="shared" si="19"/>
        <v>10.701107011070111</v>
      </c>
      <c r="K172" s="6">
        <f t="shared" si="20"/>
        <v>42.804428044280442</v>
      </c>
      <c r="L172" s="6">
        <f t="shared" si="21"/>
        <v>46.494464944649444</v>
      </c>
      <c r="N172" s="3"/>
    </row>
    <row r="173" spans="1:17" s="2" customFormat="1" ht="14.45" customHeight="1">
      <c r="A173" s="4">
        <v>24030</v>
      </c>
      <c r="B173" s="4" t="s">
        <v>237</v>
      </c>
      <c r="C173" s="4">
        <v>139</v>
      </c>
      <c r="D173" s="5">
        <v>296</v>
      </c>
      <c r="E173" s="12">
        <v>143</v>
      </c>
      <c r="F173" s="12">
        <v>153</v>
      </c>
      <c r="G173" s="5">
        <v>10</v>
      </c>
      <c r="H173" s="5">
        <v>128</v>
      </c>
      <c r="I173" s="5">
        <v>158</v>
      </c>
      <c r="J173" s="6">
        <f t="shared" si="19"/>
        <v>3.3783783783783785</v>
      </c>
      <c r="K173" s="6">
        <f t="shared" si="20"/>
        <v>43.243243243243242</v>
      </c>
      <c r="L173" s="6">
        <f t="shared" si="21"/>
        <v>53.378378378378379</v>
      </c>
    </row>
    <row r="174" spans="1:17" s="2" customFormat="1" ht="14.45" customHeight="1">
      <c r="A174" s="4">
        <v>24040</v>
      </c>
      <c r="B174" s="4" t="s">
        <v>238</v>
      </c>
      <c r="C174" s="4">
        <v>49</v>
      </c>
      <c r="D174" s="5">
        <v>135</v>
      </c>
      <c r="E174" s="12">
        <v>58</v>
      </c>
      <c r="F174" s="12">
        <v>77</v>
      </c>
      <c r="G174" s="5">
        <v>9</v>
      </c>
      <c r="H174" s="5">
        <v>56</v>
      </c>
      <c r="I174" s="5">
        <v>70</v>
      </c>
      <c r="J174" s="6">
        <f t="shared" si="19"/>
        <v>6.666666666666667</v>
      </c>
      <c r="K174" s="6">
        <f t="shared" si="20"/>
        <v>41.481481481481481</v>
      </c>
      <c r="L174" s="6">
        <f t="shared" si="21"/>
        <v>51.851851851851848</v>
      </c>
    </row>
    <row r="175" spans="1:17" s="2" customFormat="1" ht="14.45" customHeight="1">
      <c r="A175" s="4">
        <v>24050</v>
      </c>
      <c r="B175" s="4" t="s">
        <v>239</v>
      </c>
      <c r="C175" s="4">
        <v>81</v>
      </c>
      <c r="D175" s="5">
        <v>233</v>
      </c>
      <c r="E175" s="12">
        <v>114</v>
      </c>
      <c r="F175" s="12">
        <v>119</v>
      </c>
      <c r="G175" s="5">
        <v>17</v>
      </c>
      <c r="H175" s="5">
        <v>105</v>
      </c>
      <c r="I175" s="5">
        <v>111</v>
      </c>
      <c r="J175" s="6">
        <f t="shared" si="19"/>
        <v>7.296137339055794</v>
      </c>
      <c r="K175" s="6">
        <f t="shared" si="20"/>
        <v>45.064377682403432</v>
      </c>
      <c r="L175" s="6">
        <f t="shared" si="21"/>
        <v>47.639484978540771</v>
      </c>
      <c r="O175" s="3"/>
    </row>
    <row r="176" spans="1:17" s="2" customFormat="1" ht="14.45" customHeight="1">
      <c r="A176" s="4">
        <v>24060</v>
      </c>
      <c r="B176" s="4" t="s">
        <v>240</v>
      </c>
      <c r="C176" s="4">
        <v>58</v>
      </c>
      <c r="D176" s="5">
        <v>140</v>
      </c>
      <c r="E176" s="12">
        <v>75</v>
      </c>
      <c r="F176" s="12">
        <v>65</v>
      </c>
      <c r="G176" s="5">
        <v>2</v>
      </c>
      <c r="H176" s="5">
        <v>66</v>
      </c>
      <c r="I176" s="5">
        <v>72</v>
      </c>
      <c r="J176" s="6">
        <f t="shared" si="19"/>
        <v>1.4285714285714286</v>
      </c>
      <c r="K176" s="6">
        <f t="shared" si="20"/>
        <v>47.142857142857139</v>
      </c>
      <c r="L176" s="6">
        <f t="shared" si="21"/>
        <v>51.428571428571423</v>
      </c>
    </row>
    <row r="177" spans="1:17" s="2" customFormat="1" ht="14.45" customHeight="1">
      <c r="A177" s="4">
        <v>24070</v>
      </c>
      <c r="B177" s="4" t="s">
        <v>241</v>
      </c>
      <c r="C177" s="4">
        <v>62</v>
      </c>
      <c r="D177" s="5">
        <v>157</v>
      </c>
      <c r="E177" s="12">
        <v>78</v>
      </c>
      <c r="F177" s="12">
        <v>79</v>
      </c>
      <c r="G177" s="5">
        <v>11</v>
      </c>
      <c r="H177" s="5">
        <v>64</v>
      </c>
      <c r="I177" s="5">
        <v>82</v>
      </c>
      <c r="J177" s="6">
        <f t="shared" si="19"/>
        <v>7.0063694267515926</v>
      </c>
      <c r="K177" s="6">
        <f t="shared" si="20"/>
        <v>40.764331210191088</v>
      </c>
      <c r="L177" s="6">
        <f t="shared" si="21"/>
        <v>52.229299363057322</v>
      </c>
    </row>
    <row r="178" spans="1:17" s="2" customFormat="1" ht="14.45" customHeight="1">
      <c r="A178" s="4">
        <v>24080</v>
      </c>
      <c r="B178" s="4" t="s">
        <v>242</v>
      </c>
      <c r="C178" s="4">
        <v>83</v>
      </c>
      <c r="D178" s="5">
        <v>231</v>
      </c>
      <c r="E178" s="12">
        <v>115</v>
      </c>
      <c r="F178" s="12">
        <v>116</v>
      </c>
      <c r="G178" s="5">
        <v>18</v>
      </c>
      <c r="H178" s="5">
        <v>119</v>
      </c>
      <c r="I178" s="5">
        <v>94</v>
      </c>
      <c r="J178" s="6">
        <f t="shared" si="19"/>
        <v>7.7922077922077921</v>
      </c>
      <c r="K178" s="6">
        <f t="shared" si="20"/>
        <v>51.515151515151516</v>
      </c>
      <c r="L178" s="6">
        <f t="shared" si="21"/>
        <v>40.692640692640694</v>
      </c>
    </row>
    <row r="179" spans="1:17" s="2" customFormat="1" ht="14.45" customHeight="1">
      <c r="A179" s="4">
        <v>24090</v>
      </c>
      <c r="B179" s="4" t="s">
        <v>243</v>
      </c>
      <c r="C179" s="4">
        <v>11</v>
      </c>
      <c r="D179" s="5">
        <v>27</v>
      </c>
      <c r="E179" s="12">
        <v>13</v>
      </c>
      <c r="F179" s="12">
        <v>14</v>
      </c>
      <c r="G179" s="5">
        <v>1</v>
      </c>
      <c r="H179" s="5">
        <v>10</v>
      </c>
      <c r="I179" s="5">
        <v>16</v>
      </c>
      <c r="J179" s="6">
        <f t="shared" si="19"/>
        <v>3.7037037037037033</v>
      </c>
      <c r="K179" s="6">
        <f t="shared" si="20"/>
        <v>37.037037037037038</v>
      </c>
      <c r="L179" s="6">
        <f t="shared" si="21"/>
        <v>59.259259259259252</v>
      </c>
    </row>
    <row r="180" spans="1:17" s="3" customFormat="1" ht="14.45" customHeight="1">
      <c r="A180" s="26" t="s">
        <v>169</v>
      </c>
      <c r="B180" s="26"/>
      <c r="C180" s="22">
        <f>SUM(C181:C192)</f>
        <v>513</v>
      </c>
      <c r="D180" s="22">
        <f>E180+F180</f>
        <v>1365</v>
      </c>
      <c r="E180" s="22">
        <f>SUM(E181:E192)</f>
        <v>678</v>
      </c>
      <c r="F180" s="22">
        <f>SUM(F181:F192)</f>
        <v>687</v>
      </c>
      <c r="G180" s="22">
        <f>SUM(G181:G192)</f>
        <v>74</v>
      </c>
      <c r="H180" s="22">
        <f>SUM(H181:H192)</f>
        <v>638</v>
      </c>
      <c r="I180" s="22">
        <f>SUM(I181:I192)</f>
        <v>653</v>
      </c>
      <c r="J180" s="23">
        <f>G180/D180*100</f>
        <v>5.4212454212454215</v>
      </c>
      <c r="K180" s="23">
        <f>H180/D180*100</f>
        <v>46.739926739926737</v>
      </c>
      <c r="L180" s="23">
        <f>I180/D180*100</f>
        <v>47.838827838827839</v>
      </c>
      <c r="M180" s="2"/>
      <c r="N180" s="2"/>
      <c r="O180" s="2"/>
      <c r="Q180" s="2"/>
    </row>
    <row r="181" spans="1:17" s="2" customFormat="1" ht="14.45" customHeight="1">
      <c r="A181" s="4">
        <v>25010</v>
      </c>
      <c r="B181" s="4" t="s">
        <v>244</v>
      </c>
      <c r="C181" s="4">
        <v>64</v>
      </c>
      <c r="D181" s="5">
        <v>144</v>
      </c>
      <c r="E181" s="12">
        <v>74</v>
      </c>
      <c r="F181" s="12">
        <v>70</v>
      </c>
      <c r="G181" s="5">
        <v>3</v>
      </c>
      <c r="H181" s="5">
        <v>56</v>
      </c>
      <c r="I181" s="5">
        <v>85</v>
      </c>
      <c r="J181" s="6">
        <f t="shared" si="19"/>
        <v>2.083333333333333</v>
      </c>
      <c r="K181" s="6">
        <f t="shared" si="20"/>
        <v>38.888888888888893</v>
      </c>
      <c r="L181" s="6">
        <f t="shared" si="21"/>
        <v>59.027777777777779</v>
      </c>
    </row>
    <row r="182" spans="1:17" s="2" customFormat="1" ht="14.45" customHeight="1">
      <c r="A182" s="4">
        <v>25020</v>
      </c>
      <c r="B182" s="4" t="s">
        <v>245</v>
      </c>
      <c r="C182" s="4">
        <v>48</v>
      </c>
      <c r="D182" s="5">
        <v>129</v>
      </c>
      <c r="E182" s="12">
        <v>69</v>
      </c>
      <c r="F182" s="12">
        <v>60</v>
      </c>
      <c r="G182" s="5">
        <v>11</v>
      </c>
      <c r="H182" s="5">
        <v>51</v>
      </c>
      <c r="I182" s="5">
        <v>67</v>
      </c>
      <c r="J182" s="6">
        <f t="shared" si="19"/>
        <v>8.5271317829457356</v>
      </c>
      <c r="K182" s="6">
        <f t="shared" si="20"/>
        <v>39.534883720930232</v>
      </c>
      <c r="L182" s="6">
        <f t="shared" si="21"/>
        <v>51.937984496124031</v>
      </c>
      <c r="N182" s="3"/>
    </row>
    <row r="183" spans="1:17" s="2" customFormat="1" ht="14.45" customHeight="1">
      <c r="A183" s="4">
        <v>25030</v>
      </c>
      <c r="B183" s="4" t="s">
        <v>246</v>
      </c>
      <c r="C183" s="4">
        <v>40</v>
      </c>
      <c r="D183" s="5">
        <v>94</v>
      </c>
      <c r="E183" s="12">
        <v>52</v>
      </c>
      <c r="F183" s="12">
        <v>42</v>
      </c>
      <c r="G183" s="5">
        <v>2</v>
      </c>
      <c r="H183" s="5">
        <v>44</v>
      </c>
      <c r="I183" s="5">
        <v>48</v>
      </c>
      <c r="J183" s="6">
        <f t="shared" si="19"/>
        <v>2.1276595744680851</v>
      </c>
      <c r="K183" s="6">
        <f t="shared" si="20"/>
        <v>46.808510638297875</v>
      </c>
      <c r="L183" s="6">
        <f t="shared" si="21"/>
        <v>51.063829787234042</v>
      </c>
    </row>
    <row r="184" spans="1:17" s="2" customFormat="1" ht="14.45" customHeight="1">
      <c r="A184" s="4">
        <v>25040</v>
      </c>
      <c r="B184" s="4" t="s">
        <v>247</v>
      </c>
      <c r="C184" s="4">
        <v>45</v>
      </c>
      <c r="D184" s="5">
        <v>119</v>
      </c>
      <c r="E184" s="12">
        <v>57</v>
      </c>
      <c r="F184" s="12">
        <v>62</v>
      </c>
      <c r="G184" s="5">
        <v>4</v>
      </c>
      <c r="H184" s="5">
        <v>64</v>
      </c>
      <c r="I184" s="5">
        <v>51</v>
      </c>
      <c r="J184" s="6">
        <f t="shared" si="19"/>
        <v>3.3613445378151261</v>
      </c>
      <c r="K184" s="6">
        <f t="shared" si="20"/>
        <v>53.781512605042018</v>
      </c>
      <c r="L184" s="6">
        <f t="shared" si="21"/>
        <v>42.857142857142854</v>
      </c>
    </row>
    <row r="185" spans="1:17" s="2" customFormat="1" ht="14.45" customHeight="1">
      <c r="A185" s="4">
        <v>25050</v>
      </c>
      <c r="B185" s="4" t="s">
        <v>248</v>
      </c>
      <c r="C185" s="4">
        <v>55</v>
      </c>
      <c r="D185" s="5">
        <v>160</v>
      </c>
      <c r="E185" s="12">
        <v>80</v>
      </c>
      <c r="F185" s="12">
        <v>80</v>
      </c>
      <c r="G185" s="5">
        <v>7</v>
      </c>
      <c r="H185" s="5">
        <v>82</v>
      </c>
      <c r="I185" s="5">
        <v>71</v>
      </c>
      <c r="J185" s="6">
        <f t="shared" si="19"/>
        <v>4.375</v>
      </c>
      <c r="K185" s="6">
        <f t="shared" si="20"/>
        <v>51.249999999999993</v>
      </c>
      <c r="L185" s="6">
        <f t="shared" si="21"/>
        <v>44.375</v>
      </c>
    </row>
    <row r="186" spans="1:17" s="2" customFormat="1" ht="14.45" customHeight="1">
      <c r="A186" s="4">
        <v>25060</v>
      </c>
      <c r="B186" s="4" t="s">
        <v>249</v>
      </c>
      <c r="C186" s="4">
        <v>27</v>
      </c>
      <c r="D186" s="5">
        <v>69</v>
      </c>
      <c r="E186" s="12">
        <v>42</v>
      </c>
      <c r="F186" s="12">
        <v>27</v>
      </c>
      <c r="G186" s="5">
        <v>0</v>
      </c>
      <c r="H186" s="5">
        <v>31</v>
      </c>
      <c r="I186" s="5">
        <v>38</v>
      </c>
      <c r="J186" s="6">
        <f t="shared" si="19"/>
        <v>0</v>
      </c>
      <c r="K186" s="6">
        <f t="shared" si="20"/>
        <v>44.927536231884055</v>
      </c>
      <c r="L186" s="6">
        <f t="shared" si="21"/>
        <v>55.072463768115945</v>
      </c>
      <c r="O186" s="3"/>
    </row>
    <row r="187" spans="1:17" s="2" customFormat="1" ht="14.45" customHeight="1">
      <c r="A187" s="4">
        <v>25070</v>
      </c>
      <c r="B187" s="4" t="s">
        <v>250</v>
      </c>
      <c r="C187" s="4">
        <v>39</v>
      </c>
      <c r="D187" s="5">
        <v>104</v>
      </c>
      <c r="E187" s="12">
        <v>44</v>
      </c>
      <c r="F187" s="12">
        <v>60</v>
      </c>
      <c r="G187" s="5">
        <v>5</v>
      </c>
      <c r="H187" s="5">
        <v>53</v>
      </c>
      <c r="I187" s="5">
        <v>46</v>
      </c>
      <c r="J187" s="6">
        <f t="shared" si="19"/>
        <v>4.8076923076923084</v>
      </c>
      <c r="K187" s="6">
        <f t="shared" si="20"/>
        <v>50.96153846153846</v>
      </c>
      <c r="L187" s="6">
        <f t="shared" si="21"/>
        <v>44.230769230769226</v>
      </c>
    </row>
    <row r="188" spans="1:17" s="2" customFormat="1" ht="14.45" customHeight="1">
      <c r="A188" s="4">
        <v>25080</v>
      </c>
      <c r="B188" s="4" t="s">
        <v>251</v>
      </c>
      <c r="C188" s="4">
        <v>33</v>
      </c>
      <c r="D188" s="5">
        <v>98</v>
      </c>
      <c r="E188" s="12">
        <v>44</v>
      </c>
      <c r="F188" s="12">
        <v>54</v>
      </c>
      <c r="G188" s="5">
        <v>11</v>
      </c>
      <c r="H188" s="5">
        <v>37</v>
      </c>
      <c r="I188" s="5">
        <v>50</v>
      </c>
      <c r="J188" s="6">
        <f t="shared" si="19"/>
        <v>11.224489795918368</v>
      </c>
      <c r="K188" s="6">
        <f t="shared" si="20"/>
        <v>37.755102040816325</v>
      </c>
      <c r="L188" s="6">
        <f t="shared" si="21"/>
        <v>51.020408163265309</v>
      </c>
    </row>
    <row r="189" spans="1:17" s="2" customFormat="1" ht="14.45" customHeight="1">
      <c r="A189" s="4">
        <v>25090</v>
      </c>
      <c r="B189" s="4" t="s">
        <v>252</v>
      </c>
      <c r="C189" s="4">
        <v>38</v>
      </c>
      <c r="D189" s="5">
        <v>111</v>
      </c>
      <c r="E189" s="12">
        <v>57</v>
      </c>
      <c r="F189" s="12">
        <v>54</v>
      </c>
      <c r="G189" s="5">
        <v>9</v>
      </c>
      <c r="H189" s="5">
        <v>49</v>
      </c>
      <c r="I189" s="5">
        <v>53</v>
      </c>
      <c r="J189" s="6">
        <f t="shared" si="19"/>
        <v>8.1081081081081088</v>
      </c>
      <c r="K189" s="6">
        <f t="shared" si="20"/>
        <v>44.144144144144143</v>
      </c>
      <c r="L189" s="6">
        <f t="shared" si="21"/>
        <v>47.747747747747752</v>
      </c>
    </row>
    <row r="190" spans="1:17" s="2" customFormat="1" ht="14.45" customHeight="1">
      <c r="A190" s="4">
        <v>25100</v>
      </c>
      <c r="B190" s="4" t="s">
        <v>253</v>
      </c>
      <c r="C190" s="4">
        <v>43</v>
      </c>
      <c r="D190" s="5">
        <v>133</v>
      </c>
      <c r="E190" s="12">
        <v>63</v>
      </c>
      <c r="F190" s="12">
        <v>70</v>
      </c>
      <c r="G190" s="5">
        <v>11</v>
      </c>
      <c r="H190" s="5">
        <v>65</v>
      </c>
      <c r="I190" s="5">
        <v>57</v>
      </c>
      <c r="J190" s="6">
        <f t="shared" si="19"/>
        <v>8.2706766917293226</v>
      </c>
      <c r="K190" s="6">
        <f t="shared" si="20"/>
        <v>48.872180451127818</v>
      </c>
      <c r="L190" s="6">
        <f t="shared" si="21"/>
        <v>42.857142857142854</v>
      </c>
    </row>
    <row r="191" spans="1:17" s="2" customFormat="1" ht="14.45" customHeight="1">
      <c r="A191" s="4">
        <v>25110</v>
      </c>
      <c r="B191" s="4" t="s">
        <v>254</v>
      </c>
      <c r="C191" s="4">
        <v>48</v>
      </c>
      <c r="D191" s="5">
        <v>121</v>
      </c>
      <c r="E191" s="12">
        <v>57</v>
      </c>
      <c r="F191" s="12">
        <v>64</v>
      </c>
      <c r="G191" s="5">
        <v>8</v>
      </c>
      <c r="H191" s="5">
        <v>63</v>
      </c>
      <c r="I191" s="5">
        <v>50</v>
      </c>
      <c r="J191" s="6">
        <f t="shared" si="19"/>
        <v>6.6115702479338845</v>
      </c>
      <c r="K191" s="6">
        <f t="shared" si="20"/>
        <v>52.066115702479344</v>
      </c>
      <c r="L191" s="6">
        <f t="shared" si="21"/>
        <v>41.32231404958678</v>
      </c>
    </row>
    <row r="192" spans="1:17" s="2" customFormat="1" ht="14.45" customHeight="1">
      <c r="A192" s="4">
        <v>25120</v>
      </c>
      <c r="B192" s="4" t="s">
        <v>255</v>
      </c>
      <c r="C192" s="4">
        <v>33</v>
      </c>
      <c r="D192" s="5">
        <v>83</v>
      </c>
      <c r="E192" s="12">
        <v>39</v>
      </c>
      <c r="F192" s="12">
        <v>44</v>
      </c>
      <c r="G192" s="5">
        <v>3</v>
      </c>
      <c r="H192" s="5">
        <v>43</v>
      </c>
      <c r="I192" s="5">
        <v>37</v>
      </c>
      <c r="J192" s="6">
        <f t="shared" si="19"/>
        <v>3.6144578313253009</v>
      </c>
      <c r="K192" s="6">
        <f t="shared" si="20"/>
        <v>51.807228915662648</v>
      </c>
      <c r="L192" s="6">
        <f t="shared" si="21"/>
        <v>44.578313253012048</v>
      </c>
      <c r="N192" s="3"/>
    </row>
    <row r="193" spans="1:17" s="3" customFormat="1" ht="14.45" customHeight="1">
      <c r="A193" s="26" t="s">
        <v>170</v>
      </c>
      <c r="B193" s="26"/>
      <c r="C193" s="22">
        <f>SUM(C194:C200)</f>
        <v>611</v>
      </c>
      <c r="D193" s="22">
        <f>E193+F193</f>
        <v>1655</v>
      </c>
      <c r="E193" s="22">
        <f>SUM(E194:E200)</f>
        <v>807</v>
      </c>
      <c r="F193" s="22">
        <f>SUM(F194:F200)</f>
        <v>848</v>
      </c>
      <c r="G193" s="22">
        <f>SUM(G194:G200)</f>
        <v>116</v>
      </c>
      <c r="H193" s="22">
        <f>SUM(H194:H200)</f>
        <v>783</v>
      </c>
      <c r="I193" s="22">
        <f>SUM(I194:I200)</f>
        <v>756</v>
      </c>
      <c r="J193" s="23">
        <f>G193/D193*100</f>
        <v>7.0090634441087607</v>
      </c>
      <c r="K193" s="23">
        <f>H193/D193*100</f>
        <v>47.311178247734134</v>
      </c>
      <c r="L193" s="23">
        <f>I193/D193*100</f>
        <v>45.679758308157098</v>
      </c>
      <c r="M193" s="2"/>
      <c r="O193" s="2"/>
      <c r="Q193" s="2"/>
    </row>
    <row r="194" spans="1:17" s="2" customFormat="1" ht="14.45" customHeight="1">
      <c r="A194" s="4">
        <v>26010</v>
      </c>
      <c r="B194" s="4" t="s">
        <v>256</v>
      </c>
      <c r="C194" s="4">
        <v>72</v>
      </c>
      <c r="D194" s="5">
        <v>205</v>
      </c>
      <c r="E194" s="12">
        <v>100</v>
      </c>
      <c r="F194" s="12">
        <v>105</v>
      </c>
      <c r="G194" s="5">
        <v>8</v>
      </c>
      <c r="H194" s="5">
        <v>100</v>
      </c>
      <c r="I194" s="5">
        <v>97</v>
      </c>
      <c r="J194" s="6">
        <f t="shared" si="19"/>
        <v>3.9024390243902438</v>
      </c>
      <c r="K194" s="6">
        <f t="shared" si="20"/>
        <v>48.780487804878049</v>
      </c>
      <c r="L194" s="6">
        <f t="shared" si="21"/>
        <v>47.317073170731703</v>
      </c>
    </row>
    <row r="195" spans="1:17" s="2" customFormat="1" ht="14.45" customHeight="1">
      <c r="A195" s="4">
        <v>26020</v>
      </c>
      <c r="B195" s="4" t="s">
        <v>257</v>
      </c>
      <c r="C195" s="4">
        <v>90</v>
      </c>
      <c r="D195" s="5">
        <v>250</v>
      </c>
      <c r="E195" s="12">
        <v>132</v>
      </c>
      <c r="F195" s="12">
        <v>118</v>
      </c>
      <c r="G195" s="5">
        <v>10</v>
      </c>
      <c r="H195" s="5">
        <v>115</v>
      </c>
      <c r="I195" s="5">
        <v>125</v>
      </c>
      <c r="J195" s="6">
        <f t="shared" si="19"/>
        <v>4</v>
      </c>
      <c r="K195" s="6">
        <f t="shared" si="20"/>
        <v>46</v>
      </c>
      <c r="L195" s="6">
        <f t="shared" si="21"/>
        <v>50</v>
      </c>
    </row>
    <row r="196" spans="1:17" s="2" customFormat="1" ht="14.45" customHeight="1">
      <c r="A196" s="4">
        <v>26030</v>
      </c>
      <c r="B196" s="4" t="s">
        <v>258</v>
      </c>
      <c r="C196" s="4">
        <v>70</v>
      </c>
      <c r="D196" s="5">
        <v>220</v>
      </c>
      <c r="E196" s="12">
        <v>107</v>
      </c>
      <c r="F196" s="12">
        <v>113</v>
      </c>
      <c r="G196" s="5">
        <v>14</v>
      </c>
      <c r="H196" s="5">
        <v>116</v>
      </c>
      <c r="I196" s="5">
        <v>90</v>
      </c>
      <c r="J196" s="6">
        <f t="shared" si="19"/>
        <v>6.3636363636363633</v>
      </c>
      <c r="K196" s="6">
        <f t="shared" si="20"/>
        <v>52.72727272727272</v>
      </c>
      <c r="L196" s="6">
        <f t="shared" si="21"/>
        <v>40.909090909090914</v>
      </c>
    </row>
    <row r="197" spans="1:17" s="2" customFormat="1" ht="14.45" customHeight="1">
      <c r="A197" s="4">
        <v>26040</v>
      </c>
      <c r="B197" s="4" t="s">
        <v>259</v>
      </c>
      <c r="C197" s="4">
        <v>160</v>
      </c>
      <c r="D197" s="5">
        <v>324</v>
      </c>
      <c r="E197" s="12">
        <v>140</v>
      </c>
      <c r="F197" s="12">
        <v>184</v>
      </c>
      <c r="G197" s="5">
        <v>22</v>
      </c>
      <c r="H197" s="5">
        <v>128</v>
      </c>
      <c r="I197" s="5">
        <v>174</v>
      </c>
      <c r="J197" s="6">
        <f t="shared" si="19"/>
        <v>6.7901234567901234</v>
      </c>
      <c r="K197" s="6">
        <f t="shared" si="20"/>
        <v>39.506172839506171</v>
      </c>
      <c r="L197" s="6">
        <f t="shared" si="21"/>
        <v>53.703703703703709</v>
      </c>
    </row>
    <row r="198" spans="1:17" s="2" customFormat="1" ht="14.45" customHeight="1">
      <c r="A198" s="4">
        <v>26050</v>
      </c>
      <c r="B198" s="4" t="s">
        <v>260</v>
      </c>
      <c r="C198" s="4">
        <v>83</v>
      </c>
      <c r="D198" s="5">
        <v>262</v>
      </c>
      <c r="E198" s="12">
        <v>133</v>
      </c>
      <c r="F198" s="12">
        <v>129</v>
      </c>
      <c r="G198" s="5">
        <v>28</v>
      </c>
      <c r="H198" s="5">
        <v>139</v>
      </c>
      <c r="I198" s="5">
        <v>95</v>
      </c>
      <c r="J198" s="6">
        <f t="shared" si="19"/>
        <v>10.687022900763358</v>
      </c>
      <c r="K198" s="6">
        <f t="shared" si="20"/>
        <v>53.05343511450382</v>
      </c>
      <c r="L198" s="6">
        <f t="shared" si="21"/>
        <v>36.25954198473282</v>
      </c>
    </row>
    <row r="199" spans="1:17" s="2" customFormat="1" ht="14.45" customHeight="1">
      <c r="A199" s="4">
        <v>26060</v>
      </c>
      <c r="B199" s="4" t="s">
        <v>261</v>
      </c>
      <c r="C199" s="4">
        <v>67</v>
      </c>
      <c r="D199" s="5">
        <v>195</v>
      </c>
      <c r="E199" s="12">
        <v>97</v>
      </c>
      <c r="F199" s="12">
        <v>98</v>
      </c>
      <c r="G199" s="5">
        <v>16</v>
      </c>
      <c r="H199" s="5">
        <v>85</v>
      </c>
      <c r="I199" s="5">
        <v>94</v>
      </c>
      <c r="J199" s="6">
        <f t="shared" si="19"/>
        <v>8.2051282051282044</v>
      </c>
      <c r="K199" s="6">
        <f t="shared" si="20"/>
        <v>43.589743589743591</v>
      </c>
      <c r="L199" s="6">
        <f t="shared" si="21"/>
        <v>48.205128205128204</v>
      </c>
    </row>
    <row r="200" spans="1:17" s="2" customFormat="1" ht="14.45" customHeight="1">
      <c r="A200" s="4">
        <v>26070</v>
      </c>
      <c r="B200" s="4" t="s">
        <v>262</v>
      </c>
      <c r="C200" s="4">
        <v>69</v>
      </c>
      <c r="D200" s="5">
        <v>199</v>
      </c>
      <c r="E200" s="12">
        <v>98</v>
      </c>
      <c r="F200" s="12">
        <v>101</v>
      </c>
      <c r="G200" s="5">
        <v>18</v>
      </c>
      <c r="H200" s="5">
        <v>100</v>
      </c>
      <c r="I200" s="5">
        <v>81</v>
      </c>
      <c r="J200" s="6">
        <f t="shared" ref="J200:J228" si="23">G200/D200*100</f>
        <v>9.0452261306532673</v>
      </c>
      <c r="K200" s="6">
        <f t="shared" ref="K200:K228" si="24">H200/D200*100</f>
        <v>50.251256281407031</v>
      </c>
      <c r="L200" s="6">
        <f t="shared" ref="L200:L228" si="25">I200/D200*100</f>
        <v>40.7035175879397</v>
      </c>
      <c r="O200" s="3"/>
    </row>
    <row r="201" spans="1:17" s="3" customFormat="1" ht="14.45" customHeight="1">
      <c r="A201" s="26" t="s">
        <v>171</v>
      </c>
      <c r="B201" s="26"/>
      <c r="C201" s="22">
        <f>SUM(C202:C209)</f>
        <v>535</v>
      </c>
      <c r="D201" s="22">
        <f>E201+F201</f>
        <v>1474</v>
      </c>
      <c r="E201" s="22">
        <f>SUM(E202:E209)</f>
        <v>743</v>
      </c>
      <c r="F201" s="22">
        <f>SUM(F202:F209)</f>
        <v>731</v>
      </c>
      <c r="G201" s="22">
        <f>SUM(G202:G209)</f>
        <v>92</v>
      </c>
      <c r="H201" s="22">
        <f>SUM(H202:H209)</f>
        <v>718</v>
      </c>
      <c r="I201" s="22">
        <f>SUM(I202:I209)</f>
        <v>664</v>
      </c>
      <c r="J201" s="23">
        <f>G201/D201*100</f>
        <v>6.2415196743554953</v>
      </c>
      <c r="K201" s="23">
        <f>H201/D201*100</f>
        <v>48.71099050203528</v>
      </c>
      <c r="L201" s="23">
        <f>I201/D201*100</f>
        <v>45.047489823609226</v>
      </c>
      <c r="M201" s="2"/>
      <c r="N201" s="2"/>
      <c r="Q201" s="2"/>
    </row>
    <row r="202" spans="1:17" s="2" customFormat="1" ht="14.45" customHeight="1">
      <c r="A202" s="4">
        <v>27010</v>
      </c>
      <c r="B202" s="4" t="s">
        <v>263</v>
      </c>
      <c r="C202" s="4">
        <v>45</v>
      </c>
      <c r="D202" s="5">
        <v>126</v>
      </c>
      <c r="E202" s="12">
        <v>60</v>
      </c>
      <c r="F202" s="12">
        <v>66</v>
      </c>
      <c r="G202" s="5">
        <v>4</v>
      </c>
      <c r="H202" s="5">
        <v>63</v>
      </c>
      <c r="I202" s="5">
        <v>59</v>
      </c>
      <c r="J202" s="6">
        <f t="shared" si="23"/>
        <v>3.1746031746031744</v>
      </c>
      <c r="K202" s="6">
        <f t="shared" si="24"/>
        <v>50</v>
      </c>
      <c r="L202" s="6">
        <f t="shared" si="25"/>
        <v>46.825396825396822</v>
      </c>
    </row>
    <row r="203" spans="1:17" s="2" customFormat="1" ht="14.45" customHeight="1">
      <c r="A203" s="4">
        <v>27020</v>
      </c>
      <c r="B203" s="4" t="s">
        <v>264</v>
      </c>
      <c r="C203" s="4">
        <v>65</v>
      </c>
      <c r="D203" s="5">
        <v>206</v>
      </c>
      <c r="E203" s="12">
        <v>107</v>
      </c>
      <c r="F203" s="12">
        <v>99</v>
      </c>
      <c r="G203" s="5">
        <v>16</v>
      </c>
      <c r="H203" s="5">
        <v>120</v>
      </c>
      <c r="I203" s="5">
        <v>70</v>
      </c>
      <c r="J203" s="6">
        <f t="shared" si="23"/>
        <v>7.7669902912621351</v>
      </c>
      <c r="K203" s="6">
        <f t="shared" si="24"/>
        <v>58.252427184466015</v>
      </c>
      <c r="L203" s="6">
        <f t="shared" si="25"/>
        <v>33.980582524271846</v>
      </c>
    </row>
    <row r="204" spans="1:17" s="2" customFormat="1" ht="14.45" customHeight="1">
      <c r="A204" s="4">
        <v>27030</v>
      </c>
      <c r="B204" s="4" t="s">
        <v>265</v>
      </c>
      <c r="C204" s="4">
        <v>110</v>
      </c>
      <c r="D204" s="5">
        <v>286</v>
      </c>
      <c r="E204" s="12">
        <v>133</v>
      </c>
      <c r="F204" s="12">
        <v>153</v>
      </c>
      <c r="G204" s="5">
        <v>21</v>
      </c>
      <c r="H204" s="5">
        <v>138</v>
      </c>
      <c r="I204" s="5">
        <v>127</v>
      </c>
      <c r="J204" s="6">
        <f t="shared" si="23"/>
        <v>7.3426573426573425</v>
      </c>
      <c r="K204" s="6">
        <f t="shared" si="24"/>
        <v>48.251748251748253</v>
      </c>
      <c r="L204" s="6">
        <f t="shared" si="25"/>
        <v>44.405594405594407</v>
      </c>
    </row>
    <row r="205" spans="1:17" s="2" customFormat="1" ht="14.45" customHeight="1">
      <c r="A205" s="4">
        <v>27040</v>
      </c>
      <c r="B205" s="4" t="s">
        <v>266</v>
      </c>
      <c r="C205" s="4">
        <v>58</v>
      </c>
      <c r="D205" s="5">
        <v>151</v>
      </c>
      <c r="E205" s="12">
        <v>73</v>
      </c>
      <c r="F205" s="12">
        <v>78</v>
      </c>
      <c r="G205" s="5">
        <v>5</v>
      </c>
      <c r="H205" s="5">
        <v>62</v>
      </c>
      <c r="I205" s="5">
        <v>84</v>
      </c>
      <c r="J205" s="6">
        <f t="shared" si="23"/>
        <v>3.3112582781456954</v>
      </c>
      <c r="K205" s="6">
        <f t="shared" si="24"/>
        <v>41.059602649006621</v>
      </c>
      <c r="L205" s="6">
        <f t="shared" si="25"/>
        <v>55.629139072847678</v>
      </c>
    </row>
    <row r="206" spans="1:17" s="2" customFormat="1" ht="14.45" customHeight="1">
      <c r="A206" s="4">
        <v>27050</v>
      </c>
      <c r="B206" s="4" t="s">
        <v>267</v>
      </c>
      <c r="C206" s="4">
        <v>65</v>
      </c>
      <c r="D206" s="5">
        <v>179</v>
      </c>
      <c r="E206" s="12">
        <v>96</v>
      </c>
      <c r="F206" s="12">
        <v>83</v>
      </c>
      <c r="G206" s="5">
        <v>4</v>
      </c>
      <c r="H206" s="5">
        <v>83</v>
      </c>
      <c r="I206" s="5">
        <v>92</v>
      </c>
      <c r="J206" s="6">
        <f t="shared" si="23"/>
        <v>2.2346368715083798</v>
      </c>
      <c r="K206" s="6">
        <f t="shared" si="24"/>
        <v>46.368715083798882</v>
      </c>
      <c r="L206" s="6">
        <f t="shared" si="25"/>
        <v>51.396648044692739</v>
      </c>
    </row>
    <row r="207" spans="1:17" s="2" customFormat="1" ht="14.45" customHeight="1">
      <c r="A207" s="4">
        <v>27060</v>
      </c>
      <c r="B207" s="4" t="s">
        <v>268</v>
      </c>
      <c r="C207" s="4">
        <v>49</v>
      </c>
      <c r="D207" s="5">
        <v>132</v>
      </c>
      <c r="E207" s="12">
        <v>65</v>
      </c>
      <c r="F207" s="12">
        <v>67</v>
      </c>
      <c r="G207" s="5">
        <v>12</v>
      </c>
      <c r="H207" s="5">
        <v>63</v>
      </c>
      <c r="I207" s="5">
        <v>57</v>
      </c>
      <c r="J207" s="6">
        <f t="shared" si="23"/>
        <v>9.0909090909090917</v>
      </c>
      <c r="K207" s="6">
        <f t="shared" si="24"/>
        <v>47.727272727272727</v>
      </c>
      <c r="L207" s="6">
        <f t="shared" si="25"/>
        <v>43.18181818181818</v>
      </c>
      <c r="N207" s="3"/>
    </row>
    <row r="208" spans="1:17" s="2" customFormat="1" ht="14.45" customHeight="1">
      <c r="A208" s="4">
        <v>27070</v>
      </c>
      <c r="B208" s="4" t="s">
        <v>269</v>
      </c>
      <c r="C208" s="4">
        <v>55</v>
      </c>
      <c r="D208" s="5">
        <v>167</v>
      </c>
      <c r="E208" s="12">
        <v>89</v>
      </c>
      <c r="F208" s="12">
        <v>78</v>
      </c>
      <c r="G208" s="5">
        <v>14</v>
      </c>
      <c r="H208" s="5">
        <v>83</v>
      </c>
      <c r="I208" s="5">
        <v>70</v>
      </c>
      <c r="J208" s="6">
        <f t="shared" si="23"/>
        <v>8.3832335329341312</v>
      </c>
      <c r="K208" s="6">
        <f t="shared" si="24"/>
        <v>49.700598802395206</v>
      </c>
      <c r="L208" s="6">
        <f t="shared" si="25"/>
        <v>41.916167664670652</v>
      </c>
    </row>
    <row r="209" spans="1:17" s="2" customFormat="1" ht="14.45" customHeight="1">
      <c r="A209" s="4">
        <v>27100</v>
      </c>
      <c r="B209" s="4" t="s">
        <v>270</v>
      </c>
      <c r="C209" s="4">
        <v>88</v>
      </c>
      <c r="D209" s="5">
        <v>227</v>
      </c>
      <c r="E209" s="12">
        <v>120</v>
      </c>
      <c r="F209" s="12">
        <v>107</v>
      </c>
      <c r="G209" s="5">
        <v>16</v>
      </c>
      <c r="H209" s="5">
        <v>106</v>
      </c>
      <c r="I209" s="5">
        <v>105</v>
      </c>
      <c r="J209" s="6">
        <f t="shared" si="23"/>
        <v>7.0484581497797363</v>
      </c>
      <c r="K209" s="6">
        <f t="shared" si="24"/>
        <v>46.696035242290748</v>
      </c>
      <c r="L209" s="6">
        <f t="shared" si="25"/>
        <v>46.255506607929512</v>
      </c>
    </row>
    <row r="210" spans="1:17" s="3" customFormat="1" ht="14.45" customHeight="1">
      <c r="A210" s="26" t="s">
        <v>172</v>
      </c>
      <c r="B210" s="26"/>
      <c r="C210" s="22">
        <f>SUM(C211:C218)</f>
        <v>424</v>
      </c>
      <c r="D210" s="22">
        <f>E210+F210</f>
        <v>1205</v>
      </c>
      <c r="E210" s="22">
        <f>SUM(E211:E218)</f>
        <v>615</v>
      </c>
      <c r="F210" s="22">
        <f>SUM(F211:F218)</f>
        <v>590</v>
      </c>
      <c r="G210" s="22">
        <f>SUM(G211:G218)</f>
        <v>105</v>
      </c>
      <c r="H210" s="22">
        <f>SUM(H211:H218)</f>
        <v>594</v>
      </c>
      <c r="I210" s="22">
        <f>SUM(I211:I218)</f>
        <v>506</v>
      </c>
      <c r="J210" s="23">
        <f>G210/D210*100</f>
        <v>8.7136929460580905</v>
      </c>
      <c r="K210" s="23">
        <f>H210/D210*100</f>
        <v>49.294605809128633</v>
      </c>
      <c r="L210" s="23">
        <f>I210/D210*100</f>
        <v>41.991701244813278</v>
      </c>
      <c r="M210" s="2"/>
      <c r="N210" s="2"/>
      <c r="O210" s="2"/>
      <c r="Q210" s="2"/>
    </row>
    <row r="211" spans="1:17" s="2" customFormat="1" ht="14.45" customHeight="1">
      <c r="A211" s="4">
        <v>28010</v>
      </c>
      <c r="B211" s="4" t="s">
        <v>271</v>
      </c>
      <c r="C211" s="4">
        <v>71</v>
      </c>
      <c r="D211" s="5">
        <v>186</v>
      </c>
      <c r="E211" s="13">
        <v>91</v>
      </c>
      <c r="F211" s="13">
        <v>95</v>
      </c>
      <c r="G211" s="5">
        <v>20</v>
      </c>
      <c r="H211" s="5">
        <v>93</v>
      </c>
      <c r="I211" s="5">
        <v>73</v>
      </c>
      <c r="J211" s="6">
        <f t="shared" si="23"/>
        <v>10.75268817204301</v>
      </c>
      <c r="K211" s="6">
        <f t="shared" si="24"/>
        <v>50</v>
      </c>
      <c r="L211" s="6">
        <f t="shared" si="25"/>
        <v>39.247311827956985</v>
      </c>
    </row>
    <row r="212" spans="1:17" s="2" customFormat="1" ht="14.45" customHeight="1">
      <c r="A212" s="4">
        <v>28020</v>
      </c>
      <c r="B212" s="4" t="s">
        <v>272</v>
      </c>
      <c r="C212" s="4">
        <v>42</v>
      </c>
      <c r="D212" s="5">
        <v>118</v>
      </c>
      <c r="E212" s="13">
        <v>60</v>
      </c>
      <c r="F212" s="13">
        <v>58</v>
      </c>
      <c r="G212" s="5">
        <v>12</v>
      </c>
      <c r="H212" s="5">
        <v>52</v>
      </c>
      <c r="I212" s="5">
        <v>54</v>
      </c>
      <c r="J212" s="6">
        <f t="shared" si="23"/>
        <v>10.16949152542373</v>
      </c>
      <c r="K212" s="6">
        <f t="shared" si="24"/>
        <v>44.067796610169488</v>
      </c>
      <c r="L212" s="6">
        <f t="shared" si="25"/>
        <v>45.762711864406782</v>
      </c>
    </row>
    <row r="213" spans="1:17" s="2" customFormat="1" ht="14.45" customHeight="1">
      <c r="A213" s="4">
        <v>28030</v>
      </c>
      <c r="B213" s="4" t="s">
        <v>273</v>
      </c>
      <c r="C213" s="4">
        <v>44</v>
      </c>
      <c r="D213" s="5">
        <v>117</v>
      </c>
      <c r="E213" s="13">
        <v>64</v>
      </c>
      <c r="F213" s="13">
        <v>53</v>
      </c>
      <c r="G213" s="5">
        <v>5</v>
      </c>
      <c r="H213" s="5">
        <v>69</v>
      </c>
      <c r="I213" s="5">
        <v>43</v>
      </c>
      <c r="J213" s="6">
        <f t="shared" si="23"/>
        <v>4.2735042735042734</v>
      </c>
      <c r="K213" s="6">
        <f t="shared" si="24"/>
        <v>58.974358974358978</v>
      </c>
      <c r="L213" s="6">
        <f t="shared" si="25"/>
        <v>36.752136752136757</v>
      </c>
    </row>
    <row r="214" spans="1:17" s="2" customFormat="1" ht="14.45" customHeight="1">
      <c r="A214" s="4">
        <v>28040</v>
      </c>
      <c r="B214" s="4" t="s">
        <v>274</v>
      </c>
      <c r="C214" s="4">
        <v>60</v>
      </c>
      <c r="D214" s="5">
        <v>162</v>
      </c>
      <c r="E214" s="13">
        <v>86</v>
      </c>
      <c r="F214" s="13">
        <v>76</v>
      </c>
      <c r="G214" s="5">
        <v>11</v>
      </c>
      <c r="H214" s="5">
        <v>71</v>
      </c>
      <c r="I214" s="5">
        <v>80</v>
      </c>
      <c r="J214" s="6">
        <f t="shared" si="23"/>
        <v>6.7901234567901234</v>
      </c>
      <c r="K214" s="6">
        <f t="shared" si="24"/>
        <v>43.827160493827158</v>
      </c>
      <c r="L214" s="6">
        <f t="shared" si="25"/>
        <v>49.382716049382715</v>
      </c>
      <c r="N214" s="3"/>
    </row>
    <row r="215" spans="1:17" s="2" customFormat="1" ht="14.45" customHeight="1">
      <c r="A215" s="4">
        <v>28050</v>
      </c>
      <c r="B215" s="4" t="s">
        <v>275</v>
      </c>
      <c r="C215" s="4">
        <v>40</v>
      </c>
      <c r="D215" s="5">
        <v>110</v>
      </c>
      <c r="E215" s="13">
        <v>51</v>
      </c>
      <c r="F215" s="13">
        <v>59</v>
      </c>
      <c r="G215" s="5">
        <v>14</v>
      </c>
      <c r="H215" s="5">
        <v>47</v>
      </c>
      <c r="I215" s="5">
        <v>49</v>
      </c>
      <c r="J215" s="6">
        <f t="shared" si="23"/>
        <v>12.727272727272727</v>
      </c>
      <c r="K215" s="6">
        <f t="shared" si="24"/>
        <v>42.727272727272727</v>
      </c>
      <c r="L215" s="6">
        <f t="shared" si="25"/>
        <v>44.545454545454547</v>
      </c>
    </row>
    <row r="216" spans="1:17" s="2" customFormat="1" ht="14.45" customHeight="1">
      <c r="A216" s="4">
        <v>28060</v>
      </c>
      <c r="B216" s="4" t="s">
        <v>276</v>
      </c>
      <c r="C216" s="4">
        <v>50</v>
      </c>
      <c r="D216" s="5">
        <v>163</v>
      </c>
      <c r="E216" s="13">
        <v>74</v>
      </c>
      <c r="F216" s="13">
        <v>89</v>
      </c>
      <c r="G216" s="5">
        <v>15</v>
      </c>
      <c r="H216" s="5">
        <v>90</v>
      </c>
      <c r="I216" s="5">
        <v>58</v>
      </c>
      <c r="J216" s="6">
        <f t="shared" si="23"/>
        <v>9.2024539877300615</v>
      </c>
      <c r="K216" s="6">
        <f t="shared" si="24"/>
        <v>55.214723926380373</v>
      </c>
      <c r="L216" s="6">
        <f t="shared" si="25"/>
        <v>35.582822085889568</v>
      </c>
    </row>
    <row r="217" spans="1:17" s="2" customFormat="1" ht="14.45" customHeight="1">
      <c r="A217" s="4">
        <v>28070</v>
      </c>
      <c r="B217" s="4" t="s">
        <v>277</v>
      </c>
      <c r="C217" s="4">
        <v>63</v>
      </c>
      <c r="D217" s="5">
        <v>180</v>
      </c>
      <c r="E217" s="13">
        <v>95</v>
      </c>
      <c r="F217" s="13">
        <v>85</v>
      </c>
      <c r="G217" s="5">
        <v>15</v>
      </c>
      <c r="H217" s="5">
        <v>90</v>
      </c>
      <c r="I217" s="5">
        <v>75</v>
      </c>
      <c r="J217" s="6">
        <f t="shared" si="23"/>
        <v>8.3333333333333321</v>
      </c>
      <c r="K217" s="6">
        <f t="shared" si="24"/>
        <v>50</v>
      </c>
      <c r="L217" s="6">
        <f t="shared" si="25"/>
        <v>41.666666666666671</v>
      </c>
      <c r="O217" s="3"/>
    </row>
    <row r="218" spans="1:17" s="2" customFormat="1" ht="14.45" customHeight="1">
      <c r="A218" s="4">
        <v>28080</v>
      </c>
      <c r="B218" s="4" t="s">
        <v>278</v>
      </c>
      <c r="C218" s="4">
        <v>54</v>
      </c>
      <c r="D218" s="5">
        <v>169</v>
      </c>
      <c r="E218" s="13">
        <v>94</v>
      </c>
      <c r="F218" s="13">
        <v>75</v>
      </c>
      <c r="G218" s="5">
        <v>13</v>
      </c>
      <c r="H218" s="5">
        <v>82</v>
      </c>
      <c r="I218" s="5">
        <v>74</v>
      </c>
      <c r="J218" s="6">
        <f t="shared" si="23"/>
        <v>7.6923076923076925</v>
      </c>
      <c r="K218" s="6">
        <f t="shared" si="24"/>
        <v>48.520710059171599</v>
      </c>
      <c r="L218" s="6">
        <f t="shared" si="25"/>
        <v>43.786982248520715</v>
      </c>
    </row>
    <row r="219" spans="1:17" s="3" customFormat="1" ht="14.45" customHeight="1">
      <c r="A219" s="26" t="s">
        <v>174</v>
      </c>
      <c r="B219" s="26"/>
      <c r="C219" s="22">
        <f>SUM(C220:C228)</f>
        <v>829</v>
      </c>
      <c r="D219" s="22">
        <f>E219+F219</f>
        <v>2541</v>
      </c>
      <c r="E219" s="22">
        <f>SUM(E220:E228)</f>
        <v>1247</v>
      </c>
      <c r="F219" s="22">
        <f>SUM(F220:F228)</f>
        <v>1294</v>
      </c>
      <c r="G219" s="22">
        <f>SUM(G220:G228)</f>
        <v>231</v>
      </c>
      <c r="H219" s="22">
        <f>SUM(H220:H228)</f>
        <v>1299</v>
      </c>
      <c r="I219" s="22">
        <f>SUM(I220:I228)</f>
        <v>1011</v>
      </c>
      <c r="J219" s="23">
        <f>G219/D219*100</f>
        <v>9.0909090909090917</v>
      </c>
      <c r="K219" s="23">
        <f>H219/D219*100</f>
        <v>51.121605667060209</v>
      </c>
      <c r="L219" s="23">
        <f>I219/D219*100</f>
        <v>39.787485242030698</v>
      </c>
      <c r="M219" s="2"/>
      <c r="N219" s="2"/>
      <c r="O219" s="2"/>
      <c r="Q219" s="2"/>
    </row>
    <row r="220" spans="1:17" s="2" customFormat="1" ht="14.45" customHeight="1">
      <c r="A220" s="4">
        <v>29010</v>
      </c>
      <c r="B220" s="4" t="s">
        <v>279</v>
      </c>
      <c r="C220" s="4">
        <v>114</v>
      </c>
      <c r="D220" s="5">
        <v>317</v>
      </c>
      <c r="E220" s="13">
        <v>161</v>
      </c>
      <c r="F220" s="13">
        <v>156</v>
      </c>
      <c r="G220" s="5">
        <v>21</v>
      </c>
      <c r="H220" s="5">
        <v>161</v>
      </c>
      <c r="I220" s="5">
        <v>135</v>
      </c>
      <c r="J220" s="6">
        <f t="shared" si="23"/>
        <v>6.624605678233439</v>
      </c>
      <c r="K220" s="6">
        <f t="shared" si="24"/>
        <v>50.788643533123022</v>
      </c>
      <c r="L220" s="6">
        <f t="shared" si="25"/>
        <v>42.586750788643535</v>
      </c>
    </row>
    <row r="221" spans="1:17" s="2" customFormat="1" ht="14.45" customHeight="1">
      <c r="A221" s="4">
        <v>29020</v>
      </c>
      <c r="B221" s="4" t="s">
        <v>280</v>
      </c>
      <c r="C221" s="4">
        <v>90</v>
      </c>
      <c r="D221" s="5">
        <v>280</v>
      </c>
      <c r="E221" s="13">
        <v>137</v>
      </c>
      <c r="F221" s="13">
        <v>143</v>
      </c>
      <c r="G221" s="5">
        <v>21</v>
      </c>
      <c r="H221" s="5">
        <v>148</v>
      </c>
      <c r="I221" s="5">
        <v>111</v>
      </c>
      <c r="J221" s="6">
        <f t="shared" si="23"/>
        <v>7.5</v>
      </c>
      <c r="K221" s="6">
        <f t="shared" si="24"/>
        <v>52.857142857142861</v>
      </c>
      <c r="L221" s="6">
        <f t="shared" si="25"/>
        <v>39.642857142857139</v>
      </c>
    </row>
    <row r="222" spans="1:17" s="2" customFormat="1" ht="14.45" customHeight="1">
      <c r="A222" s="4">
        <v>29030</v>
      </c>
      <c r="B222" s="4" t="s">
        <v>281</v>
      </c>
      <c r="C222" s="4">
        <v>120</v>
      </c>
      <c r="D222" s="5">
        <v>389</v>
      </c>
      <c r="E222" s="13">
        <v>190</v>
      </c>
      <c r="F222" s="13">
        <v>199</v>
      </c>
      <c r="G222" s="5">
        <v>38</v>
      </c>
      <c r="H222" s="5">
        <v>205</v>
      </c>
      <c r="I222" s="5">
        <v>146</v>
      </c>
      <c r="J222" s="6">
        <f t="shared" si="23"/>
        <v>9.7686375321336758</v>
      </c>
      <c r="K222" s="6">
        <f t="shared" si="24"/>
        <v>52.699228791773777</v>
      </c>
      <c r="L222" s="6">
        <f t="shared" si="25"/>
        <v>37.532133676092542</v>
      </c>
    </row>
    <row r="223" spans="1:17" s="2" customFormat="1" ht="14.45" customHeight="1">
      <c r="A223" s="4">
        <v>29040</v>
      </c>
      <c r="B223" s="4" t="s">
        <v>282</v>
      </c>
      <c r="C223" s="4">
        <v>98</v>
      </c>
      <c r="D223" s="5">
        <v>283</v>
      </c>
      <c r="E223" s="13">
        <v>137</v>
      </c>
      <c r="F223" s="13">
        <v>146</v>
      </c>
      <c r="G223" s="5">
        <v>26</v>
      </c>
      <c r="H223" s="5">
        <v>148</v>
      </c>
      <c r="I223" s="5">
        <v>109</v>
      </c>
      <c r="J223" s="6">
        <f t="shared" si="23"/>
        <v>9.1872791519434625</v>
      </c>
      <c r="K223" s="6">
        <f t="shared" si="24"/>
        <v>52.296819787985868</v>
      </c>
      <c r="L223" s="6">
        <f t="shared" si="25"/>
        <v>38.515901060070675</v>
      </c>
    </row>
    <row r="224" spans="1:17" s="2" customFormat="1" ht="14.45" customHeight="1">
      <c r="A224" s="4">
        <v>29050</v>
      </c>
      <c r="B224" s="4" t="s">
        <v>283</v>
      </c>
      <c r="C224" s="4">
        <v>93</v>
      </c>
      <c r="D224" s="5">
        <v>314</v>
      </c>
      <c r="E224" s="13">
        <v>157</v>
      </c>
      <c r="F224" s="13">
        <v>157</v>
      </c>
      <c r="G224" s="5">
        <v>27</v>
      </c>
      <c r="H224" s="5">
        <v>168</v>
      </c>
      <c r="I224" s="5">
        <v>119</v>
      </c>
      <c r="J224" s="6">
        <f t="shared" si="23"/>
        <v>8.598726114649681</v>
      </c>
      <c r="K224" s="6">
        <f t="shared" si="24"/>
        <v>53.503184713375795</v>
      </c>
      <c r="L224" s="6">
        <f t="shared" si="25"/>
        <v>37.898089171974526</v>
      </c>
      <c r="N224" s="3"/>
    </row>
    <row r="225" spans="1:17" s="2" customFormat="1" ht="14.45" customHeight="1">
      <c r="A225" s="4">
        <v>29060</v>
      </c>
      <c r="B225" s="4" t="s">
        <v>284</v>
      </c>
      <c r="C225" s="4">
        <v>160</v>
      </c>
      <c r="D225" s="5">
        <v>503</v>
      </c>
      <c r="E225" s="13">
        <v>247</v>
      </c>
      <c r="F225" s="13">
        <v>256</v>
      </c>
      <c r="G225" s="5">
        <v>50</v>
      </c>
      <c r="H225" s="5">
        <v>244</v>
      </c>
      <c r="I225" s="5">
        <v>209</v>
      </c>
      <c r="J225" s="6">
        <f t="shared" si="23"/>
        <v>9.9403578528827037</v>
      </c>
      <c r="K225" s="6">
        <f t="shared" si="24"/>
        <v>48.508946322067594</v>
      </c>
      <c r="L225" s="6">
        <f t="shared" si="25"/>
        <v>41.550695825049701</v>
      </c>
    </row>
    <row r="226" spans="1:17" s="2" customFormat="1" ht="14.45" customHeight="1">
      <c r="A226" s="4">
        <v>29070</v>
      </c>
      <c r="B226" s="4" t="s">
        <v>285</v>
      </c>
      <c r="C226" s="4">
        <v>37</v>
      </c>
      <c r="D226" s="5">
        <v>114</v>
      </c>
      <c r="E226" s="13">
        <v>55</v>
      </c>
      <c r="F226" s="13">
        <v>59</v>
      </c>
      <c r="G226" s="5">
        <v>6</v>
      </c>
      <c r="H226" s="5">
        <v>55</v>
      </c>
      <c r="I226" s="5">
        <v>53</v>
      </c>
      <c r="J226" s="6">
        <f t="shared" si="23"/>
        <v>5.2631578947368416</v>
      </c>
      <c r="K226" s="6">
        <f t="shared" si="24"/>
        <v>48.245614035087719</v>
      </c>
      <c r="L226" s="6">
        <f t="shared" si="25"/>
        <v>46.491228070175438</v>
      </c>
    </row>
    <row r="227" spans="1:17" s="2" customFormat="1" ht="14.45" customHeight="1">
      <c r="A227" s="4">
        <v>29080</v>
      </c>
      <c r="B227" s="4" t="s">
        <v>286</v>
      </c>
      <c r="C227" s="4">
        <v>58</v>
      </c>
      <c r="D227" s="5">
        <v>194</v>
      </c>
      <c r="E227" s="13">
        <v>98</v>
      </c>
      <c r="F227" s="13">
        <v>96</v>
      </c>
      <c r="G227" s="5">
        <v>22</v>
      </c>
      <c r="H227" s="5">
        <v>102</v>
      </c>
      <c r="I227" s="5">
        <v>70</v>
      </c>
      <c r="J227" s="6">
        <f t="shared" si="23"/>
        <v>11.340206185567011</v>
      </c>
      <c r="K227" s="6">
        <f t="shared" si="24"/>
        <v>52.577319587628871</v>
      </c>
      <c r="L227" s="6">
        <f t="shared" si="25"/>
        <v>36.082474226804123</v>
      </c>
      <c r="O227" s="3"/>
    </row>
    <row r="228" spans="1:17" s="2" customFormat="1" ht="14.45" customHeight="1">
      <c r="A228" s="4">
        <v>29090</v>
      </c>
      <c r="B228" s="4" t="s">
        <v>287</v>
      </c>
      <c r="C228" s="4">
        <v>59</v>
      </c>
      <c r="D228" s="5">
        <v>147</v>
      </c>
      <c r="E228" s="13">
        <v>65</v>
      </c>
      <c r="F228" s="13">
        <v>82</v>
      </c>
      <c r="G228" s="5">
        <v>20</v>
      </c>
      <c r="H228" s="5">
        <v>68</v>
      </c>
      <c r="I228" s="5">
        <v>59</v>
      </c>
      <c r="J228" s="6">
        <f t="shared" si="23"/>
        <v>13.605442176870749</v>
      </c>
      <c r="K228" s="6">
        <f t="shared" si="24"/>
        <v>46.258503401360542</v>
      </c>
      <c r="L228" s="6">
        <f t="shared" si="25"/>
        <v>40.136054421768705</v>
      </c>
    </row>
    <row r="229" spans="1:17" s="3" customFormat="1" ht="14.45" customHeight="1">
      <c r="A229" s="27" t="s">
        <v>187</v>
      </c>
      <c r="B229" s="27"/>
      <c r="C229" s="20">
        <f t="shared" ref="C229:I229" si="26">C230+C261+C268+C273</f>
        <v>4586</v>
      </c>
      <c r="D229" s="20">
        <f t="shared" si="26"/>
        <v>13613</v>
      </c>
      <c r="E229" s="20">
        <f t="shared" si="26"/>
        <v>6592</v>
      </c>
      <c r="F229" s="20">
        <f t="shared" si="26"/>
        <v>7021</v>
      </c>
      <c r="G229" s="20">
        <f t="shared" si="26"/>
        <v>1550</v>
      </c>
      <c r="H229" s="20">
        <f t="shared" si="26"/>
        <v>7199</v>
      </c>
      <c r="I229" s="20">
        <f t="shared" si="26"/>
        <v>4864</v>
      </c>
      <c r="J229" s="21">
        <f>G229/D229*100</f>
        <v>11.386174979798721</v>
      </c>
      <c r="K229" s="21">
        <f>H229/D229*100</f>
        <v>52.883273341658708</v>
      </c>
      <c r="L229" s="21">
        <f>I229/D229*100</f>
        <v>35.730551678542568</v>
      </c>
      <c r="M229" s="2"/>
      <c r="N229" s="2"/>
      <c r="O229" s="2"/>
      <c r="Q229" s="2"/>
    </row>
    <row r="230" spans="1:17" s="3" customFormat="1" ht="14.45" customHeight="1">
      <c r="A230" s="26" t="s">
        <v>173</v>
      </c>
      <c r="B230" s="26"/>
      <c r="C230" s="22">
        <f>SUM(C231:C260)</f>
        <v>2788</v>
      </c>
      <c r="D230" s="22">
        <f>E230+F230</f>
        <v>7844</v>
      </c>
      <c r="E230" s="22">
        <f>SUM(E231:E260)</f>
        <v>3833</v>
      </c>
      <c r="F230" s="22">
        <f>SUM(F231:F260)</f>
        <v>4011</v>
      </c>
      <c r="G230" s="22">
        <f>SUM(G231:G260)</f>
        <v>983</v>
      </c>
      <c r="H230" s="22">
        <f>SUM(H231:H260)</f>
        <v>4325</v>
      </c>
      <c r="I230" s="22">
        <f>SUM(I231:I260)</f>
        <v>2536</v>
      </c>
      <c r="J230" s="23">
        <f>G230/D230*100</f>
        <v>12.531871494135647</v>
      </c>
      <c r="K230" s="23">
        <f>H230/D230*100</f>
        <v>55.137684854665991</v>
      </c>
      <c r="L230" s="23">
        <f>I230/D230*100</f>
        <v>32.330443651198372</v>
      </c>
      <c r="M230" s="2"/>
      <c r="N230" s="2"/>
      <c r="O230" s="2"/>
      <c r="Q230" s="2"/>
    </row>
    <row r="231" spans="1:17" s="2" customFormat="1" ht="14.45" customHeight="1">
      <c r="A231" s="4">
        <v>31010</v>
      </c>
      <c r="B231" s="4" t="s">
        <v>106</v>
      </c>
      <c r="C231" s="4">
        <v>73</v>
      </c>
      <c r="D231" s="5">
        <v>254</v>
      </c>
      <c r="E231" s="12">
        <v>130</v>
      </c>
      <c r="F231" s="12">
        <v>124</v>
      </c>
      <c r="G231" s="5">
        <v>24</v>
      </c>
      <c r="H231" s="5">
        <v>136</v>
      </c>
      <c r="I231" s="5">
        <v>94</v>
      </c>
      <c r="J231" s="6">
        <f t="shared" ref="J231:J294" si="27">G231/D231*100</f>
        <v>9.4488188976377945</v>
      </c>
      <c r="K231" s="6">
        <f t="shared" ref="K231:K294" si="28">H231/D231*100</f>
        <v>53.543307086614178</v>
      </c>
      <c r="L231" s="6">
        <f t="shared" ref="L231:L294" si="29">I231/D231*100</f>
        <v>37.00787401574803</v>
      </c>
    </row>
    <row r="232" spans="1:17" s="2" customFormat="1" ht="14.45" customHeight="1">
      <c r="A232" s="4">
        <v>31020</v>
      </c>
      <c r="B232" s="4" t="s">
        <v>107</v>
      </c>
      <c r="C232" s="4">
        <v>55</v>
      </c>
      <c r="D232" s="5">
        <v>157</v>
      </c>
      <c r="E232" s="12">
        <v>79</v>
      </c>
      <c r="F232" s="12">
        <v>78</v>
      </c>
      <c r="G232" s="5">
        <v>15</v>
      </c>
      <c r="H232" s="5">
        <v>73</v>
      </c>
      <c r="I232" s="5">
        <v>69</v>
      </c>
      <c r="J232" s="6">
        <f t="shared" si="27"/>
        <v>9.5541401273885356</v>
      </c>
      <c r="K232" s="6">
        <f t="shared" si="28"/>
        <v>46.496815286624205</v>
      </c>
      <c r="L232" s="6">
        <f t="shared" si="29"/>
        <v>43.949044585987259</v>
      </c>
    </row>
    <row r="233" spans="1:17" s="2" customFormat="1" ht="14.45" customHeight="1">
      <c r="A233" s="4">
        <v>31030</v>
      </c>
      <c r="B233" s="4" t="s">
        <v>108</v>
      </c>
      <c r="C233" s="4">
        <v>28</v>
      </c>
      <c r="D233" s="5">
        <v>77</v>
      </c>
      <c r="E233" s="12">
        <v>42</v>
      </c>
      <c r="F233" s="12">
        <v>35</v>
      </c>
      <c r="G233" s="5">
        <v>0</v>
      </c>
      <c r="H233" s="5">
        <v>40</v>
      </c>
      <c r="I233" s="5">
        <v>37</v>
      </c>
      <c r="J233" s="6">
        <f t="shared" si="27"/>
        <v>0</v>
      </c>
      <c r="K233" s="6">
        <f t="shared" si="28"/>
        <v>51.94805194805194</v>
      </c>
      <c r="L233" s="6">
        <f t="shared" si="29"/>
        <v>48.051948051948052</v>
      </c>
    </row>
    <row r="234" spans="1:17" s="2" customFormat="1" ht="14.45" customHeight="1">
      <c r="A234" s="4">
        <v>31040</v>
      </c>
      <c r="B234" s="4" t="s">
        <v>109</v>
      </c>
      <c r="C234" s="4">
        <v>58</v>
      </c>
      <c r="D234" s="5">
        <v>196</v>
      </c>
      <c r="E234" s="12">
        <v>90</v>
      </c>
      <c r="F234" s="12">
        <v>106</v>
      </c>
      <c r="G234" s="5">
        <v>18</v>
      </c>
      <c r="H234" s="5">
        <v>96</v>
      </c>
      <c r="I234" s="5">
        <v>82</v>
      </c>
      <c r="J234" s="6">
        <f t="shared" si="27"/>
        <v>9.183673469387756</v>
      </c>
      <c r="K234" s="6">
        <f t="shared" si="28"/>
        <v>48.979591836734691</v>
      </c>
      <c r="L234" s="6">
        <f t="shared" si="29"/>
        <v>41.836734693877553</v>
      </c>
    </row>
    <row r="235" spans="1:17" s="2" customFormat="1" ht="14.45" customHeight="1">
      <c r="A235" s="4">
        <v>31050</v>
      </c>
      <c r="B235" s="4" t="s">
        <v>110</v>
      </c>
      <c r="C235" s="4">
        <v>69</v>
      </c>
      <c r="D235" s="5">
        <v>209</v>
      </c>
      <c r="E235" s="12">
        <v>100</v>
      </c>
      <c r="F235" s="12">
        <v>109</v>
      </c>
      <c r="G235" s="5">
        <v>22</v>
      </c>
      <c r="H235" s="5">
        <v>105</v>
      </c>
      <c r="I235" s="5">
        <v>82</v>
      </c>
      <c r="J235" s="6">
        <f t="shared" si="27"/>
        <v>10.526315789473683</v>
      </c>
      <c r="K235" s="6">
        <f t="shared" si="28"/>
        <v>50.239234449760758</v>
      </c>
      <c r="L235" s="6">
        <f t="shared" si="29"/>
        <v>39.23444976076555</v>
      </c>
      <c r="N235" s="3"/>
    </row>
    <row r="236" spans="1:17" s="2" customFormat="1" ht="14.45" customHeight="1">
      <c r="A236" s="4">
        <v>31060</v>
      </c>
      <c r="B236" s="4" t="s">
        <v>111</v>
      </c>
      <c r="C236" s="4">
        <v>117</v>
      </c>
      <c r="D236" s="5">
        <v>296</v>
      </c>
      <c r="E236" s="12">
        <v>147</v>
      </c>
      <c r="F236" s="12">
        <v>149</v>
      </c>
      <c r="G236" s="5">
        <v>63</v>
      </c>
      <c r="H236" s="5">
        <v>180</v>
      </c>
      <c r="I236" s="5">
        <v>53</v>
      </c>
      <c r="J236" s="6">
        <f t="shared" si="27"/>
        <v>21.283783783783782</v>
      </c>
      <c r="K236" s="6">
        <f t="shared" si="28"/>
        <v>60.810810810810814</v>
      </c>
      <c r="L236" s="6">
        <f t="shared" si="29"/>
        <v>17.905405405405407</v>
      </c>
    </row>
    <row r="237" spans="1:17" s="2" customFormat="1" ht="14.45" customHeight="1">
      <c r="A237" s="4">
        <v>32010</v>
      </c>
      <c r="B237" s="4" t="s">
        <v>112</v>
      </c>
      <c r="C237" s="4">
        <v>48</v>
      </c>
      <c r="D237" s="5">
        <v>157</v>
      </c>
      <c r="E237" s="12">
        <v>79</v>
      </c>
      <c r="F237" s="12">
        <v>78</v>
      </c>
      <c r="G237" s="5">
        <v>15</v>
      </c>
      <c r="H237" s="5">
        <v>83</v>
      </c>
      <c r="I237" s="5">
        <v>59</v>
      </c>
      <c r="J237" s="6">
        <f t="shared" si="27"/>
        <v>9.5541401273885356</v>
      </c>
      <c r="K237" s="6">
        <f t="shared" si="28"/>
        <v>52.866242038216562</v>
      </c>
      <c r="L237" s="6">
        <f t="shared" si="29"/>
        <v>37.579617834394909</v>
      </c>
    </row>
    <row r="238" spans="1:17" s="2" customFormat="1" ht="14.45" customHeight="1">
      <c r="A238" s="4">
        <v>32020</v>
      </c>
      <c r="B238" s="4" t="s">
        <v>113</v>
      </c>
      <c r="C238" s="4">
        <v>111</v>
      </c>
      <c r="D238" s="5">
        <v>203</v>
      </c>
      <c r="E238" s="12">
        <v>80</v>
      </c>
      <c r="F238" s="12">
        <v>123</v>
      </c>
      <c r="G238" s="5">
        <v>14</v>
      </c>
      <c r="H238" s="5">
        <v>80</v>
      </c>
      <c r="I238" s="5">
        <v>109</v>
      </c>
      <c r="J238" s="6">
        <f t="shared" si="27"/>
        <v>6.8965517241379306</v>
      </c>
      <c r="K238" s="6">
        <f t="shared" si="28"/>
        <v>39.408866995073893</v>
      </c>
      <c r="L238" s="6">
        <f t="shared" si="29"/>
        <v>53.694581280788178</v>
      </c>
    </row>
    <row r="239" spans="1:17" s="2" customFormat="1" ht="14.45" customHeight="1">
      <c r="A239" s="4">
        <v>32030</v>
      </c>
      <c r="B239" s="4" t="s">
        <v>114</v>
      </c>
      <c r="C239" s="4">
        <v>97</v>
      </c>
      <c r="D239" s="5">
        <v>289</v>
      </c>
      <c r="E239" s="12">
        <v>145</v>
      </c>
      <c r="F239" s="12">
        <v>144</v>
      </c>
      <c r="G239" s="5">
        <v>22</v>
      </c>
      <c r="H239" s="5">
        <v>145</v>
      </c>
      <c r="I239" s="5">
        <v>122</v>
      </c>
      <c r="J239" s="6">
        <f t="shared" si="27"/>
        <v>7.6124567474048446</v>
      </c>
      <c r="K239" s="6">
        <f t="shared" si="28"/>
        <v>50.173010380622841</v>
      </c>
      <c r="L239" s="6">
        <f t="shared" si="29"/>
        <v>42.214532871972317</v>
      </c>
      <c r="O239" s="3"/>
    </row>
    <row r="240" spans="1:17" s="2" customFormat="1" ht="14.45" customHeight="1">
      <c r="A240" s="4">
        <v>32040</v>
      </c>
      <c r="B240" s="4" t="s">
        <v>115</v>
      </c>
      <c r="C240" s="4">
        <v>192</v>
      </c>
      <c r="D240" s="5">
        <v>521</v>
      </c>
      <c r="E240" s="12">
        <v>260</v>
      </c>
      <c r="F240" s="12">
        <v>261</v>
      </c>
      <c r="G240" s="5">
        <v>69</v>
      </c>
      <c r="H240" s="5">
        <v>296</v>
      </c>
      <c r="I240" s="5">
        <v>156</v>
      </c>
      <c r="J240" s="6">
        <f t="shared" si="27"/>
        <v>13.243761996161229</v>
      </c>
      <c r="K240" s="6">
        <f t="shared" si="28"/>
        <v>56.813819577735124</v>
      </c>
      <c r="L240" s="6">
        <f t="shared" si="29"/>
        <v>29.942418426103647</v>
      </c>
      <c r="O240" s="3"/>
    </row>
    <row r="241" spans="1:14" s="2" customFormat="1" ht="14.45" customHeight="1">
      <c r="A241" s="4">
        <v>32050</v>
      </c>
      <c r="B241" s="4" t="s">
        <v>116</v>
      </c>
      <c r="C241" s="4">
        <v>32</v>
      </c>
      <c r="D241" s="5">
        <v>96</v>
      </c>
      <c r="E241" s="12">
        <v>39</v>
      </c>
      <c r="F241" s="12">
        <v>57</v>
      </c>
      <c r="G241" s="5">
        <v>8</v>
      </c>
      <c r="H241" s="5">
        <v>53</v>
      </c>
      <c r="I241" s="5">
        <v>35</v>
      </c>
      <c r="J241" s="6">
        <f t="shared" si="27"/>
        <v>8.3333333333333321</v>
      </c>
      <c r="K241" s="6">
        <f t="shared" si="28"/>
        <v>55.208333333333336</v>
      </c>
      <c r="L241" s="6">
        <f t="shared" si="29"/>
        <v>36.458333333333329</v>
      </c>
    </row>
    <row r="242" spans="1:14" s="2" customFormat="1" ht="14.45" customHeight="1">
      <c r="A242" s="4">
        <v>32060</v>
      </c>
      <c r="B242" s="4" t="s">
        <v>117</v>
      </c>
      <c r="C242" s="4">
        <v>56</v>
      </c>
      <c r="D242" s="5">
        <v>136</v>
      </c>
      <c r="E242" s="12">
        <v>62</v>
      </c>
      <c r="F242" s="12">
        <v>74</v>
      </c>
      <c r="G242" s="5">
        <v>10</v>
      </c>
      <c r="H242" s="5">
        <v>65</v>
      </c>
      <c r="I242" s="5">
        <v>61</v>
      </c>
      <c r="J242" s="6">
        <f t="shared" si="27"/>
        <v>7.3529411764705888</v>
      </c>
      <c r="K242" s="6">
        <f t="shared" si="28"/>
        <v>47.794117647058826</v>
      </c>
      <c r="L242" s="6">
        <f t="shared" si="29"/>
        <v>44.852941176470587</v>
      </c>
    </row>
    <row r="243" spans="1:14" s="2" customFormat="1" ht="14.45" customHeight="1">
      <c r="A243" s="4">
        <v>32070</v>
      </c>
      <c r="B243" s="4" t="s">
        <v>118</v>
      </c>
      <c r="C243" s="4">
        <v>145</v>
      </c>
      <c r="D243" s="5">
        <v>345</v>
      </c>
      <c r="E243" s="12">
        <v>168</v>
      </c>
      <c r="F243" s="12">
        <v>177</v>
      </c>
      <c r="G243" s="5">
        <v>25</v>
      </c>
      <c r="H243" s="5">
        <v>178</v>
      </c>
      <c r="I243" s="5">
        <v>142</v>
      </c>
      <c r="J243" s="6">
        <f t="shared" si="27"/>
        <v>7.2463768115942031</v>
      </c>
      <c r="K243" s="6">
        <f t="shared" si="28"/>
        <v>51.594202898550719</v>
      </c>
      <c r="L243" s="6">
        <f t="shared" si="29"/>
        <v>41.159420289855071</v>
      </c>
    </row>
    <row r="244" spans="1:14" s="2" customFormat="1" ht="14.45" customHeight="1">
      <c r="A244" s="4">
        <v>32080</v>
      </c>
      <c r="B244" s="4" t="s">
        <v>119</v>
      </c>
      <c r="C244" s="4">
        <v>38</v>
      </c>
      <c r="D244" s="5">
        <v>104</v>
      </c>
      <c r="E244" s="12">
        <v>48</v>
      </c>
      <c r="F244" s="12">
        <v>56</v>
      </c>
      <c r="G244" s="5">
        <v>11</v>
      </c>
      <c r="H244" s="5">
        <v>51</v>
      </c>
      <c r="I244" s="5">
        <v>42</v>
      </c>
      <c r="J244" s="6">
        <f t="shared" si="27"/>
        <v>10.576923076923077</v>
      </c>
      <c r="K244" s="6">
        <f t="shared" si="28"/>
        <v>49.038461538461533</v>
      </c>
      <c r="L244" s="6">
        <f t="shared" si="29"/>
        <v>40.384615384615387</v>
      </c>
    </row>
    <row r="245" spans="1:14" s="2" customFormat="1" ht="14.45" customHeight="1">
      <c r="A245" s="4">
        <v>32090</v>
      </c>
      <c r="B245" s="4" t="s">
        <v>120</v>
      </c>
      <c r="C245" s="4">
        <v>36</v>
      </c>
      <c r="D245" s="5">
        <v>101</v>
      </c>
      <c r="E245" s="12">
        <v>53</v>
      </c>
      <c r="F245" s="12">
        <v>48</v>
      </c>
      <c r="G245" s="5">
        <v>7</v>
      </c>
      <c r="H245" s="5">
        <v>57</v>
      </c>
      <c r="I245" s="5">
        <v>37</v>
      </c>
      <c r="J245" s="6">
        <f t="shared" si="27"/>
        <v>6.9306930693069315</v>
      </c>
      <c r="K245" s="6">
        <f t="shared" si="28"/>
        <v>56.435643564356432</v>
      </c>
      <c r="L245" s="6">
        <f t="shared" si="29"/>
        <v>36.633663366336634</v>
      </c>
      <c r="N245" s="3"/>
    </row>
    <row r="246" spans="1:14" s="2" customFormat="1" ht="14.45" customHeight="1">
      <c r="A246" s="4">
        <v>32100</v>
      </c>
      <c r="B246" s="4" t="s">
        <v>288</v>
      </c>
      <c r="C246" s="4">
        <v>113</v>
      </c>
      <c r="D246" s="5">
        <v>282</v>
      </c>
      <c r="E246" s="12">
        <v>128</v>
      </c>
      <c r="F246" s="12">
        <v>154</v>
      </c>
      <c r="G246" s="5">
        <v>24</v>
      </c>
      <c r="H246" s="5">
        <v>140</v>
      </c>
      <c r="I246" s="5">
        <v>118</v>
      </c>
      <c r="J246" s="6">
        <f t="shared" si="27"/>
        <v>8.5106382978723403</v>
      </c>
      <c r="K246" s="6">
        <f t="shared" si="28"/>
        <v>49.645390070921984</v>
      </c>
      <c r="L246" s="6">
        <f t="shared" si="29"/>
        <v>41.843971631205676</v>
      </c>
      <c r="N246" s="3"/>
    </row>
    <row r="247" spans="1:14" s="2" customFormat="1" ht="14.45" customHeight="1">
      <c r="A247" s="4">
        <v>32110</v>
      </c>
      <c r="B247" s="4" t="s">
        <v>289</v>
      </c>
      <c r="C247" s="4">
        <v>212</v>
      </c>
      <c r="D247" s="5">
        <v>593</v>
      </c>
      <c r="E247" s="12">
        <v>278</v>
      </c>
      <c r="F247" s="12">
        <v>315</v>
      </c>
      <c r="G247" s="5">
        <v>93</v>
      </c>
      <c r="H247" s="5">
        <v>314</v>
      </c>
      <c r="I247" s="5">
        <v>186</v>
      </c>
      <c r="J247" s="6">
        <f t="shared" si="27"/>
        <v>15.682967959527824</v>
      </c>
      <c r="K247" s="6">
        <f t="shared" si="28"/>
        <v>52.951096121416526</v>
      </c>
      <c r="L247" s="6">
        <f t="shared" si="29"/>
        <v>31.365935919055648</v>
      </c>
    </row>
    <row r="248" spans="1:14" s="2" customFormat="1" ht="14.45" customHeight="1">
      <c r="A248" s="4">
        <v>32120</v>
      </c>
      <c r="B248" s="4" t="s">
        <v>290</v>
      </c>
      <c r="C248" s="4">
        <v>251</v>
      </c>
      <c r="D248" s="5">
        <v>717</v>
      </c>
      <c r="E248" s="12">
        <v>362</v>
      </c>
      <c r="F248" s="12">
        <v>355</v>
      </c>
      <c r="G248" s="5">
        <v>145</v>
      </c>
      <c r="H248" s="5">
        <v>378</v>
      </c>
      <c r="I248" s="5">
        <v>194</v>
      </c>
      <c r="J248" s="6">
        <f t="shared" si="27"/>
        <v>20.223152022315201</v>
      </c>
      <c r="K248" s="6">
        <f t="shared" si="28"/>
        <v>52.719665271966534</v>
      </c>
      <c r="L248" s="6">
        <f t="shared" si="29"/>
        <v>27.057182705718269</v>
      </c>
    </row>
    <row r="249" spans="1:14" s="2" customFormat="1" ht="14.45" customHeight="1">
      <c r="A249" s="4">
        <v>32130</v>
      </c>
      <c r="B249" s="4" t="s">
        <v>291</v>
      </c>
      <c r="C249" s="4">
        <v>148</v>
      </c>
      <c r="D249" s="5">
        <v>392</v>
      </c>
      <c r="E249" s="12">
        <v>211</v>
      </c>
      <c r="F249" s="12">
        <v>181</v>
      </c>
      <c r="G249" s="5">
        <v>36</v>
      </c>
      <c r="H249" s="5">
        <v>198</v>
      </c>
      <c r="I249" s="5">
        <v>158</v>
      </c>
      <c r="J249" s="6">
        <f t="shared" si="27"/>
        <v>9.183673469387756</v>
      </c>
      <c r="K249" s="6">
        <f t="shared" si="28"/>
        <v>50.510204081632651</v>
      </c>
      <c r="L249" s="6">
        <f t="shared" si="29"/>
        <v>40.306122448979593</v>
      </c>
    </row>
    <row r="250" spans="1:14" s="2" customFormat="1" ht="14.45" customHeight="1">
      <c r="A250" s="4">
        <v>32140</v>
      </c>
      <c r="B250" s="4" t="s">
        <v>292</v>
      </c>
      <c r="C250" s="4">
        <v>35</v>
      </c>
      <c r="D250" s="5">
        <v>68</v>
      </c>
      <c r="E250" s="12">
        <v>31</v>
      </c>
      <c r="F250" s="12">
        <v>37</v>
      </c>
      <c r="G250" s="5">
        <v>7</v>
      </c>
      <c r="H250" s="5">
        <v>54</v>
      </c>
      <c r="I250" s="5">
        <v>7</v>
      </c>
      <c r="J250" s="6">
        <f t="shared" si="27"/>
        <v>10.294117647058822</v>
      </c>
      <c r="K250" s="6">
        <f t="shared" si="28"/>
        <v>79.411764705882348</v>
      </c>
      <c r="L250" s="6">
        <f t="shared" si="29"/>
        <v>10.294117647058822</v>
      </c>
    </row>
    <row r="251" spans="1:14" s="2" customFormat="1" ht="14.45" customHeight="1">
      <c r="A251" s="4">
        <v>32150</v>
      </c>
      <c r="B251" s="4" t="s">
        <v>293</v>
      </c>
      <c r="C251" s="4">
        <v>120</v>
      </c>
      <c r="D251" s="5">
        <v>354</v>
      </c>
      <c r="E251" s="12">
        <v>172</v>
      </c>
      <c r="F251" s="12">
        <v>182</v>
      </c>
      <c r="G251" s="5">
        <v>62</v>
      </c>
      <c r="H251" s="5">
        <v>211</v>
      </c>
      <c r="I251" s="5">
        <v>81</v>
      </c>
      <c r="J251" s="6">
        <f t="shared" si="27"/>
        <v>17.514124293785311</v>
      </c>
      <c r="K251" s="6">
        <f t="shared" si="28"/>
        <v>59.604519774011301</v>
      </c>
      <c r="L251" s="6">
        <f t="shared" si="29"/>
        <v>22.881355932203391</v>
      </c>
    </row>
    <row r="252" spans="1:14" s="2" customFormat="1" ht="14.45" customHeight="1">
      <c r="A252" s="4">
        <v>32160</v>
      </c>
      <c r="B252" s="4" t="s">
        <v>294</v>
      </c>
      <c r="C252" s="4">
        <v>26</v>
      </c>
      <c r="D252" s="5">
        <v>63</v>
      </c>
      <c r="E252" s="12">
        <v>28</v>
      </c>
      <c r="F252" s="12">
        <v>35</v>
      </c>
      <c r="G252" s="5">
        <v>3</v>
      </c>
      <c r="H252" s="5">
        <v>53</v>
      </c>
      <c r="I252" s="5">
        <v>7</v>
      </c>
      <c r="J252" s="6">
        <f t="shared" si="27"/>
        <v>4.7619047619047619</v>
      </c>
      <c r="K252" s="6">
        <f t="shared" si="28"/>
        <v>84.126984126984127</v>
      </c>
      <c r="L252" s="6">
        <f t="shared" si="29"/>
        <v>11.111111111111111</v>
      </c>
    </row>
    <row r="253" spans="1:14" s="2" customFormat="1" ht="14.45" customHeight="1">
      <c r="A253" s="4">
        <v>32170</v>
      </c>
      <c r="B253" s="4" t="s">
        <v>295</v>
      </c>
      <c r="C253" s="4">
        <v>42</v>
      </c>
      <c r="D253" s="5">
        <v>135</v>
      </c>
      <c r="E253" s="12">
        <v>69</v>
      </c>
      <c r="F253" s="12">
        <v>66</v>
      </c>
      <c r="G253" s="5">
        <v>16</v>
      </c>
      <c r="H253" s="5">
        <v>99</v>
      </c>
      <c r="I253" s="5">
        <v>20</v>
      </c>
      <c r="J253" s="6">
        <f t="shared" si="27"/>
        <v>11.851851851851853</v>
      </c>
      <c r="K253" s="6">
        <f t="shared" si="28"/>
        <v>73.333333333333329</v>
      </c>
      <c r="L253" s="6">
        <f t="shared" si="29"/>
        <v>14.814814814814813</v>
      </c>
    </row>
    <row r="254" spans="1:14" s="2" customFormat="1" ht="14.45" customHeight="1">
      <c r="A254" s="4">
        <v>32180</v>
      </c>
      <c r="B254" s="4" t="s">
        <v>296</v>
      </c>
      <c r="C254" s="4">
        <v>121</v>
      </c>
      <c r="D254" s="5">
        <v>342</v>
      </c>
      <c r="E254" s="12">
        <v>165</v>
      </c>
      <c r="F254" s="12">
        <v>177</v>
      </c>
      <c r="G254" s="5">
        <v>62</v>
      </c>
      <c r="H254" s="5">
        <v>230</v>
      </c>
      <c r="I254" s="5">
        <v>50</v>
      </c>
      <c r="J254" s="6">
        <f t="shared" si="27"/>
        <v>18.128654970760234</v>
      </c>
      <c r="K254" s="6">
        <f t="shared" si="28"/>
        <v>67.251461988304101</v>
      </c>
      <c r="L254" s="6">
        <f t="shared" si="29"/>
        <v>14.619883040935672</v>
      </c>
    </row>
    <row r="255" spans="1:14" s="2" customFormat="1" ht="14.45" customHeight="1">
      <c r="A255" s="4">
        <v>32190</v>
      </c>
      <c r="B255" s="4" t="s">
        <v>297</v>
      </c>
      <c r="C255" s="4">
        <v>181</v>
      </c>
      <c r="D255" s="5">
        <v>439</v>
      </c>
      <c r="E255" s="12">
        <v>214</v>
      </c>
      <c r="F255" s="12">
        <v>225</v>
      </c>
      <c r="G255" s="5">
        <v>61</v>
      </c>
      <c r="H255" s="5">
        <v>324</v>
      </c>
      <c r="I255" s="5">
        <v>54</v>
      </c>
      <c r="J255" s="6">
        <f t="shared" si="27"/>
        <v>13.895216400911162</v>
      </c>
      <c r="K255" s="6">
        <f t="shared" si="28"/>
        <v>73.804100227790443</v>
      </c>
      <c r="L255" s="6">
        <f t="shared" si="29"/>
        <v>12.300683371298406</v>
      </c>
    </row>
    <row r="256" spans="1:14" s="2" customFormat="1" ht="14.45" customHeight="1">
      <c r="A256" s="4">
        <v>33010</v>
      </c>
      <c r="B256" s="4" t="s">
        <v>121</v>
      </c>
      <c r="C256" s="4">
        <v>66</v>
      </c>
      <c r="D256" s="5">
        <v>229</v>
      </c>
      <c r="E256" s="12">
        <v>106</v>
      </c>
      <c r="F256" s="12">
        <v>123</v>
      </c>
      <c r="G256" s="5">
        <v>27</v>
      </c>
      <c r="H256" s="5">
        <v>112</v>
      </c>
      <c r="I256" s="5">
        <v>90</v>
      </c>
      <c r="J256" s="6">
        <f>G256/D256*100</f>
        <v>11.790393013100436</v>
      </c>
      <c r="K256" s="6">
        <f>H256/D256*100</f>
        <v>48.908296943231441</v>
      </c>
      <c r="L256" s="6">
        <f>I256/D256*100</f>
        <v>39.301310043668117</v>
      </c>
    </row>
    <row r="257" spans="1:17" s="2" customFormat="1" ht="14.45" customHeight="1">
      <c r="A257" s="4">
        <v>33020</v>
      </c>
      <c r="B257" s="4" t="s">
        <v>122</v>
      </c>
      <c r="C257" s="4">
        <v>35</v>
      </c>
      <c r="D257" s="5">
        <v>104</v>
      </c>
      <c r="E257" s="12">
        <v>48</v>
      </c>
      <c r="F257" s="12">
        <v>56</v>
      </c>
      <c r="G257" s="5">
        <v>2</v>
      </c>
      <c r="H257" s="5">
        <v>56</v>
      </c>
      <c r="I257" s="5">
        <v>46</v>
      </c>
      <c r="J257" s="6">
        <f t="shared" si="27"/>
        <v>1.9230769230769231</v>
      </c>
      <c r="K257" s="6">
        <f t="shared" si="28"/>
        <v>53.846153846153847</v>
      </c>
      <c r="L257" s="6">
        <f t="shared" si="29"/>
        <v>44.230769230769226</v>
      </c>
    </row>
    <row r="258" spans="1:17" s="2" customFormat="1" ht="14.45" customHeight="1">
      <c r="A258" s="4">
        <v>33030</v>
      </c>
      <c r="B258" s="4" t="s">
        <v>123</v>
      </c>
      <c r="C258" s="4">
        <v>57</v>
      </c>
      <c r="D258" s="5">
        <v>222</v>
      </c>
      <c r="E258" s="12">
        <v>110</v>
      </c>
      <c r="F258" s="12">
        <v>112</v>
      </c>
      <c r="G258" s="5">
        <v>23</v>
      </c>
      <c r="H258" s="5">
        <v>119</v>
      </c>
      <c r="I258" s="5">
        <v>80</v>
      </c>
      <c r="J258" s="6">
        <f t="shared" si="27"/>
        <v>10.36036036036036</v>
      </c>
      <c r="K258" s="6">
        <f t="shared" si="28"/>
        <v>53.603603603603602</v>
      </c>
      <c r="L258" s="6">
        <f t="shared" si="29"/>
        <v>36.036036036036037</v>
      </c>
    </row>
    <row r="259" spans="1:17" s="2" customFormat="1" ht="14.45" customHeight="1">
      <c r="A259" s="4">
        <v>34010</v>
      </c>
      <c r="B259" s="4" t="s">
        <v>124</v>
      </c>
      <c r="C259" s="4">
        <v>131</v>
      </c>
      <c r="D259" s="5">
        <v>417</v>
      </c>
      <c r="E259" s="12">
        <v>215</v>
      </c>
      <c r="F259" s="12">
        <v>202</v>
      </c>
      <c r="G259" s="5">
        <v>58</v>
      </c>
      <c r="H259" s="5">
        <v>221</v>
      </c>
      <c r="I259" s="5">
        <v>138</v>
      </c>
      <c r="J259" s="6">
        <f t="shared" si="27"/>
        <v>13.908872901678656</v>
      </c>
      <c r="K259" s="6">
        <f t="shared" si="28"/>
        <v>52.997601918465229</v>
      </c>
      <c r="L259" s="6">
        <f t="shared" si="29"/>
        <v>33.093525179856115</v>
      </c>
    </row>
    <row r="260" spans="1:17" s="2" customFormat="1" ht="14.45" customHeight="1">
      <c r="A260" s="4">
        <v>34020</v>
      </c>
      <c r="B260" s="4" t="s">
        <v>125</v>
      </c>
      <c r="C260" s="4">
        <v>95</v>
      </c>
      <c r="D260" s="5">
        <v>346</v>
      </c>
      <c r="E260" s="12">
        <v>174</v>
      </c>
      <c r="F260" s="12">
        <v>172</v>
      </c>
      <c r="G260" s="5">
        <v>41</v>
      </c>
      <c r="H260" s="5">
        <v>178</v>
      </c>
      <c r="I260" s="5">
        <v>127</v>
      </c>
      <c r="J260" s="6">
        <f t="shared" si="27"/>
        <v>11.849710982658959</v>
      </c>
      <c r="K260" s="6">
        <f t="shared" si="28"/>
        <v>51.445086705202314</v>
      </c>
      <c r="L260" s="6">
        <f t="shared" si="29"/>
        <v>36.705202312138731</v>
      </c>
    </row>
    <row r="261" spans="1:17" s="3" customFormat="1" ht="14.45" customHeight="1">
      <c r="A261" s="26" t="s">
        <v>175</v>
      </c>
      <c r="B261" s="26"/>
      <c r="C261" s="22">
        <f>SUM(C262:C267)</f>
        <v>737</v>
      </c>
      <c r="D261" s="22">
        <f t="shared" ref="D261:D273" si="30">E261+F261</f>
        <v>2340</v>
      </c>
      <c r="E261" s="22">
        <f>SUM(E262:E267)</f>
        <v>1127</v>
      </c>
      <c r="F261" s="22">
        <f>SUM(F262:F267)</f>
        <v>1213</v>
      </c>
      <c r="G261" s="22">
        <f>SUM(G262:G267)</f>
        <v>261</v>
      </c>
      <c r="H261" s="22">
        <f>SUM(H262:H267)</f>
        <v>1146</v>
      </c>
      <c r="I261" s="22">
        <f>SUM(I262:I267)</f>
        <v>933</v>
      </c>
      <c r="J261" s="23">
        <f>G261/D261*100</f>
        <v>11.153846153846155</v>
      </c>
      <c r="K261" s="23">
        <f>H261/D261*100</f>
        <v>48.974358974358971</v>
      </c>
      <c r="L261" s="23">
        <f>I261/D261*100</f>
        <v>39.871794871794876</v>
      </c>
      <c r="M261" s="2"/>
      <c r="N261" s="2"/>
      <c r="O261" s="2"/>
      <c r="Q261" s="2"/>
    </row>
    <row r="262" spans="1:17" s="2" customFormat="1" ht="14.45" customHeight="1">
      <c r="A262" s="4">
        <v>35010</v>
      </c>
      <c r="B262" s="4" t="s">
        <v>126</v>
      </c>
      <c r="C262" s="4">
        <v>161</v>
      </c>
      <c r="D262" s="5">
        <v>499</v>
      </c>
      <c r="E262" s="12">
        <v>242</v>
      </c>
      <c r="F262" s="12">
        <v>257</v>
      </c>
      <c r="G262" s="5">
        <v>54</v>
      </c>
      <c r="H262" s="5">
        <v>229</v>
      </c>
      <c r="I262" s="5">
        <v>216</v>
      </c>
      <c r="J262" s="6">
        <f t="shared" si="27"/>
        <v>10.821643286573146</v>
      </c>
      <c r="K262" s="6">
        <f t="shared" si="28"/>
        <v>45.891783567134269</v>
      </c>
      <c r="L262" s="6">
        <f t="shared" si="29"/>
        <v>43.286573146292582</v>
      </c>
    </row>
    <row r="263" spans="1:17" s="2" customFormat="1" ht="14.45" customHeight="1">
      <c r="A263" s="4">
        <v>35020</v>
      </c>
      <c r="B263" s="4" t="s">
        <v>127</v>
      </c>
      <c r="C263" s="4">
        <v>113</v>
      </c>
      <c r="D263" s="5">
        <v>347</v>
      </c>
      <c r="E263" s="12">
        <v>165</v>
      </c>
      <c r="F263" s="12">
        <v>182</v>
      </c>
      <c r="G263" s="5">
        <v>39</v>
      </c>
      <c r="H263" s="5">
        <v>173</v>
      </c>
      <c r="I263" s="5">
        <v>135</v>
      </c>
      <c r="J263" s="6">
        <f t="shared" si="27"/>
        <v>11.239193083573488</v>
      </c>
      <c r="K263" s="6">
        <f t="shared" si="28"/>
        <v>49.855907780979827</v>
      </c>
      <c r="L263" s="6">
        <f t="shared" si="29"/>
        <v>38.904899135446684</v>
      </c>
    </row>
    <row r="264" spans="1:17" s="2" customFormat="1" ht="14.45" customHeight="1">
      <c r="A264" s="4">
        <v>35030</v>
      </c>
      <c r="B264" s="4" t="s">
        <v>128</v>
      </c>
      <c r="C264" s="4">
        <v>150</v>
      </c>
      <c r="D264" s="5">
        <v>543</v>
      </c>
      <c r="E264" s="12">
        <v>266</v>
      </c>
      <c r="F264" s="12">
        <v>277</v>
      </c>
      <c r="G264" s="5">
        <v>69</v>
      </c>
      <c r="H264" s="5">
        <v>266</v>
      </c>
      <c r="I264" s="5">
        <v>208</v>
      </c>
      <c r="J264" s="6">
        <f t="shared" si="27"/>
        <v>12.707182320441991</v>
      </c>
      <c r="K264" s="6">
        <f t="shared" si="28"/>
        <v>48.987108655616943</v>
      </c>
      <c r="L264" s="6">
        <f t="shared" si="29"/>
        <v>38.30570902394107</v>
      </c>
    </row>
    <row r="265" spans="1:17" s="2" customFormat="1" ht="14.45" customHeight="1">
      <c r="A265" s="4">
        <v>35040</v>
      </c>
      <c r="B265" s="4" t="s">
        <v>129</v>
      </c>
      <c r="C265" s="4">
        <v>119</v>
      </c>
      <c r="D265" s="5">
        <v>419</v>
      </c>
      <c r="E265" s="12">
        <v>200</v>
      </c>
      <c r="F265" s="12">
        <v>219</v>
      </c>
      <c r="G265" s="5">
        <v>45</v>
      </c>
      <c r="H265" s="5">
        <v>217</v>
      </c>
      <c r="I265" s="5">
        <v>157</v>
      </c>
      <c r="J265" s="6">
        <f t="shared" si="27"/>
        <v>10.739856801909307</v>
      </c>
      <c r="K265" s="6">
        <f t="shared" si="28"/>
        <v>51.78997613365155</v>
      </c>
      <c r="L265" s="6">
        <f t="shared" si="29"/>
        <v>37.470167064439138</v>
      </c>
    </row>
    <row r="266" spans="1:17" s="2" customFormat="1" ht="14.45" customHeight="1">
      <c r="A266" s="4">
        <v>35050</v>
      </c>
      <c r="B266" s="4" t="s">
        <v>130</v>
      </c>
      <c r="C266" s="4">
        <v>127</v>
      </c>
      <c r="D266" s="5">
        <v>369</v>
      </c>
      <c r="E266" s="12">
        <v>168</v>
      </c>
      <c r="F266" s="12">
        <v>201</v>
      </c>
      <c r="G266" s="5">
        <v>33</v>
      </c>
      <c r="H266" s="5">
        <v>176</v>
      </c>
      <c r="I266" s="5">
        <v>160</v>
      </c>
      <c r="J266" s="6">
        <f t="shared" si="27"/>
        <v>8.9430894308943092</v>
      </c>
      <c r="K266" s="6">
        <f t="shared" si="28"/>
        <v>47.696476964769644</v>
      </c>
      <c r="L266" s="6">
        <f t="shared" si="29"/>
        <v>43.360433604336045</v>
      </c>
    </row>
    <row r="267" spans="1:17" s="2" customFormat="1" ht="14.45" customHeight="1">
      <c r="A267" s="4">
        <v>35060</v>
      </c>
      <c r="B267" s="4" t="s">
        <v>131</v>
      </c>
      <c r="C267" s="4">
        <v>67</v>
      </c>
      <c r="D267" s="5">
        <v>163</v>
      </c>
      <c r="E267" s="12">
        <v>86</v>
      </c>
      <c r="F267" s="12">
        <v>77</v>
      </c>
      <c r="G267" s="5">
        <v>21</v>
      </c>
      <c r="H267" s="5">
        <v>85</v>
      </c>
      <c r="I267" s="5">
        <v>57</v>
      </c>
      <c r="J267" s="6">
        <f t="shared" si="27"/>
        <v>12.883435582822086</v>
      </c>
      <c r="K267" s="6">
        <f t="shared" si="28"/>
        <v>52.147239263803677</v>
      </c>
      <c r="L267" s="6">
        <f t="shared" si="29"/>
        <v>34.969325153374228</v>
      </c>
    </row>
    <row r="268" spans="1:17" s="3" customFormat="1" ht="14.45" customHeight="1">
      <c r="A268" s="26" t="s">
        <v>176</v>
      </c>
      <c r="B268" s="26"/>
      <c r="C268" s="22">
        <f>SUM(C269:C272)</f>
        <v>430</v>
      </c>
      <c r="D268" s="22">
        <f t="shared" si="30"/>
        <v>1437</v>
      </c>
      <c r="E268" s="22">
        <f>SUM(E269:E272)</f>
        <v>695</v>
      </c>
      <c r="F268" s="22">
        <f>SUM(F269:F272)</f>
        <v>742</v>
      </c>
      <c r="G268" s="22">
        <f>SUM(G269:G272)</f>
        <v>145</v>
      </c>
      <c r="H268" s="22">
        <f>SUM(H269:H272)</f>
        <v>735</v>
      </c>
      <c r="I268" s="22">
        <f>SUM(I269:I272)</f>
        <v>557</v>
      </c>
      <c r="J268" s="23">
        <f>G268/D268*100</f>
        <v>10.090466249130133</v>
      </c>
      <c r="K268" s="23">
        <f>H268/D268*100</f>
        <v>51.148225469728601</v>
      </c>
      <c r="L268" s="23">
        <f>I268/D268*100</f>
        <v>38.761308281141268</v>
      </c>
      <c r="M268" s="2"/>
      <c r="N268" s="2"/>
      <c r="O268" s="2"/>
      <c r="Q268" s="2"/>
    </row>
    <row r="269" spans="1:17" s="2" customFormat="1" ht="14.45" customHeight="1">
      <c r="A269" s="4">
        <v>36010</v>
      </c>
      <c r="B269" s="4" t="s">
        <v>132</v>
      </c>
      <c r="C269" s="4">
        <v>84</v>
      </c>
      <c r="D269" s="5">
        <v>270</v>
      </c>
      <c r="E269" s="12">
        <v>127</v>
      </c>
      <c r="F269" s="12">
        <v>143</v>
      </c>
      <c r="G269" s="5">
        <v>22</v>
      </c>
      <c r="H269" s="5">
        <v>132</v>
      </c>
      <c r="I269" s="5">
        <v>116</v>
      </c>
      <c r="J269" s="6">
        <f t="shared" si="27"/>
        <v>8.1481481481481488</v>
      </c>
      <c r="K269" s="6">
        <f t="shared" si="28"/>
        <v>48.888888888888886</v>
      </c>
      <c r="L269" s="6">
        <f t="shared" si="29"/>
        <v>42.962962962962962</v>
      </c>
    </row>
    <row r="270" spans="1:17" s="2" customFormat="1" ht="14.45" customHeight="1">
      <c r="A270" s="4">
        <v>36020</v>
      </c>
      <c r="B270" s="4" t="s">
        <v>133</v>
      </c>
      <c r="C270" s="4">
        <v>68</v>
      </c>
      <c r="D270" s="5">
        <v>264</v>
      </c>
      <c r="E270" s="12">
        <v>136</v>
      </c>
      <c r="F270" s="12">
        <v>128</v>
      </c>
      <c r="G270" s="5">
        <v>29</v>
      </c>
      <c r="H270" s="5">
        <v>132</v>
      </c>
      <c r="I270" s="5">
        <v>103</v>
      </c>
      <c r="J270" s="6">
        <f t="shared" si="27"/>
        <v>10.984848484848484</v>
      </c>
      <c r="K270" s="6">
        <f t="shared" si="28"/>
        <v>50</v>
      </c>
      <c r="L270" s="6">
        <f t="shared" si="29"/>
        <v>39.015151515151516</v>
      </c>
    </row>
    <row r="271" spans="1:17" s="2" customFormat="1" ht="14.45" customHeight="1">
      <c r="A271" s="4">
        <v>36030</v>
      </c>
      <c r="B271" s="4" t="s">
        <v>134</v>
      </c>
      <c r="C271" s="4">
        <v>145</v>
      </c>
      <c r="D271" s="5">
        <v>491</v>
      </c>
      <c r="E271" s="12">
        <v>228</v>
      </c>
      <c r="F271" s="12">
        <v>263</v>
      </c>
      <c r="G271" s="5">
        <v>54</v>
      </c>
      <c r="H271" s="5">
        <v>255</v>
      </c>
      <c r="I271" s="5">
        <v>182</v>
      </c>
      <c r="J271" s="6">
        <f t="shared" si="27"/>
        <v>10.997963340122199</v>
      </c>
      <c r="K271" s="6">
        <f t="shared" si="28"/>
        <v>51.934826883910389</v>
      </c>
      <c r="L271" s="6">
        <f t="shared" si="29"/>
        <v>37.067209775967413</v>
      </c>
    </row>
    <row r="272" spans="1:17" s="2" customFormat="1" ht="14.45" customHeight="1">
      <c r="A272" s="4">
        <v>36040</v>
      </c>
      <c r="B272" s="4" t="s">
        <v>135</v>
      </c>
      <c r="C272" s="4">
        <v>133</v>
      </c>
      <c r="D272" s="5">
        <v>412</v>
      </c>
      <c r="E272" s="12">
        <v>204</v>
      </c>
      <c r="F272" s="12">
        <v>208</v>
      </c>
      <c r="G272" s="5">
        <v>40</v>
      </c>
      <c r="H272" s="5">
        <v>216</v>
      </c>
      <c r="I272" s="5">
        <v>156</v>
      </c>
      <c r="J272" s="6">
        <f t="shared" si="27"/>
        <v>9.7087378640776691</v>
      </c>
      <c r="K272" s="6">
        <f t="shared" si="28"/>
        <v>52.427184466019419</v>
      </c>
      <c r="L272" s="6">
        <f t="shared" si="29"/>
        <v>37.864077669902912</v>
      </c>
      <c r="O272" s="3"/>
    </row>
    <row r="273" spans="1:17" s="3" customFormat="1" ht="14.45" customHeight="1">
      <c r="A273" s="26" t="s">
        <v>177</v>
      </c>
      <c r="B273" s="26"/>
      <c r="C273" s="22">
        <f>SUM(C274:C283)</f>
        <v>631</v>
      </c>
      <c r="D273" s="22">
        <f t="shared" si="30"/>
        <v>1992</v>
      </c>
      <c r="E273" s="22">
        <f>SUM(E274:E283)</f>
        <v>937</v>
      </c>
      <c r="F273" s="22">
        <f>SUM(F274:F283)</f>
        <v>1055</v>
      </c>
      <c r="G273" s="22">
        <f>SUM(G274:G283)</f>
        <v>161</v>
      </c>
      <c r="H273" s="22">
        <f>SUM(H274:H283)</f>
        <v>993</v>
      </c>
      <c r="I273" s="22">
        <f>SUM(I274:I283)</f>
        <v>838</v>
      </c>
      <c r="J273" s="23">
        <f>G273/D273*100</f>
        <v>8.0823293172690764</v>
      </c>
      <c r="K273" s="23">
        <f>H273/D273*100</f>
        <v>49.849397590361441</v>
      </c>
      <c r="L273" s="23">
        <f>I273/D273*100</f>
        <v>42.068273092369481</v>
      </c>
      <c r="M273" s="2"/>
      <c r="N273" s="2"/>
      <c r="Q273" s="2"/>
    </row>
    <row r="274" spans="1:17" s="2" customFormat="1" ht="14.45" customHeight="1">
      <c r="A274" s="4">
        <v>37010</v>
      </c>
      <c r="B274" s="4" t="s">
        <v>136</v>
      </c>
      <c r="C274" s="4">
        <v>81</v>
      </c>
      <c r="D274" s="5">
        <v>294</v>
      </c>
      <c r="E274" s="12">
        <v>143</v>
      </c>
      <c r="F274" s="12">
        <v>151</v>
      </c>
      <c r="G274" s="5">
        <v>29</v>
      </c>
      <c r="H274" s="5">
        <v>144</v>
      </c>
      <c r="I274" s="5">
        <v>121</v>
      </c>
      <c r="J274" s="6">
        <f t="shared" si="27"/>
        <v>9.8639455782312915</v>
      </c>
      <c r="K274" s="6">
        <f t="shared" si="28"/>
        <v>48.979591836734691</v>
      </c>
      <c r="L274" s="6">
        <f t="shared" si="29"/>
        <v>41.156462585034014</v>
      </c>
    </row>
    <row r="275" spans="1:17" s="2" customFormat="1" ht="14.45" customHeight="1">
      <c r="A275" s="4">
        <v>37020</v>
      </c>
      <c r="B275" s="4" t="s">
        <v>137</v>
      </c>
      <c r="C275" s="4">
        <v>60</v>
      </c>
      <c r="D275" s="5">
        <v>198</v>
      </c>
      <c r="E275" s="12">
        <v>91</v>
      </c>
      <c r="F275" s="12">
        <v>107</v>
      </c>
      <c r="G275" s="5">
        <v>16</v>
      </c>
      <c r="H275" s="5">
        <v>94</v>
      </c>
      <c r="I275" s="5">
        <v>88</v>
      </c>
      <c r="J275" s="6">
        <f t="shared" si="27"/>
        <v>8.0808080808080813</v>
      </c>
      <c r="K275" s="6">
        <f t="shared" si="28"/>
        <v>47.474747474747474</v>
      </c>
      <c r="L275" s="6">
        <f t="shared" si="29"/>
        <v>44.444444444444443</v>
      </c>
    </row>
    <row r="276" spans="1:17" s="2" customFormat="1" ht="14.45" customHeight="1">
      <c r="A276" s="4">
        <v>37030</v>
      </c>
      <c r="B276" s="4" t="s">
        <v>138</v>
      </c>
      <c r="C276" s="4">
        <v>76</v>
      </c>
      <c r="D276" s="5">
        <v>271</v>
      </c>
      <c r="E276" s="12">
        <v>130</v>
      </c>
      <c r="F276" s="12">
        <v>141</v>
      </c>
      <c r="G276" s="5">
        <v>26</v>
      </c>
      <c r="H276" s="5">
        <v>140</v>
      </c>
      <c r="I276" s="5">
        <v>105</v>
      </c>
      <c r="J276" s="6">
        <f t="shared" si="27"/>
        <v>9.5940959409594093</v>
      </c>
      <c r="K276" s="6">
        <f t="shared" si="28"/>
        <v>51.660516605166052</v>
      </c>
      <c r="L276" s="6">
        <f t="shared" si="29"/>
        <v>38.745387453874542</v>
      </c>
    </row>
    <row r="277" spans="1:17" s="2" customFormat="1" ht="14.45" customHeight="1">
      <c r="A277" s="4">
        <v>37040</v>
      </c>
      <c r="B277" s="4" t="s">
        <v>139</v>
      </c>
      <c r="C277" s="4">
        <v>33</v>
      </c>
      <c r="D277" s="5">
        <v>93</v>
      </c>
      <c r="E277" s="12">
        <v>40</v>
      </c>
      <c r="F277" s="12">
        <v>53</v>
      </c>
      <c r="G277" s="5">
        <v>7</v>
      </c>
      <c r="H277" s="5">
        <v>42</v>
      </c>
      <c r="I277" s="5">
        <v>44</v>
      </c>
      <c r="J277" s="6">
        <f t="shared" si="27"/>
        <v>7.5268817204301079</v>
      </c>
      <c r="K277" s="6">
        <f t="shared" si="28"/>
        <v>45.161290322580641</v>
      </c>
      <c r="L277" s="6">
        <f t="shared" si="29"/>
        <v>47.311827956989248</v>
      </c>
    </row>
    <row r="278" spans="1:17" s="2" customFormat="1" ht="14.45" customHeight="1">
      <c r="A278" s="4">
        <v>37050</v>
      </c>
      <c r="B278" s="4" t="s">
        <v>140</v>
      </c>
      <c r="C278" s="4">
        <v>44</v>
      </c>
      <c r="D278" s="5">
        <v>139</v>
      </c>
      <c r="E278" s="12">
        <v>67</v>
      </c>
      <c r="F278" s="12">
        <v>72</v>
      </c>
      <c r="G278" s="5">
        <v>12</v>
      </c>
      <c r="H278" s="5">
        <v>72</v>
      </c>
      <c r="I278" s="5">
        <v>55</v>
      </c>
      <c r="J278" s="6">
        <f t="shared" si="27"/>
        <v>8.6330935251798557</v>
      </c>
      <c r="K278" s="6">
        <f t="shared" si="28"/>
        <v>51.798561151079134</v>
      </c>
      <c r="L278" s="6">
        <f t="shared" si="29"/>
        <v>39.568345323741006</v>
      </c>
    </row>
    <row r="279" spans="1:17" s="2" customFormat="1" ht="14.45" customHeight="1">
      <c r="A279" s="4">
        <v>37060</v>
      </c>
      <c r="B279" s="4" t="s">
        <v>141</v>
      </c>
      <c r="C279" s="4">
        <v>63</v>
      </c>
      <c r="D279" s="5">
        <v>172</v>
      </c>
      <c r="E279" s="12">
        <v>81</v>
      </c>
      <c r="F279" s="12">
        <v>91</v>
      </c>
      <c r="G279" s="5">
        <v>24</v>
      </c>
      <c r="H279" s="5">
        <v>84</v>
      </c>
      <c r="I279" s="5">
        <v>64</v>
      </c>
      <c r="J279" s="6">
        <f t="shared" si="27"/>
        <v>13.953488372093023</v>
      </c>
      <c r="K279" s="6">
        <f t="shared" si="28"/>
        <v>48.837209302325576</v>
      </c>
      <c r="L279" s="6">
        <f t="shared" si="29"/>
        <v>37.209302325581397</v>
      </c>
      <c r="N279" s="3"/>
    </row>
    <row r="280" spans="1:17" s="2" customFormat="1" ht="14.45" customHeight="1">
      <c r="A280" s="4">
        <v>37070</v>
      </c>
      <c r="B280" s="4" t="s">
        <v>142</v>
      </c>
      <c r="C280" s="4">
        <v>68</v>
      </c>
      <c r="D280" s="5">
        <v>200</v>
      </c>
      <c r="E280" s="12">
        <v>91</v>
      </c>
      <c r="F280" s="12">
        <v>109</v>
      </c>
      <c r="G280" s="5">
        <v>11</v>
      </c>
      <c r="H280" s="5">
        <v>106</v>
      </c>
      <c r="I280" s="5">
        <v>83</v>
      </c>
      <c r="J280" s="6">
        <f t="shared" si="27"/>
        <v>5.5</v>
      </c>
      <c r="K280" s="6">
        <f t="shared" si="28"/>
        <v>53</v>
      </c>
      <c r="L280" s="6">
        <f t="shared" si="29"/>
        <v>41.5</v>
      </c>
      <c r="O280" s="3"/>
    </row>
    <row r="281" spans="1:17" s="2" customFormat="1" ht="14.45" customHeight="1">
      <c r="A281" s="4">
        <v>37080</v>
      </c>
      <c r="B281" s="4" t="s">
        <v>143</v>
      </c>
      <c r="C281" s="4">
        <v>99</v>
      </c>
      <c r="D281" s="5">
        <v>308</v>
      </c>
      <c r="E281" s="12">
        <v>142</v>
      </c>
      <c r="F281" s="12">
        <v>166</v>
      </c>
      <c r="G281" s="5">
        <v>13</v>
      </c>
      <c r="H281" s="5">
        <v>159</v>
      </c>
      <c r="I281" s="5">
        <v>136</v>
      </c>
      <c r="J281" s="6">
        <f t="shared" si="27"/>
        <v>4.220779220779221</v>
      </c>
      <c r="K281" s="6">
        <f t="shared" si="28"/>
        <v>51.623376623376629</v>
      </c>
      <c r="L281" s="6">
        <f t="shared" si="29"/>
        <v>44.155844155844157</v>
      </c>
    </row>
    <row r="282" spans="1:17" s="2" customFormat="1" ht="14.45" customHeight="1">
      <c r="A282" s="4">
        <v>37090</v>
      </c>
      <c r="B282" s="4" t="s">
        <v>144</v>
      </c>
      <c r="C282" s="4">
        <v>33</v>
      </c>
      <c r="D282" s="5">
        <v>96</v>
      </c>
      <c r="E282" s="12">
        <v>49</v>
      </c>
      <c r="F282" s="12">
        <v>47</v>
      </c>
      <c r="G282" s="5">
        <v>8</v>
      </c>
      <c r="H282" s="5">
        <v>42</v>
      </c>
      <c r="I282" s="5">
        <v>46</v>
      </c>
      <c r="J282" s="6">
        <f t="shared" si="27"/>
        <v>8.3333333333333321</v>
      </c>
      <c r="K282" s="6">
        <f t="shared" si="28"/>
        <v>43.75</v>
      </c>
      <c r="L282" s="6">
        <f t="shared" si="29"/>
        <v>47.916666666666671</v>
      </c>
    </row>
    <row r="283" spans="1:17" s="2" customFormat="1" ht="14.45" customHeight="1">
      <c r="A283" s="4">
        <v>37100</v>
      </c>
      <c r="B283" s="4" t="s">
        <v>298</v>
      </c>
      <c r="C283" s="4">
        <v>74</v>
      </c>
      <c r="D283" s="5">
        <v>221</v>
      </c>
      <c r="E283" s="12">
        <v>103</v>
      </c>
      <c r="F283" s="12">
        <v>118</v>
      </c>
      <c r="G283" s="5">
        <v>15</v>
      </c>
      <c r="H283" s="5">
        <v>110</v>
      </c>
      <c r="I283" s="5">
        <v>96</v>
      </c>
      <c r="J283" s="6">
        <f t="shared" si="27"/>
        <v>6.7873303167420813</v>
      </c>
      <c r="K283" s="6">
        <f t="shared" si="28"/>
        <v>49.773755656108598</v>
      </c>
      <c r="L283" s="6">
        <f t="shared" si="29"/>
        <v>43.438914027149323</v>
      </c>
    </row>
    <row r="284" spans="1:17" s="3" customFormat="1" ht="14.45" customHeight="1">
      <c r="A284" s="27" t="s">
        <v>195</v>
      </c>
      <c r="B284" s="27"/>
      <c r="C284" s="20">
        <f>C285+C308+C319</f>
        <v>5059</v>
      </c>
      <c r="D284" s="20">
        <f t="shared" ref="D284:I284" si="31">D285+D308+D319</f>
        <v>15616</v>
      </c>
      <c r="E284" s="20">
        <f t="shared" si="31"/>
        <v>7578</v>
      </c>
      <c r="F284" s="20">
        <f t="shared" si="31"/>
        <v>8038</v>
      </c>
      <c r="G284" s="20">
        <f t="shared" si="31"/>
        <v>1692</v>
      </c>
      <c r="H284" s="20">
        <f t="shared" si="31"/>
        <v>8329</v>
      </c>
      <c r="I284" s="20">
        <f t="shared" si="31"/>
        <v>5595</v>
      </c>
      <c r="J284" s="21">
        <f>G284/D284*100</f>
        <v>10.835040983606557</v>
      </c>
      <c r="K284" s="21">
        <f>H284/D284*100</f>
        <v>53.336321721311478</v>
      </c>
      <c r="L284" s="21">
        <f>I284/D284*100</f>
        <v>35.828637295081968</v>
      </c>
      <c r="M284" s="2"/>
      <c r="N284" s="2"/>
      <c r="O284" s="2"/>
      <c r="Q284" s="2"/>
    </row>
    <row r="285" spans="1:17" s="3" customFormat="1" ht="14.45" customHeight="1">
      <c r="A285" s="26" t="s">
        <v>178</v>
      </c>
      <c r="B285" s="26"/>
      <c r="C285" s="22">
        <f>SUM(C286:C307)</f>
        <v>2382</v>
      </c>
      <c r="D285" s="22">
        <f>E285+F285</f>
        <v>7303</v>
      </c>
      <c r="E285" s="22">
        <f>SUM(E286:E307)</f>
        <v>3564</v>
      </c>
      <c r="F285" s="22">
        <f>SUM(F286:F307)</f>
        <v>3739</v>
      </c>
      <c r="G285" s="22">
        <f>SUM(G286:G307)</f>
        <v>818</v>
      </c>
      <c r="H285" s="22">
        <f>SUM(H286:H307)</f>
        <v>3957</v>
      </c>
      <c r="I285" s="22">
        <f>SUM(I286:I307)</f>
        <v>2528</v>
      </c>
      <c r="J285" s="23">
        <f>G285/D285*100</f>
        <v>11.200876352184034</v>
      </c>
      <c r="K285" s="23">
        <f>H285/D285*100</f>
        <v>54.1832123784746</v>
      </c>
      <c r="L285" s="23">
        <f>I285/D285*100</f>
        <v>34.615911269341368</v>
      </c>
      <c r="M285" s="2"/>
      <c r="N285" s="2"/>
      <c r="O285" s="2"/>
      <c r="Q285" s="2"/>
    </row>
    <row r="286" spans="1:17" s="2" customFormat="1" ht="14.45" customHeight="1">
      <c r="A286" s="4">
        <v>40011</v>
      </c>
      <c r="B286" s="4" t="s">
        <v>299</v>
      </c>
      <c r="C286" s="4">
        <v>232</v>
      </c>
      <c r="D286" s="5">
        <v>629</v>
      </c>
      <c r="E286" s="12">
        <v>314</v>
      </c>
      <c r="F286" s="12">
        <v>315</v>
      </c>
      <c r="G286" s="5">
        <v>100</v>
      </c>
      <c r="H286" s="5">
        <v>348</v>
      </c>
      <c r="I286" s="5">
        <v>181</v>
      </c>
      <c r="J286" s="6">
        <f t="shared" si="27"/>
        <v>15.898251192368839</v>
      </c>
      <c r="K286" s="6">
        <f t="shared" si="28"/>
        <v>55.325914149443555</v>
      </c>
      <c r="L286" s="6">
        <f t="shared" si="29"/>
        <v>28.775834658187598</v>
      </c>
      <c r="O286" s="3"/>
    </row>
    <row r="287" spans="1:17" s="2" customFormat="1" ht="14.45" customHeight="1">
      <c r="A287" s="4">
        <v>40012</v>
      </c>
      <c r="B287" s="4" t="s">
        <v>300</v>
      </c>
      <c r="C287" s="4">
        <v>266</v>
      </c>
      <c r="D287" s="5">
        <v>771</v>
      </c>
      <c r="E287" s="12">
        <v>382</v>
      </c>
      <c r="F287" s="12">
        <v>389</v>
      </c>
      <c r="G287" s="5">
        <v>138</v>
      </c>
      <c r="H287" s="5">
        <v>453</v>
      </c>
      <c r="I287" s="5">
        <v>180</v>
      </c>
      <c r="J287" s="6">
        <f t="shared" si="27"/>
        <v>17.898832684824903</v>
      </c>
      <c r="K287" s="6">
        <f t="shared" si="28"/>
        <v>58.754863813229576</v>
      </c>
      <c r="L287" s="6">
        <f t="shared" si="29"/>
        <v>23.346303501945524</v>
      </c>
      <c r="N287" s="3"/>
    </row>
    <row r="288" spans="1:17" s="2" customFormat="1" ht="14.45" customHeight="1">
      <c r="A288" s="4">
        <v>40013</v>
      </c>
      <c r="B288" s="4" t="s">
        <v>301</v>
      </c>
      <c r="C288" s="4">
        <v>262</v>
      </c>
      <c r="D288" s="5">
        <v>596</v>
      </c>
      <c r="E288" s="12">
        <v>281</v>
      </c>
      <c r="F288" s="12">
        <v>315</v>
      </c>
      <c r="G288" s="5">
        <v>76</v>
      </c>
      <c r="H288" s="5">
        <v>348</v>
      </c>
      <c r="I288" s="5">
        <v>172</v>
      </c>
      <c r="J288" s="6">
        <f t="shared" si="27"/>
        <v>12.751677852348994</v>
      </c>
      <c r="K288" s="6">
        <f t="shared" si="28"/>
        <v>58.389261744966447</v>
      </c>
      <c r="L288" s="6">
        <f t="shared" si="29"/>
        <v>28.859060402684566</v>
      </c>
    </row>
    <row r="289" spans="1:15" s="2" customFormat="1" ht="14.45" customHeight="1">
      <c r="A289" s="4">
        <v>40020</v>
      </c>
      <c r="B289" s="4" t="s">
        <v>302</v>
      </c>
      <c r="C289" s="4">
        <v>121</v>
      </c>
      <c r="D289" s="5">
        <v>375</v>
      </c>
      <c r="E289" s="12">
        <v>183</v>
      </c>
      <c r="F289" s="12">
        <v>192</v>
      </c>
      <c r="G289" s="5">
        <v>36</v>
      </c>
      <c r="H289" s="5">
        <v>207</v>
      </c>
      <c r="I289" s="5">
        <v>132</v>
      </c>
      <c r="J289" s="6">
        <f t="shared" si="27"/>
        <v>9.6</v>
      </c>
      <c r="K289" s="6">
        <f t="shared" si="28"/>
        <v>55.2</v>
      </c>
      <c r="L289" s="6">
        <f t="shared" si="29"/>
        <v>35.199999999999996</v>
      </c>
    </row>
    <row r="290" spans="1:15" s="2" customFormat="1" ht="14.45" customHeight="1">
      <c r="A290" s="4">
        <v>40030</v>
      </c>
      <c r="B290" s="4" t="s">
        <v>303</v>
      </c>
      <c r="C290" s="4">
        <v>50</v>
      </c>
      <c r="D290" s="5">
        <v>159</v>
      </c>
      <c r="E290" s="12">
        <v>75</v>
      </c>
      <c r="F290" s="12">
        <v>84</v>
      </c>
      <c r="G290" s="5">
        <v>15</v>
      </c>
      <c r="H290" s="5">
        <v>90</v>
      </c>
      <c r="I290" s="5">
        <v>54</v>
      </c>
      <c r="J290" s="6">
        <f t="shared" si="27"/>
        <v>9.433962264150944</v>
      </c>
      <c r="K290" s="6">
        <f t="shared" si="28"/>
        <v>56.60377358490566</v>
      </c>
      <c r="L290" s="6">
        <f t="shared" si="29"/>
        <v>33.962264150943398</v>
      </c>
    </row>
    <row r="291" spans="1:15" s="2" customFormat="1" ht="14.45" customHeight="1">
      <c r="A291" s="4">
        <v>40040</v>
      </c>
      <c r="B291" s="4" t="s">
        <v>304</v>
      </c>
      <c r="C291" s="4">
        <v>225</v>
      </c>
      <c r="D291" s="5">
        <v>606</v>
      </c>
      <c r="E291" s="12">
        <v>285</v>
      </c>
      <c r="F291" s="12">
        <v>321</v>
      </c>
      <c r="G291" s="5">
        <v>70</v>
      </c>
      <c r="H291" s="5">
        <v>319</v>
      </c>
      <c r="I291" s="5">
        <v>217</v>
      </c>
      <c r="J291" s="6">
        <f t="shared" si="27"/>
        <v>11.55115511551155</v>
      </c>
      <c r="K291" s="6">
        <f t="shared" si="28"/>
        <v>52.64026402640264</v>
      </c>
      <c r="L291" s="6">
        <f t="shared" si="29"/>
        <v>35.808580858085811</v>
      </c>
    </row>
    <row r="292" spans="1:15" s="2" customFormat="1" ht="14.45" customHeight="1">
      <c r="A292" s="4">
        <v>40050</v>
      </c>
      <c r="B292" s="4" t="s">
        <v>305</v>
      </c>
      <c r="C292" s="4">
        <v>164</v>
      </c>
      <c r="D292" s="5">
        <v>526</v>
      </c>
      <c r="E292" s="12">
        <v>249</v>
      </c>
      <c r="F292" s="12">
        <v>277</v>
      </c>
      <c r="G292" s="5">
        <v>56</v>
      </c>
      <c r="H292" s="5">
        <v>287</v>
      </c>
      <c r="I292" s="5">
        <v>183</v>
      </c>
      <c r="J292" s="6">
        <f t="shared" si="27"/>
        <v>10.646387832699618</v>
      </c>
      <c r="K292" s="6">
        <f t="shared" si="28"/>
        <v>54.562737642585546</v>
      </c>
      <c r="L292" s="6">
        <f t="shared" si="29"/>
        <v>34.790874524714823</v>
      </c>
      <c r="N292" s="3"/>
    </row>
    <row r="293" spans="1:15" s="2" customFormat="1" ht="14.45" customHeight="1">
      <c r="A293" s="4">
        <v>40060</v>
      </c>
      <c r="B293" s="4" t="s">
        <v>306</v>
      </c>
      <c r="C293" s="4">
        <v>121</v>
      </c>
      <c r="D293" s="5">
        <v>391</v>
      </c>
      <c r="E293" s="12">
        <v>188</v>
      </c>
      <c r="F293" s="12">
        <v>203</v>
      </c>
      <c r="G293" s="5">
        <v>38</v>
      </c>
      <c r="H293" s="5">
        <v>198</v>
      </c>
      <c r="I293" s="5">
        <v>155</v>
      </c>
      <c r="J293" s="6">
        <f t="shared" si="27"/>
        <v>9.7186700767263421</v>
      </c>
      <c r="K293" s="6">
        <f t="shared" si="28"/>
        <v>50.639386189258317</v>
      </c>
      <c r="L293" s="6">
        <f t="shared" si="29"/>
        <v>39.641943734015342</v>
      </c>
    </row>
    <row r="294" spans="1:15" s="2" customFormat="1" ht="14.45" customHeight="1">
      <c r="A294" s="4">
        <v>40070</v>
      </c>
      <c r="B294" s="4" t="s">
        <v>307</v>
      </c>
      <c r="C294" s="4">
        <v>82</v>
      </c>
      <c r="D294" s="5">
        <v>268</v>
      </c>
      <c r="E294" s="12">
        <v>130</v>
      </c>
      <c r="F294" s="12">
        <v>138</v>
      </c>
      <c r="G294" s="5">
        <v>19</v>
      </c>
      <c r="H294" s="5">
        <v>149</v>
      </c>
      <c r="I294" s="5">
        <v>100</v>
      </c>
      <c r="J294" s="6">
        <f t="shared" si="27"/>
        <v>7.08955223880597</v>
      </c>
      <c r="K294" s="6">
        <f t="shared" si="28"/>
        <v>55.597014925373131</v>
      </c>
      <c r="L294" s="6">
        <f t="shared" si="29"/>
        <v>37.313432835820898</v>
      </c>
    </row>
    <row r="295" spans="1:15" s="2" customFormat="1" ht="14.45" customHeight="1">
      <c r="A295" s="4">
        <v>40080</v>
      </c>
      <c r="B295" s="4" t="s">
        <v>308</v>
      </c>
      <c r="C295" s="4">
        <v>50</v>
      </c>
      <c r="D295" s="5">
        <v>163</v>
      </c>
      <c r="E295" s="12">
        <v>81</v>
      </c>
      <c r="F295" s="12">
        <v>82</v>
      </c>
      <c r="G295" s="5">
        <v>18</v>
      </c>
      <c r="H295" s="5">
        <v>77</v>
      </c>
      <c r="I295" s="5">
        <v>68</v>
      </c>
      <c r="J295" s="6">
        <f t="shared" ref="J295:J359" si="32">G295/D295*100</f>
        <v>11.042944785276074</v>
      </c>
      <c r="K295" s="6">
        <f t="shared" ref="K295:K359" si="33">H295/D295*100</f>
        <v>47.239263803680984</v>
      </c>
      <c r="L295" s="6">
        <f t="shared" ref="L295:L359" si="34">I295/D295*100</f>
        <v>41.717791411042946</v>
      </c>
    </row>
    <row r="296" spans="1:15" s="2" customFormat="1" ht="14.45" customHeight="1">
      <c r="A296" s="4">
        <v>40090</v>
      </c>
      <c r="B296" s="4" t="s">
        <v>309</v>
      </c>
      <c r="C296" s="4">
        <v>78</v>
      </c>
      <c r="D296" s="5">
        <v>292</v>
      </c>
      <c r="E296" s="12">
        <v>146</v>
      </c>
      <c r="F296" s="12">
        <v>146</v>
      </c>
      <c r="G296" s="5">
        <v>32</v>
      </c>
      <c r="H296" s="5">
        <v>137</v>
      </c>
      <c r="I296" s="5">
        <v>123</v>
      </c>
      <c r="J296" s="6">
        <f t="shared" si="32"/>
        <v>10.95890410958904</v>
      </c>
      <c r="K296" s="6">
        <f t="shared" si="33"/>
        <v>46.917808219178085</v>
      </c>
      <c r="L296" s="6">
        <f t="shared" si="34"/>
        <v>42.12328767123288</v>
      </c>
    </row>
    <row r="297" spans="1:15" s="2" customFormat="1" ht="14.45" customHeight="1">
      <c r="A297" s="4">
        <v>40100</v>
      </c>
      <c r="B297" s="4" t="s">
        <v>310</v>
      </c>
      <c r="C297" s="4">
        <v>65</v>
      </c>
      <c r="D297" s="5">
        <v>232</v>
      </c>
      <c r="E297" s="12">
        <v>114</v>
      </c>
      <c r="F297" s="12">
        <v>118</v>
      </c>
      <c r="G297" s="5">
        <v>22</v>
      </c>
      <c r="H297" s="5">
        <v>128</v>
      </c>
      <c r="I297" s="5">
        <v>82</v>
      </c>
      <c r="J297" s="6">
        <f t="shared" si="32"/>
        <v>9.4827586206896548</v>
      </c>
      <c r="K297" s="6">
        <f t="shared" si="33"/>
        <v>55.172413793103445</v>
      </c>
      <c r="L297" s="6">
        <f t="shared" si="34"/>
        <v>35.344827586206897</v>
      </c>
      <c r="O297" s="3"/>
    </row>
    <row r="298" spans="1:15" s="2" customFormat="1" ht="14.45" customHeight="1">
      <c r="A298" s="4">
        <v>40110</v>
      </c>
      <c r="B298" s="4" t="s">
        <v>311</v>
      </c>
      <c r="C298" s="4">
        <v>94</v>
      </c>
      <c r="D298" s="5">
        <v>308</v>
      </c>
      <c r="E298" s="12">
        <v>150</v>
      </c>
      <c r="F298" s="12">
        <v>158</v>
      </c>
      <c r="G298" s="5">
        <v>24</v>
      </c>
      <c r="H298" s="5">
        <v>172</v>
      </c>
      <c r="I298" s="5">
        <v>112</v>
      </c>
      <c r="J298" s="6">
        <f t="shared" si="32"/>
        <v>7.7922077922077921</v>
      </c>
      <c r="K298" s="6">
        <f t="shared" si="33"/>
        <v>55.844155844155843</v>
      </c>
      <c r="L298" s="6">
        <f t="shared" si="34"/>
        <v>36.363636363636367</v>
      </c>
      <c r="O298" s="3"/>
    </row>
    <row r="299" spans="1:15" s="2" customFormat="1" ht="14.45" customHeight="1">
      <c r="A299" s="4">
        <v>40120</v>
      </c>
      <c r="B299" s="4" t="s">
        <v>312</v>
      </c>
      <c r="C299" s="4">
        <v>50</v>
      </c>
      <c r="D299" s="5">
        <v>167</v>
      </c>
      <c r="E299" s="12">
        <v>81</v>
      </c>
      <c r="F299" s="12">
        <v>86</v>
      </c>
      <c r="G299" s="5">
        <v>15</v>
      </c>
      <c r="H299" s="5">
        <v>94</v>
      </c>
      <c r="I299" s="5">
        <v>58</v>
      </c>
      <c r="J299" s="6">
        <f t="shared" si="32"/>
        <v>8.9820359281437128</v>
      </c>
      <c r="K299" s="6">
        <f t="shared" si="33"/>
        <v>56.287425149700596</v>
      </c>
      <c r="L299" s="6">
        <f t="shared" si="34"/>
        <v>34.730538922155688</v>
      </c>
    </row>
    <row r="300" spans="1:15" s="2" customFormat="1" ht="14.45" customHeight="1">
      <c r="A300" s="4">
        <v>40130</v>
      </c>
      <c r="B300" s="4" t="s">
        <v>313</v>
      </c>
      <c r="C300" s="4">
        <v>65</v>
      </c>
      <c r="D300" s="5">
        <v>204</v>
      </c>
      <c r="E300" s="12">
        <v>103</v>
      </c>
      <c r="F300" s="12">
        <v>101</v>
      </c>
      <c r="G300" s="5">
        <v>20</v>
      </c>
      <c r="H300" s="5">
        <v>98</v>
      </c>
      <c r="I300" s="5">
        <v>86</v>
      </c>
      <c r="J300" s="6">
        <f t="shared" si="32"/>
        <v>9.8039215686274517</v>
      </c>
      <c r="K300" s="6">
        <f t="shared" si="33"/>
        <v>48.03921568627451</v>
      </c>
      <c r="L300" s="6">
        <f t="shared" si="34"/>
        <v>42.156862745098039</v>
      </c>
    </row>
    <row r="301" spans="1:15" s="2" customFormat="1" ht="14.45" customHeight="1">
      <c r="A301" s="4">
        <v>40140</v>
      </c>
      <c r="B301" s="4" t="s">
        <v>314</v>
      </c>
      <c r="C301" s="4">
        <v>50</v>
      </c>
      <c r="D301" s="5">
        <v>207</v>
      </c>
      <c r="E301" s="12">
        <v>103</v>
      </c>
      <c r="F301" s="12">
        <v>104</v>
      </c>
      <c r="G301" s="5">
        <v>15</v>
      </c>
      <c r="H301" s="5">
        <v>115</v>
      </c>
      <c r="I301" s="5">
        <v>77</v>
      </c>
      <c r="J301" s="6">
        <f t="shared" si="32"/>
        <v>7.2463768115942031</v>
      </c>
      <c r="K301" s="6">
        <f t="shared" si="33"/>
        <v>55.555555555555557</v>
      </c>
      <c r="L301" s="6">
        <f t="shared" si="34"/>
        <v>37.19806763285024</v>
      </c>
    </row>
    <row r="302" spans="1:15" s="2" customFormat="1" ht="14.45" customHeight="1">
      <c r="A302" s="4">
        <v>40150</v>
      </c>
      <c r="B302" s="4" t="s">
        <v>315</v>
      </c>
      <c r="C302" s="4">
        <v>75</v>
      </c>
      <c r="D302" s="5">
        <v>254</v>
      </c>
      <c r="E302" s="12">
        <v>117</v>
      </c>
      <c r="F302" s="12">
        <v>137</v>
      </c>
      <c r="G302" s="5">
        <v>27</v>
      </c>
      <c r="H302" s="5">
        <v>135</v>
      </c>
      <c r="I302" s="5">
        <v>92</v>
      </c>
      <c r="J302" s="6">
        <f t="shared" si="32"/>
        <v>10.62992125984252</v>
      </c>
      <c r="K302" s="6">
        <f t="shared" si="33"/>
        <v>53.149606299212607</v>
      </c>
      <c r="L302" s="6">
        <f t="shared" si="34"/>
        <v>36.220472440944881</v>
      </c>
    </row>
    <row r="303" spans="1:15" s="2" customFormat="1" ht="14.45" customHeight="1">
      <c r="A303" s="4">
        <v>40160</v>
      </c>
      <c r="B303" s="4" t="s">
        <v>316</v>
      </c>
      <c r="C303" s="4">
        <v>67</v>
      </c>
      <c r="D303" s="5">
        <v>222</v>
      </c>
      <c r="E303" s="12">
        <v>108</v>
      </c>
      <c r="F303" s="12">
        <v>114</v>
      </c>
      <c r="G303" s="5">
        <v>10</v>
      </c>
      <c r="H303" s="5">
        <v>117</v>
      </c>
      <c r="I303" s="5">
        <v>95</v>
      </c>
      <c r="J303" s="6">
        <f t="shared" si="32"/>
        <v>4.5045045045045047</v>
      </c>
      <c r="K303" s="6">
        <f t="shared" si="33"/>
        <v>52.702702702702695</v>
      </c>
      <c r="L303" s="6">
        <f t="shared" si="34"/>
        <v>42.792792792792795</v>
      </c>
      <c r="N303" s="3"/>
    </row>
    <row r="304" spans="1:15" s="2" customFormat="1" ht="14.45" customHeight="1">
      <c r="A304" s="4">
        <v>40170</v>
      </c>
      <c r="B304" s="4" t="s">
        <v>317</v>
      </c>
      <c r="C304" s="4">
        <v>76</v>
      </c>
      <c r="D304" s="5">
        <v>262</v>
      </c>
      <c r="E304" s="12">
        <v>139</v>
      </c>
      <c r="F304" s="12">
        <v>123</v>
      </c>
      <c r="G304" s="5">
        <v>23</v>
      </c>
      <c r="H304" s="5">
        <v>132</v>
      </c>
      <c r="I304" s="5">
        <v>107</v>
      </c>
      <c r="J304" s="6">
        <f t="shared" si="32"/>
        <v>8.778625954198473</v>
      </c>
      <c r="K304" s="6">
        <f t="shared" si="33"/>
        <v>50.381679389312971</v>
      </c>
      <c r="L304" s="6">
        <f t="shared" si="34"/>
        <v>40.839694656488554</v>
      </c>
      <c r="N304" s="3"/>
    </row>
    <row r="305" spans="1:17" s="2" customFormat="1" ht="14.45" customHeight="1">
      <c r="A305" s="4">
        <v>40180</v>
      </c>
      <c r="B305" s="4" t="s">
        <v>318</v>
      </c>
      <c r="C305" s="4">
        <v>54</v>
      </c>
      <c r="D305" s="5">
        <v>193</v>
      </c>
      <c r="E305" s="12">
        <v>95</v>
      </c>
      <c r="F305" s="12">
        <v>98</v>
      </c>
      <c r="G305" s="5">
        <v>16</v>
      </c>
      <c r="H305" s="5">
        <v>101</v>
      </c>
      <c r="I305" s="5">
        <v>76</v>
      </c>
      <c r="J305" s="6">
        <f t="shared" si="32"/>
        <v>8.2901554404145088</v>
      </c>
      <c r="K305" s="6">
        <f t="shared" si="33"/>
        <v>52.331606217616574</v>
      </c>
      <c r="L305" s="6">
        <f t="shared" si="34"/>
        <v>39.37823834196891</v>
      </c>
    </row>
    <row r="306" spans="1:17" s="2" customFormat="1" ht="14.45" customHeight="1">
      <c r="A306" s="4">
        <v>40190</v>
      </c>
      <c r="B306" s="4" t="s">
        <v>319</v>
      </c>
      <c r="C306" s="4">
        <v>89</v>
      </c>
      <c r="D306" s="5">
        <v>330</v>
      </c>
      <c r="E306" s="12">
        <v>162</v>
      </c>
      <c r="F306" s="12">
        <v>168</v>
      </c>
      <c r="G306" s="5">
        <v>33</v>
      </c>
      <c r="H306" s="5">
        <v>178</v>
      </c>
      <c r="I306" s="5">
        <v>119</v>
      </c>
      <c r="J306" s="6">
        <f t="shared" si="32"/>
        <v>10</v>
      </c>
      <c r="K306" s="6">
        <f t="shared" si="33"/>
        <v>53.939393939393945</v>
      </c>
      <c r="L306" s="6">
        <f t="shared" si="34"/>
        <v>36.060606060606062</v>
      </c>
    </row>
    <row r="307" spans="1:17" s="2" customFormat="1" ht="14.45" customHeight="1">
      <c r="A307" s="4">
        <v>40200</v>
      </c>
      <c r="B307" s="4" t="s">
        <v>320</v>
      </c>
      <c r="C307" s="4">
        <v>46</v>
      </c>
      <c r="D307" s="5">
        <v>148</v>
      </c>
      <c r="E307" s="12">
        <v>78</v>
      </c>
      <c r="F307" s="12">
        <v>70</v>
      </c>
      <c r="G307" s="5">
        <v>15</v>
      </c>
      <c r="H307" s="5">
        <v>74</v>
      </c>
      <c r="I307" s="5">
        <v>59</v>
      </c>
      <c r="J307" s="6">
        <f t="shared" si="32"/>
        <v>10.135135135135135</v>
      </c>
      <c r="K307" s="6">
        <f t="shared" si="33"/>
        <v>50</v>
      </c>
      <c r="L307" s="6">
        <f t="shared" si="34"/>
        <v>39.864864864864863</v>
      </c>
    </row>
    <row r="308" spans="1:17" s="3" customFormat="1" ht="14.45" customHeight="1">
      <c r="A308" s="26" t="s">
        <v>179</v>
      </c>
      <c r="B308" s="26"/>
      <c r="C308" s="22">
        <f>SUM(C309:C318)</f>
        <v>1387</v>
      </c>
      <c r="D308" s="22">
        <f>E308+F308</f>
        <v>4399</v>
      </c>
      <c r="E308" s="22">
        <f>SUM(E309:E318)</f>
        <v>2094</v>
      </c>
      <c r="F308" s="22">
        <f>SUM(F309:F318)</f>
        <v>2305</v>
      </c>
      <c r="G308" s="22">
        <f>SUM(G309:G318)</f>
        <v>508</v>
      </c>
      <c r="H308" s="22">
        <f>SUM(H309:H318)</f>
        <v>2386</v>
      </c>
      <c r="I308" s="22">
        <f>SUM(I309:I318)</f>
        <v>1505</v>
      </c>
      <c r="J308" s="23">
        <f>G308/D308*100</f>
        <v>11.548079108888384</v>
      </c>
      <c r="K308" s="23">
        <f>H308/D308*100</f>
        <v>54.239599909070243</v>
      </c>
      <c r="L308" s="23">
        <f>I308/D308*100</f>
        <v>34.212320982041369</v>
      </c>
      <c r="M308" s="2"/>
      <c r="N308" s="2"/>
      <c r="O308" s="2"/>
      <c r="Q308" s="2"/>
    </row>
    <row r="309" spans="1:17" s="2" customFormat="1" ht="14.45" customHeight="1">
      <c r="A309" s="4">
        <v>40210</v>
      </c>
      <c r="B309" s="4" t="s">
        <v>321</v>
      </c>
      <c r="C309" s="4">
        <v>90</v>
      </c>
      <c r="D309" s="5">
        <v>333</v>
      </c>
      <c r="E309" s="12">
        <v>161</v>
      </c>
      <c r="F309" s="12">
        <v>172</v>
      </c>
      <c r="G309" s="5">
        <v>27</v>
      </c>
      <c r="H309" s="5">
        <v>184</v>
      </c>
      <c r="I309" s="5">
        <v>122</v>
      </c>
      <c r="J309" s="6">
        <f t="shared" si="32"/>
        <v>8.1081081081081088</v>
      </c>
      <c r="K309" s="6">
        <f t="shared" si="33"/>
        <v>55.25525525525525</v>
      </c>
      <c r="L309" s="6">
        <f t="shared" si="34"/>
        <v>36.636636636636638</v>
      </c>
    </row>
    <row r="310" spans="1:17" s="2" customFormat="1" ht="14.45" customHeight="1">
      <c r="A310" s="4">
        <v>40220</v>
      </c>
      <c r="B310" s="4" t="s">
        <v>322</v>
      </c>
      <c r="C310" s="4">
        <v>182</v>
      </c>
      <c r="D310" s="5">
        <v>552</v>
      </c>
      <c r="E310" s="12">
        <v>262</v>
      </c>
      <c r="F310" s="12">
        <v>290</v>
      </c>
      <c r="G310" s="5">
        <v>50</v>
      </c>
      <c r="H310" s="5">
        <v>326</v>
      </c>
      <c r="I310" s="5">
        <v>176</v>
      </c>
      <c r="J310" s="6">
        <f t="shared" si="32"/>
        <v>9.0579710144927539</v>
      </c>
      <c r="K310" s="6">
        <f t="shared" si="33"/>
        <v>59.05797101449275</v>
      </c>
      <c r="L310" s="6">
        <f t="shared" si="34"/>
        <v>31.884057971014489</v>
      </c>
    </row>
    <row r="311" spans="1:17" s="2" customFormat="1" ht="14.45" customHeight="1">
      <c r="A311" s="4">
        <v>40230</v>
      </c>
      <c r="B311" s="4" t="s">
        <v>323</v>
      </c>
      <c r="C311" s="4">
        <v>220</v>
      </c>
      <c r="D311" s="5">
        <v>646</v>
      </c>
      <c r="E311" s="12">
        <v>315</v>
      </c>
      <c r="F311" s="12">
        <v>331</v>
      </c>
      <c r="G311" s="5">
        <v>90</v>
      </c>
      <c r="H311" s="5">
        <v>372</v>
      </c>
      <c r="I311" s="5">
        <v>184</v>
      </c>
      <c r="J311" s="6">
        <f t="shared" si="32"/>
        <v>13.93188854489164</v>
      </c>
      <c r="K311" s="6">
        <f t="shared" si="33"/>
        <v>57.585139318885446</v>
      </c>
      <c r="L311" s="6">
        <f t="shared" si="34"/>
        <v>28.482972136222912</v>
      </c>
    </row>
    <row r="312" spans="1:17" s="2" customFormat="1" ht="14.45" customHeight="1">
      <c r="A312" s="4">
        <v>40240</v>
      </c>
      <c r="B312" s="4" t="s">
        <v>324</v>
      </c>
      <c r="C312" s="4">
        <v>97</v>
      </c>
      <c r="D312" s="5">
        <v>346</v>
      </c>
      <c r="E312" s="12">
        <v>183</v>
      </c>
      <c r="F312" s="12">
        <v>163</v>
      </c>
      <c r="G312" s="5">
        <v>50</v>
      </c>
      <c r="H312" s="5">
        <v>171</v>
      </c>
      <c r="I312" s="5">
        <v>125</v>
      </c>
      <c r="J312" s="6">
        <f t="shared" si="32"/>
        <v>14.450867052023122</v>
      </c>
      <c r="K312" s="6">
        <f t="shared" si="33"/>
        <v>49.421965317919074</v>
      </c>
      <c r="L312" s="6">
        <f t="shared" si="34"/>
        <v>36.127167630057805</v>
      </c>
    </row>
    <row r="313" spans="1:17" s="2" customFormat="1" ht="14.45" customHeight="1">
      <c r="A313" s="4">
        <v>40250</v>
      </c>
      <c r="B313" s="4" t="s">
        <v>325</v>
      </c>
      <c r="C313" s="4">
        <v>218</v>
      </c>
      <c r="D313" s="5">
        <v>616</v>
      </c>
      <c r="E313" s="12">
        <v>262</v>
      </c>
      <c r="F313" s="12">
        <v>354</v>
      </c>
      <c r="G313" s="5">
        <v>72</v>
      </c>
      <c r="H313" s="5">
        <v>295</v>
      </c>
      <c r="I313" s="5">
        <v>249</v>
      </c>
      <c r="J313" s="6">
        <f t="shared" si="32"/>
        <v>11.688311688311687</v>
      </c>
      <c r="K313" s="6">
        <f t="shared" si="33"/>
        <v>47.88961038961039</v>
      </c>
      <c r="L313" s="6">
        <f t="shared" si="34"/>
        <v>40.422077922077918</v>
      </c>
    </row>
    <row r="314" spans="1:17" s="2" customFormat="1" ht="14.45" customHeight="1">
      <c r="A314" s="4">
        <v>40260</v>
      </c>
      <c r="B314" s="4" t="s">
        <v>326</v>
      </c>
      <c r="C314" s="4">
        <v>134</v>
      </c>
      <c r="D314" s="5">
        <v>450</v>
      </c>
      <c r="E314" s="12">
        <v>207</v>
      </c>
      <c r="F314" s="12">
        <v>243</v>
      </c>
      <c r="G314" s="5">
        <v>65</v>
      </c>
      <c r="H314" s="5">
        <v>261</v>
      </c>
      <c r="I314" s="5">
        <v>124</v>
      </c>
      <c r="J314" s="6">
        <f t="shared" si="32"/>
        <v>14.444444444444443</v>
      </c>
      <c r="K314" s="6">
        <f t="shared" si="33"/>
        <v>57.999999999999993</v>
      </c>
      <c r="L314" s="6">
        <f t="shared" si="34"/>
        <v>27.555555555555557</v>
      </c>
    </row>
    <row r="315" spans="1:17" s="2" customFormat="1" ht="14.45" customHeight="1">
      <c r="A315" s="4">
        <v>40270</v>
      </c>
      <c r="B315" s="4" t="s">
        <v>327</v>
      </c>
      <c r="C315" s="4">
        <v>158</v>
      </c>
      <c r="D315" s="5">
        <v>451</v>
      </c>
      <c r="E315" s="12">
        <v>210</v>
      </c>
      <c r="F315" s="12">
        <v>241</v>
      </c>
      <c r="G315" s="5">
        <v>49</v>
      </c>
      <c r="H315" s="5">
        <v>217</v>
      </c>
      <c r="I315" s="5">
        <v>185</v>
      </c>
      <c r="J315" s="6">
        <f t="shared" si="32"/>
        <v>10.864745011086473</v>
      </c>
      <c r="K315" s="6">
        <f t="shared" si="33"/>
        <v>48.115299334811532</v>
      </c>
      <c r="L315" s="6">
        <f t="shared" si="34"/>
        <v>41.019955654101999</v>
      </c>
    </row>
    <row r="316" spans="1:17" s="2" customFormat="1" ht="14.45" customHeight="1">
      <c r="A316" s="4">
        <v>40280</v>
      </c>
      <c r="B316" s="4" t="s">
        <v>328</v>
      </c>
      <c r="C316" s="4">
        <v>134</v>
      </c>
      <c r="D316" s="5">
        <v>427</v>
      </c>
      <c r="E316" s="12">
        <v>198</v>
      </c>
      <c r="F316" s="12">
        <v>229</v>
      </c>
      <c r="G316" s="5">
        <v>49</v>
      </c>
      <c r="H316" s="5">
        <v>235</v>
      </c>
      <c r="I316" s="5">
        <v>143</v>
      </c>
      <c r="J316" s="6">
        <f t="shared" si="32"/>
        <v>11.475409836065573</v>
      </c>
      <c r="K316" s="6">
        <f t="shared" si="33"/>
        <v>55.035128805620602</v>
      </c>
      <c r="L316" s="6">
        <f t="shared" si="34"/>
        <v>33.489461358313818</v>
      </c>
    </row>
    <row r="317" spans="1:17" s="2" customFormat="1" ht="14.45" customHeight="1">
      <c r="A317" s="4">
        <v>40290</v>
      </c>
      <c r="B317" s="4" t="s">
        <v>329</v>
      </c>
      <c r="C317" s="4">
        <v>90</v>
      </c>
      <c r="D317" s="5">
        <v>339</v>
      </c>
      <c r="E317" s="12">
        <v>173</v>
      </c>
      <c r="F317" s="12">
        <v>166</v>
      </c>
      <c r="G317" s="5">
        <v>30</v>
      </c>
      <c r="H317" s="5">
        <v>195</v>
      </c>
      <c r="I317" s="5">
        <v>114</v>
      </c>
      <c r="J317" s="6">
        <f t="shared" si="32"/>
        <v>8.8495575221238933</v>
      </c>
      <c r="K317" s="6">
        <f t="shared" si="33"/>
        <v>57.522123893805308</v>
      </c>
      <c r="L317" s="6">
        <f t="shared" si="34"/>
        <v>33.628318584070797</v>
      </c>
    </row>
    <row r="318" spans="1:17" s="2" customFormat="1" ht="14.45" customHeight="1">
      <c r="A318" s="4">
        <v>40300</v>
      </c>
      <c r="B318" s="4" t="s">
        <v>330</v>
      </c>
      <c r="C318" s="4">
        <v>64</v>
      </c>
      <c r="D318" s="5">
        <v>239</v>
      </c>
      <c r="E318" s="12">
        <v>123</v>
      </c>
      <c r="F318" s="12">
        <v>116</v>
      </c>
      <c r="G318" s="5">
        <v>26</v>
      </c>
      <c r="H318" s="5">
        <v>130</v>
      </c>
      <c r="I318" s="5">
        <v>83</v>
      </c>
      <c r="J318" s="6">
        <f t="shared" si="32"/>
        <v>10.87866108786611</v>
      </c>
      <c r="K318" s="6">
        <f t="shared" si="33"/>
        <v>54.39330543933054</v>
      </c>
      <c r="L318" s="6">
        <f t="shared" si="34"/>
        <v>34.728033472803347</v>
      </c>
    </row>
    <row r="319" spans="1:17" s="3" customFormat="1" ht="14.45" customHeight="1">
      <c r="A319" s="26" t="s">
        <v>180</v>
      </c>
      <c r="B319" s="26"/>
      <c r="C319" s="22">
        <f>SUM(C320:C336)</f>
        <v>1290</v>
      </c>
      <c r="D319" s="22">
        <f>E319+F319</f>
        <v>3914</v>
      </c>
      <c r="E319" s="22">
        <f>SUM(E320:E336)</f>
        <v>1920</v>
      </c>
      <c r="F319" s="22">
        <f>SUM(F320:F336)</f>
        <v>1994</v>
      </c>
      <c r="G319" s="22">
        <f>SUM(G320:G336)</f>
        <v>366</v>
      </c>
      <c r="H319" s="22">
        <f>SUM(H320:H336)</f>
        <v>1986</v>
      </c>
      <c r="I319" s="22">
        <f>SUM(I320:I336)</f>
        <v>1562</v>
      </c>
      <c r="J319" s="23">
        <f>G319/D319*100</f>
        <v>9.3510475217169144</v>
      </c>
      <c r="K319" s="23">
        <f>H319/D319*100</f>
        <v>50.740929994890138</v>
      </c>
      <c r="L319" s="23">
        <f>I319/D319*100</f>
        <v>39.908022483392948</v>
      </c>
      <c r="M319" s="2"/>
      <c r="N319" s="2"/>
      <c r="O319" s="2"/>
      <c r="Q319" s="2"/>
    </row>
    <row r="320" spans="1:17" s="2" customFormat="1" ht="14.45" customHeight="1">
      <c r="A320" s="4">
        <v>40320</v>
      </c>
      <c r="B320" s="4" t="s">
        <v>331</v>
      </c>
      <c r="C320" s="4">
        <v>44</v>
      </c>
      <c r="D320" s="5">
        <v>132</v>
      </c>
      <c r="E320" s="12">
        <v>71</v>
      </c>
      <c r="F320" s="12">
        <v>61</v>
      </c>
      <c r="G320" s="5">
        <v>12</v>
      </c>
      <c r="H320" s="5">
        <v>58</v>
      </c>
      <c r="I320" s="5">
        <v>62</v>
      </c>
      <c r="J320" s="6">
        <f t="shared" si="32"/>
        <v>9.0909090909090917</v>
      </c>
      <c r="K320" s="6">
        <f t="shared" si="33"/>
        <v>43.939393939393938</v>
      </c>
      <c r="L320" s="6">
        <f t="shared" si="34"/>
        <v>46.969696969696969</v>
      </c>
    </row>
    <row r="321" spans="1:15" s="2" customFormat="1" ht="14.45" customHeight="1">
      <c r="A321" s="4">
        <v>40330</v>
      </c>
      <c r="B321" s="4" t="s">
        <v>332</v>
      </c>
      <c r="C321" s="4">
        <v>80</v>
      </c>
      <c r="D321" s="5">
        <v>255</v>
      </c>
      <c r="E321" s="12">
        <v>129</v>
      </c>
      <c r="F321" s="12">
        <v>126</v>
      </c>
      <c r="G321" s="5">
        <v>26</v>
      </c>
      <c r="H321" s="5">
        <v>130</v>
      </c>
      <c r="I321" s="5">
        <v>99</v>
      </c>
      <c r="J321" s="6">
        <f t="shared" si="32"/>
        <v>10.196078431372548</v>
      </c>
      <c r="K321" s="6">
        <f t="shared" si="33"/>
        <v>50.980392156862742</v>
      </c>
      <c r="L321" s="6">
        <f t="shared" si="34"/>
        <v>38.82352941176471</v>
      </c>
    </row>
    <row r="322" spans="1:15" s="2" customFormat="1" ht="14.45" customHeight="1">
      <c r="A322" s="4">
        <v>40340</v>
      </c>
      <c r="B322" s="4" t="s">
        <v>333</v>
      </c>
      <c r="C322" s="4">
        <v>117</v>
      </c>
      <c r="D322" s="5">
        <v>294</v>
      </c>
      <c r="E322" s="12">
        <v>150</v>
      </c>
      <c r="F322" s="12">
        <v>144</v>
      </c>
      <c r="G322" s="5">
        <v>14</v>
      </c>
      <c r="H322" s="5">
        <v>153</v>
      </c>
      <c r="I322" s="5">
        <v>127</v>
      </c>
      <c r="J322" s="6">
        <f t="shared" si="32"/>
        <v>4.7619047619047619</v>
      </c>
      <c r="K322" s="6">
        <f t="shared" si="33"/>
        <v>52.040816326530617</v>
      </c>
      <c r="L322" s="6">
        <f t="shared" si="34"/>
        <v>43.197278911564624</v>
      </c>
    </row>
    <row r="323" spans="1:15" s="2" customFormat="1" ht="14.45" customHeight="1">
      <c r="A323" s="4">
        <v>40350</v>
      </c>
      <c r="B323" s="4" t="s">
        <v>334</v>
      </c>
      <c r="C323" s="4">
        <v>44</v>
      </c>
      <c r="D323" s="5">
        <v>123</v>
      </c>
      <c r="E323" s="12">
        <v>62</v>
      </c>
      <c r="F323" s="12">
        <v>61</v>
      </c>
      <c r="G323" s="5">
        <v>5</v>
      </c>
      <c r="H323" s="5">
        <v>62</v>
      </c>
      <c r="I323" s="5">
        <v>56</v>
      </c>
      <c r="J323" s="6">
        <f t="shared" si="32"/>
        <v>4.0650406504065035</v>
      </c>
      <c r="K323" s="6">
        <f t="shared" si="33"/>
        <v>50.40650406504065</v>
      </c>
      <c r="L323" s="6">
        <f>I323/D323*100</f>
        <v>45.528455284552841</v>
      </c>
      <c r="O323" s="3"/>
    </row>
    <row r="324" spans="1:15" s="2" customFormat="1" ht="14.45" customHeight="1">
      <c r="A324" s="4">
        <v>40360</v>
      </c>
      <c r="B324" s="4" t="s">
        <v>335</v>
      </c>
      <c r="C324" s="4">
        <v>99</v>
      </c>
      <c r="D324" s="5">
        <v>280</v>
      </c>
      <c r="E324" s="12">
        <v>141</v>
      </c>
      <c r="F324" s="12">
        <v>139</v>
      </c>
      <c r="G324" s="5">
        <v>22</v>
      </c>
      <c r="H324" s="5">
        <v>127</v>
      </c>
      <c r="I324" s="5">
        <v>131</v>
      </c>
      <c r="J324" s="6">
        <f t="shared" si="32"/>
        <v>7.8571428571428568</v>
      </c>
      <c r="K324" s="6">
        <f t="shared" si="33"/>
        <v>45.357142857142854</v>
      </c>
      <c r="L324" s="6">
        <f t="shared" si="34"/>
        <v>46.785714285714285</v>
      </c>
    </row>
    <row r="325" spans="1:15" s="2" customFormat="1" ht="14.45" customHeight="1">
      <c r="A325" s="4">
        <v>40370</v>
      </c>
      <c r="B325" s="4" t="s">
        <v>336</v>
      </c>
      <c r="C325" s="4">
        <v>61</v>
      </c>
      <c r="D325" s="5">
        <v>160</v>
      </c>
      <c r="E325" s="12">
        <v>80</v>
      </c>
      <c r="F325" s="12">
        <v>80</v>
      </c>
      <c r="G325" s="5">
        <v>7</v>
      </c>
      <c r="H325" s="5">
        <v>86</v>
      </c>
      <c r="I325" s="5">
        <v>67</v>
      </c>
      <c r="J325" s="6">
        <f t="shared" si="32"/>
        <v>4.375</v>
      </c>
      <c r="K325" s="6">
        <f t="shared" si="33"/>
        <v>53.75</v>
      </c>
      <c r="L325" s="6">
        <f t="shared" si="34"/>
        <v>41.875</v>
      </c>
    </row>
    <row r="326" spans="1:15" s="2" customFormat="1" ht="14.45" customHeight="1">
      <c r="A326" s="4">
        <v>40380</v>
      </c>
      <c r="B326" s="4" t="s">
        <v>337</v>
      </c>
      <c r="C326" s="4">
        <v>98</v>
      </c>
      <c r="D326" s="5">
        <v>293</v>
      </c>
      <c r="E326" s="12">
        <v>140</v>
      </c>
      <c r="F326" s="12">
        <v>153</v>
      </c>
      <c r="G326" s="5">
        <v>21</v>
      </c>
      <c r="H326" s="5">
        <v>145</v>
      </c>
      <c r="I326" s="5">
        <v>127</v>
      </c>
      <c r="J326" s="6">
        <f t="shared" si="32"/>
        <v>7.1672354948805461</v>
      </c>
      <c r="K326" s="6">
        <f t="shared" si="33"/>
        <v>49.488054607508531</v>
      </c>
      <c r="L326" s="6">
        <f t="shared" si="34"/>
        <v>43.344709897610926</v>
      </c>
    </row>
    <row r="327" spans="1:15" s="2" customFormat="1" ht="14.45" customHeight="1">
      <c r="A327" s="4">
        <v>40390</v>
      </c>
      <c r="B327" s="4" t="s">
        <v>338</v>
      </c>
      <c r="C327" s="4">
        <v>81</v>
      </c>
      <c r="D327" s="5">
        <v>278</v>
      </c>
      <c r="E327" s="12">
        <v>145</v>
      </c>
      <c r="F327" s="12">
        <v>133</v>
      </c>
      <c r="G327" s="5">
        <v>24</v>
      </c>
      <c r="H327" s="5">
        <v>139</v>
      </c>
      <c r="I327" s="5">
        <v>115</v>
      </c>
      <c r="J327" s="6">
        <f t="shared" si="32"/>
        <v>8.6330935251798557</v>
      </c>
      <c r="K327" s="6">
        <f t="shared" si="33"/>
        <v>50</v>
      </c>
      <c r="L327" s="6">
        <f t="shared" si="34"/>
        <v>41.366906474820141</v>
      </c>
    </row>
    <row r="328" spans="1:15" s="2" customFormat="1" ht="14.45" customHeight="1">
      <c r="A328" s="4">
        <v>40400</v>
      </c>
      <c r="B328" s="4" t="s">
        <v>339</v>
      </c>
      <c r="C328" s="4">
        <v>107</v>
      </c>
      <c r="D328" s="5">
        <v>360</v>
      </c>
      <c r="E328" s="12">
        <v>167</v>
      </c>
      <c r="F328" s="12">
        <v>193</v>
      </c>
      <c r="G328" s="5">
        <v>47</v>
      </c>
      <c r="H328" s="5">
        <v>190</v>
      </c>
      <c r="I328" s="5">
        <v>123</v>
      </c>
      <c r="J328" s="6">
        <f t="shared" si="32"/>
        <v>13.055555555555557</v>
      </c>
      <c r="K328" s="6">
        <f t="shared" si="33"/>
        <v>52.777777777777779</v>
      </c>
      <c r="L328" s="6">
        <f t="shared" si="34"/>
        <v>34.166666666666664</v>
      </c>
    </row>
    <row r="329" spans="1:15" s="2" customFormat="1" ht="14.45" customHeight="1">
      <c r="A329" s="4">
        <v>40410</v>
      </c>
      <c r="B329" s="4" t="s">
        <v>340</v>
      </c>
      <c r="C329" s="4">
        <v>41</v>
      </c>
      <c r="D329" s="5">
        <v>130</v>
      </c>
      <c r="E329" s="12">
        <v>61</v>
      </c>
      <c r="F329" s="12">
        <v>69</v>
      </c>
      <c r="G329" s="5">
        <v>12</v>
      </c>
      <c r="H329" s="5">
        <v>63</v>
      </c>
      <c r="I329" s="5">
        <v>55</v>
      </c>
      <c r="J329" s="6">
        <f t="shared" si="32"/>
        <v>9.2307692307692317</v>
      </c>
      <c r="K329" s="6">
        <f t="shared" si="33"/>
        <v>48.46153846153846</v>
      </c>
      <c r="L329" s="6">
        <f t="shared" si="34"/>
        <v>42.307692307692307</v>
      </c>
      <c r="N329" s="3"/>
    </row>
    <row r="330" spans="1:15" s="2" customFormat="1" ht="14.45" customHeight="1">
      <c r="A330" s="4">
        <v>40420</v>
      </c>
      <c r="B330" s="4" t="s">
        <v>341</v>
      </c>
      <c r="C330" s="4">
        <v>40</v>
      </c>
      <c r="D330" s="5">
        <v>122</v>
      </c>
      <c r="E330" s="12">
        <v>59</v>
      </c>
      <c r="F330" s="12">
        <v>63</v>
      </c>
      <c r="G330" s="5">
        <v>11</v>
      </c>
      <c r="H330" s="5">
        <v>65</v>
      </c>
      <c r="I330" s="5">
        <v>46</v>
      </c>
      <c r="J330" s="6">
        <f t="shared" si="32"/>
        <v>9.0163934426229506</v>
      </c>
      <c r="K330" s="6">
        <f t="shared" si="33"/>
        <v>53.278688524590166</v>
      </c>
      <c r="L330" s="6">
        <f t="shared" si="34"/>
        <v>37.704918032786885</v>
      </c>
    </row>
    <row r="331" spans="1:15" s="2" customFormat="1" ht="14.45" customHeight="1">
      <c r="A331" s="4">
        <v>40430</v>
      </c>
      <c r="B331" s="4" t="s">
        <v>342</v>
      </c>
      <c r="C331" s="4">
        <v>67</v>
      </c>
      <c r="D331" s="5">
        <v>205</v>
      </c>
      <c r="E331" s="12">
        <v>96</v>
      </c>
      <c r="F331" s="12">
        <v>109</v>
      </c>
      <c r="G331" s="5">
        <v>22</v>
      </c>
      <c r="H331" s="5">
        <v>101</v>
      </c>
      <c r="I331" s="5">
        <v>82</v>
      </c>
      <c r="J331" s="6">
        <f t="shared" si="32"/>
        <v>10.731707317073171</v>
      </c>
      <c r="K331" s="6">
        <f t="shared" si="33"/>
        <v>49.268292682926827</v>
      </c>
      <c r="L331" s="6">
        <f t="shared" si="34"/>
        <v>40</v>
      </c>
    </row>
    <row r="332" spans="1:15" s="2" customFormat="1" ht="14.45" customHeight="1">
      <c r="A332" s="4">
        <v>40440</v>
      </c>
      <c r="B332" s="4" t="s">
        <v>343</v>
      </c>
      <c r="C332" s="4">
        <v>121</v>
      </c>
      <c r="D332" s="5">
        <v>325</v>
      </c>
      <c r="E332" s="12">
        <v>155</v>
      </c>
      <c r="F332" s="12">
        <v>170</v>
      </c>
      <c r="G332" s="5">
        <v>38</v>
      </c>
      <c r="H332" s="5">
        <v>163</v>
      </c>
      <c r="I332" s="5">
        <v>124</v>
      </c>
      <c r="J332" s="6">
        <f t="shared" si="32"/>
        <v>11.692307692307692</v>
      </c>
      <c r="K332" s="6">
        <f t="shared" si="33"/>
        <v>50.153846153846146</v>
      </c>
      <c r="L332" s="6">
        <f t="shared" si="34"/>
        <v>38.153846153846153</v>
      </c>
    </row>
    <row r="333" spans="1:15" s="2" customFormat="1" ht="14.45" customHeight="1">
      <c r="A333" s="4">
        <v>40450</v>
      </c>
      <c r="B333" s="4" t="s">
        <v>344</v>
      </c>
      <c r="C333" s="4">
        <v>81</v>
      </c>
      <c r="D333" s="5">
        <v>257</v>
      </c>
      <c r="E333" s="12">
        <v>119</v>
      </c>
      <c r="F333" s="12">
        <v>138</v>
      </c>
      <c r="G333" s="5">
        <v>28</v>
      </c>
      <c r="H333" s="5">
        <v>139</v>
      </c>
      <c r="I333" s="5">
        <v>90</v>
      </c>
      <c r="J333" s="6">
        <f t="shared" si="32"/>
        <v>10.894941634241246</v>
      </c>
      <c r="K333" s="6">
        <f t="shared" si="33"/>
        <v>54.085603112840467</v>
      </c>
      <c r="L333" s="6">
        <f t="shared" si="34"/>
        <v>35.019455252918284</v>
      </c>
    </row>
    <row r="334" spans="1:15" s="2" customFormat="1" ht="14.45" customHeight="1">
      <c r="A334" s="4">
        <v>40460</v>
      </c>
      <c r="B334" s="4" t="s">
        <v>345</v>
      </c>
      <c r="C334" s="4">
        <v>103</v>
      </c>
      <c r="D334" s="5">
        <v>314</v>
      </c>
      <c r="E334" s="12">
        <v>148</v>
      </c>
      <c r="F334" s="12">
        <v>166</v>
      </c>
      <c r="G334" s="5">
        <v>37</v>
      </c>
      <c r="H334" s="5">
        <v>166</v>
      </c>
      <c r="I334" s="5">
        <v>111</v>
      </c>
      <c r="J334" s="6">
        <f t="shared" si="32"/>
        <v>11.783439490445859</v>
      </c>
      <c r="K334" s="6">
        <f t="shared" si="33"/>
        <v>52.866242038216562</v>
      </c>
      <c r="L334" s="6">
        <f t="shared" si="34"/>
        <v>35.35031847133758</v>
      </c>
      <c r="O334" s="3"/>
    </row>
    <row r="335" spans="1:15" s="2" customFormat="1" ht="14.45" customHeight="1">
      <c r="A335" s="4">
        <v>40470</v>
      </c>
      <c r="B335" s="4" t="s">
        <v>346</v>
      </c>
      <c r="C335" s="4">
        <v>54</v>
      </c>
      <c r="D335" s="5">
        <v>195</v>
      </c>
      <c r="E335" s="12">
        <v>101</v>
      </c>
      <c r="F335" s="12">
        <v>94</v>
      </c>
      <c r="G335" s="5">
        <v>18</v>
      </c>
      <c r="H335" s="5">
        <v>99</v>
      </c>
      <c r="I335" s="5">
        <v>78</v>
      </c>
      <c r="J335" s="6">
        <f t="shared" si="32"/>
        <v>9.2307692307692317</v>
      </c>
      <c r="K335" s="6">
        <f t="shared" si="33"/>
        <v>50.769230769230766</v>
      </c>
      <c r="L335" s="6">
        <f t="shared" si="34"/>
        <v>40</v>
      </c>
    </row>
    <row r="336" spans="1:15" s="2" customFormat="1" ht="14.45" customHeight="1">
      <c r="A336" s="4">
        <v>40480</v>
      </c>
      <c r="B336" s="4" t="s">
        <v>347</v>
      </c>
      <c r="C336" s="4">
        <v>52</v>
      </c>
      <c r="D336" s="5">
        <v>191</v>
      </c>
      <c r="E336" s="12">
        <v>96</v>
      </c>
      <c r="F336" s="12">
        <v>95</v>
      </c>
      <c r="G336" s="5">
        <v>22</v>
      </c>
      <c r="H336" s="5">
        <v>100</v>
      </c>
      <c r="I336" s="5">
        <v>69</v>
      </c>
      <c r="J336" s="6">
        <f t="shared" si="32"/>
        <v>11.518324607329843</v>
      </c>
      <c r="K336" s="6">
        <f t="shared" si="33"/>
        <v>52.356020942408378</v>
      </c>
      <c r="L336" s="6">
        <f t="shared" si="34"/>
        <v>36.125654450261777</v>
      </c>
    </row>
    <row r="337" spans="1:17" s="3" customFormat="1" ht="14.45" customHeight="1">
      <c r="A337" s="27" t="s">
        <v>188</v>
      </c>
      <c r="B337" s="27"/>
      <c r="C337" s="20">
        <f t="shared" ref="C337:I337" si="35">C338+C345+C351+C363</f>
        <v>1382</v>
      </c>
      <c r="D337" s="20">
        <f t="shared" si="35"/>
        <v>4224</v>
      </c>
      <c r="E337" s="20">
        <f t="shared" si="35"/>
        <v>2035</v>
      </c>
      <c r="F337" s="20">
        <f t="shared" si="35"/>
        <v>2189</v>
      </c>
      <c r="G337" s="20">
        <f t="shared" si="35"/>
        <v>421</v>
      </c>
      <c r="H337" s="20">
        <f t="shared" si="35"/>
        <v>2221</v>
      </c>
      <c r="I337" s="20">
        <f t="shared" si="35"/>
        <v>1582</v>
      </c>
      <c r="J337" s="21">
        <f>G337/D337*100</f>
        <v>9.9668560606060606</v>
      </c>
      <c r="K337" s="21">
        <f>H337/D337*100</f>
        <v>52.580492424242422</v>
      </c>
      <c r="L337" s="21">
        <f>I337/D337*100</f>
        <v>37.452651515151516</v>
      </c>
      <c r="M337" s="2"/>
      <c r="N337" s="2"/>
      <c r="O337" s="2"/>
      <c r="Q337" s="2"/>
    </row>
    <row r="338" spans="1:17" s="3" customFormat="1" ht="14.45" customHeight="1">
      <c r="A338" s="26" t="s">
        <v>181</v>
      </c>
      <c r="B338" s="26"/>
      <c r="C338" s="22">
        <f>SUM(C339:C344)</f>
        <v>141</v>
      </c>
      <c r="D338" s="22">
        <f t="shared" ref="D338:D351" si="36">E338+F338</f>
        <v>505</v>
      </c>
      <c r="E338" s="22">
        <f>SUM(E339:E344)</f>
        <v>250</v>
      </c>
      <c r="F338" s="22">
        <f>SUM(F339:F344)</f>
        <v>255</v>
      </c>
      <c r="G338" s="22">
        <f>SUM(G339:G344)</f>
        <v>42</v>
      </c>
      <c r="H338" s="22">
        <f>SUM(H339:H344)</f>
        <v>252</v>
      </c>
      <c r="I338" s="22">
        <f>SUM(I339:I344)</f>
        <v>211</v>
      </c>
      <c r="J338" s="23">
        <f>G338/D338*100</f>
        <v>8.3168316831683171</v>
      </c>
      <c r="K338" s="23">
        <f>H338/D338*100</f>
        <v>49.900990099009903</v>
      </c>
      <c r="L338" s="23">
        <f>I338/D338*100</f>
        <v>41.78217821782178</v>
      </c>
      <c r="M338" s="2"/>
      <c r="N338" s="2"/>
      <c r="O338" s="2"/>
      <c r="Q338" s="2"/>
    </row>
    <row r="339" spans="1:17" s="2" customFormat="1" ht="14.45" customHeight="1">
      <c r="A339" s="4">
        <v>51020</v>
      </c>
      <c r="B339" s="4" t="s">
        <v>348</v>
      </c>
      <c r="C339" s="4">
        <v>16</v>
      </c>
      <c r="D339" s="5">
        <v>59</v>
      </c>
      <c r="E339" s="12">
        <v>30</v>
      </c>
      <c r="F339" s="12">
        <v>29</v>
      </c>
      <c r="G339" s="5">
        <v>3</v>
      </c>
      <c r="H339" s="5">
        <v>30</v>
      </c>
      <c r="I339" s="5">
        <v>26</v>
      </c>
      <c r="J339" s="6">
        <f t="shared" si="32"/>
        <v>5.0847457627118651</v>
      </c>
      <c r="K339" s="6">
        <f t="shared" si="33"/>
        <v>50.847457627118644</v>
      </c>
      <c r="L339" s="6">
        <f t="shared" si="34"/>
        <v>44.067796610169488</v>
      </c>
    </row>
    <row r="340" spans="1:17" s="2" customFormat="1" ht="14.45" customHeight="1">
      <c r="A340" s="4">
        <v>51030</v>
      </c>
      <c r="B340" s="4" t="s">
        <v>349</v>
      </c>
      <c r="C340" s="4">
        <v>29</v>
      </c>
      <c r="D340" s="5">
        <v>91</v>
      </c>
      <c r="E340" s="12">
        <v>44</v>
      </c>
      <c r="F340" s="12">
        <v>47</v>
      </c>
      <c r="G340" s="5">
        <v>3</v>
      </c>
      <c r="H340" s="5">
        <v>41</v>
      </c>
      <c r="I340" s="5">
        <v>47</v>
      </c>
      <c r="J340" s="6">
        <f t="shared" si="32"/>
        <v>3.296703296703297</v>
      </c>
      <c r="K340" s="6">
        <f t="shared" si="33"/>
        <v>45.054945054945058</v>
      </c>
      <c r="L340" s="6">
        <f t="shared" si="34"/>
        <v>51.648351648351657</v>
      </c>
    </row>
    <row r="341" spans="1:17" s="2" customFormat="1" ht="14.45" customHeight="1">
      <c r="A341" s="4">
        <v>51040</v>
      </c>
      <c r="B341" s="4" t="s">
        <v>350</v>
      </c>
      <c r="C341" s="4">
        <v>29</v>
      </c>
      <c r="D341" s="5">
        <v>117</v>
      </c>
      <c r="E341" s="12">
        <v>57</v>
      </c>
      <c r="F341" s="12">
        <v>60</v>
      </c>
      <c r="G341" s="5">
        <v>12</v>
      </c>
      <c r="H341" s="5">
        <v>59</v>
      </c>
      <c r="I341" s="5">
        <v>46</v>
      </c>
      <c r="J341" s="6">
        <f t="shared" si="32"/>
        <v>10.256410256410255</v>
      </c>
      <c r="K341" s="6">
        <f t="shared" si="33"/>
        <v>50.427350427350426</v>
      </c>
      <c r="L341" s="6">
        <f t="shared" si="34"/>
        <v>39.316239316239319</v>
      </c>
    </row>
    <row r="342" spans="1:17" s="2" customFormat="1" ht="14.45" customHeight="1">
      <c r="A342" s="4">
        <v>51050</v>
      </c>
      <c r="B342" s="4" t="s">
        <v>351</v>
      </c>
      <c r="C342" s="4">
        <v>38</v>
      </c>
      <c r="D342" s="5">
        <v>125</v>
      </c>
      <c r="E342" s="12">
        <v>63</v>
      </c>
      <c r="F342" s="12">
        <v>62</v>
      </c>
      <c r="G342" s="5">
        <v>10</v>
      </c>
      <c r="H342" s="5">
        <v>66</v>
      </c>
      <c r="I342" s="5">
        <v>49</v>
      </c>
      <c r="J342" s="6">
        <f t="shared" si="32"/>
        <v>8</v>
      </c>
      <c r="K342" s="6">
        <f t="shared" si="33"/>
        <v>52.800000000000004</v>
      </c>
      <c r="L342" s="6">
        <f t="shared" si="34"/>
        <v>39.200000000000003</v>
      </c>
      <c r="N342" s="3"/>
    </row>
    <row r="343" spans="1:17" s="2" customFormat="1" ht="14.45" customHeight="1">
      <c r="A343" s="4">
        <v>51060</v>
      </c>
      <c r="B343" s="4" t="s">
        <v>352</v>
      </c>
      <c r="C343" s="4">
        <v>21</v>
      </c>
      <c r="D343" s="5">
        <v>83</v>
      </c>
      <c r="E343" s="12">
        <v>42</v>
      </c>
      <c r="F343" s="12">
        <v>41</v>
      </c>
      <c r="G343" s="5">
        <v>10</v>
      </c>
      <c r="H343" s="5">
        <v>46</v>
      </c>
      <c r="I343" s="5">
        <v>27</v>
      </c>
      <c r="J343" s="6">
        <f t="shared" si="32"/>
        <v>12.048192771084338</v>
      </c>
      <c r="K343" s="6">
        <f t="shared" si="33"/>
        <v>55.421686746987952</v>
      </c>
      <c r="L343" s="6">
        <f t="shared" si="34"/>
        <v>32.53012048192771</v>
      </c>
    </row>
    <row r="344" spans="1:17" s="2" customFormat="1" ht="14.45" customHeight="1">
      <c r="A344" s="4">
        <v>51070</v>
      </c>
      <c r="B344" s="4" t="s">
        <v>353</v>
      </c>
      <c r="C344" s="4">
        <v>8</v>
      </c>
      <c r="D344" s="5">
        <v>30</v>
      </c>
      <c r="E344" s="12">
        <v>14</v>
      </c>
      <c r="F344" s="12">
        <v>16</v>
      </c>
      <c r="G344" s="5">
        <v>4</v>
      </c>
      <c r="H344" s="5">
        <v>10</v>
      </c>
      <c r="I344" s="5">
        <v>16</v>
      </c>
      <c r="J344" s="6">
        <f t="shared" si="32"/>
        <v>13.333333333333334</v>
      </c>
      <c r="K344" s="6">
        <f t="shared" si="33"/>
        <v>33.333333333333329</v>
      </c>
      <c r="L344" s="6">
        <f t="shared" si="34"/>
        <v>53.333333333333336</v>
      </c>
    </row>
    <row r="345" spans="1:17" s="3" customFormat="1" ht="14.45" customHeight="1">
      <c r="A345" s="26" t="s">
        <v>182</v>
      </c>
      <c r="B345" s="26"/>
      <c r="C345" s="22">
        <f>SUM(C346:C350)</f>
        <v>151</v>
      </c>
      <c r="D345" s="22">
        <f t="shared" si="36"/>
        <v>503</v>
      </c>
      <c r="E345" s="22">
        <f>SUM(E346:E350)</f>
        <v>256</v>
      </c>
      <c r="F345" s="22">
        <f>SUM(F346:F350)</f>
        <v>247</v>
      </c>
      <c r="G345" s="22">
        <f>SUM(G346:G350)</f>
        <v>48</v>
      </c>
      <c r="H345" s="22">
        <f>SUM(H346:H350)</f>
        <v>262</v>
      </c>
      <c r="I345" s="22">
        <f>SUM(I346:I350)</f>
        <v>193</v>
      </c>
      <c r="J345" s="23">
        <f>G345/D345*100</f>
        <v>9.5427435387673949</v>
      </c>
      <c r="K345" s="23">
        <f>H345/D345*100</f>
        <v>52.087475149105366</v>
      </c>
      <c r="L345" s="23">
        <f>I345/D345*100</f>
        <v>38.369781312127238</v>
      </c>
      <c r="M345" s="2"/>
      <c r="N345" s="2"/>
      <c r="O345" s="2"/>
      <c r="Q345" s="2"/>
    </row>
    <row r="346" spans="1:17" s="2" customFormat="1" ht="14.45" customHeight="1">
      <c r="A346" s="4">
        <v>52080</v>
      </c>
      <c r="B346" s="4" t="s">
        <v>354</v>
      </c>
      <c r="C346" s="4">
        <v>20</v>
      </c>
      <c r="D346" s="5">
        <v>63</v>
      </c>
      <c r="E346" s="12">
        <v>29</v>
      </c>
      <c r="F346" s="12">
        <v>34</v>
      </c>
      <c r="G346" s="5">
        <v>5</v>
      </c>
      <c r="H346" s="5">
        <v>26</v>
      </c>
      <c r="I346" s="5">
        <v>32</v>
      </c>
      <c r="J346" s="6">
        <f t="shared" si="32"/>
        <v>7.9365079365079358</v>
      </c>
      <c r="K346" s="6">
        <f t="shared" si="33"/>
        <v>41.269841269841265</v>
      </c>
      <c r="L346" s="6">
        <f t="shared" si="34"/>
        <v>50.793650793650791</v>
      </c>
    </row>
    <row r="347" spans="1:17" s="2" customFormat="1" ht="14.45" customHeight="1">
      <c r="A347" s="4">
        <v>52090</v>
      </c>
      <c r="B347" s="4" t="s">
        <v>355</v>
      </c>
      <c r="C347" s="4">
        <v>38</v>
      </c>
      <c r="D347" s="5">
        <v>109</v>
      </c>
      <c r="E347" s="12">
        <v>58</v>
      </c>
      <c r="F347" s="12">
        <v>51</v>
      </c>
      <c r="G347" s="5">
        <v>6</v>
      </c>
      <c r="H347" s="5">
        <v>57</v>
      </c>
      <c r="I347" s="5">
        <v>46</v>
      </c>
      <c r="J347" s="6">
        <f t="shared" si="32"/>
        <v>5.5045871559633035</v>
      </c>
      <c r="K347" s="6">
        <f t="shared" si="33"/>
        <v>52.293577981651374</v>
      </c>
      <c r="L347" s="6">
        <f t="shared" si="34"/>
        <v>42.201834862385326</v>
      </c>
    </row>
    <row r="348" spans="1:17" s="2" customFormat="1" ht="14.45" customHeight="1">
      <c r="A348" s="4">
        <v>52100</v>
      </c>
      <c r="B348" s="4" t="s">
        <v>356</v>
      </c>
      <c r="C348" s="4">
        <v>12</v>
      </c>
      <c r="D348" s="5">
        <v>35</v>
      </c>
      <c r="E348" s="12">
        <v>14</v>
      </c>
      <c r="F348" s="12">
        <v>21</v>
      </c>
      <c r="G348" s="5">
        <v>9</v>
      </c>
      <c r="H348" s="5">
        <v>13</v>
      </c>
      <c r="I348" s="5">
        <v>13</v>
      </c>
      <c r="J348" s="6">
        <f t="shared" si="32"/>
        <v>25.714285714285712</v>
      </c>
      <c r="K348" s="6">
        <f t="shared" si="33"/>
        <v>37.142857142857146</v>
      </c>
      <c r="L348" s="6">
        <f t="shared" si="34"/>
        <v>37.142857142857146</v>
      </c>
    </row>
    <row r="349" spans="1:17" s="2" customFormat="1" ht="14.45" customHeight="1">
      <c r="A349" s="4">
        <v>52110</v>
      </c>
      <c r="B349" s="4" t="s">
        <v>357</v>
      </c>
      <c r="C349" s="4">
        <v>49</v>
      </c>
      <c r="D349" s="5">
        <v>197</v>
      </c>
      <c r="E349" s="12">
        <v>106</v>
      </c>
      <c r="F349" s="12">
        <v>91</v>
      </c>
      <c r="G349" s="5">
        <v>14</v>
      </c>
      <c r="H349" s="5">
        <v>111</v>
      </c>
      <c r="I349" s="5">
        <v>72</v>
      </c>
      <c r="J349" s="6">
        <f t="shared" si="32"/>
        <v>7.1065989847715745</v>
      </c>
      <c r="K349" s="6">
        <f t="shared" si="33"/>
        <v>56.345177664974621</v>
      </c>
      <c r="L349" s="6">
        <f t="shared" si="34"/>
        <v>36.548223350253807</v>
      </c>
    </row>
    <row r="350" spans="1:17" s="2" customFormat="1" ht="14.45" customHeight="1">
      <c r="A350" s="4">
        <v>52120</v>
      </c>
      <c r="B350" s="4" t="s">
        <v>358</v>
      </c>
      <c r="C350" s="4">
        <v>32</v>
      </c>
      <c r="D350" s="5">
        <v>99</v>
      </c>
      <c r="E350" s="12">
        <v>49</v>
      </c>
      <c r="F350" s="12">
        <v>50</v>
      </c>
      <c r="G350" s="5">
        <v>14</v>
      </c>
      <c r="H350" s="5">
        <v>55</v>
      </c>
      <c r="I350" s="5">
        <v>30</v>
      </c>
      <c r="J350" s="6">
        <f t="shared" si="32"/>
        <v>14.14141414141414</v>
      </c>
      <c r="K350" s="6">
        <f t="shared" si="33"/>
        <v>55.555555555555557</v>
      </c>
      <c r="L350" s="6">
        <f t="shared" si="34"/>
        <v>30.303030303030305</v>
      </c>
    </row>
    <row r="351" spans="1:17" s="3" customFormat="1" ht="14.45" customHeight="1">
      <c r="A351" s="26" t="s">
        <v>183</v>
      </c>
      <c r="B351" s="26"/>
      <c r="C351" s="22">
        <f>SUM(C352:C362)</f>
        <v>579</v>
      </c>
      <c r="D351" s="22">
        <f t="shared" si="36"/>
        <v>1664</v>
      </c>
      <c r="E351" s="22">
        <f>SUM(E352:E362)</f>
        <v>797</v>
      </c>
      <c r="F351" s="22">
        <f>SUM(F352:F362)</f>
        <v>867</v>
      </c>
      <c r="G351" s="22">
        <f>SUM(G352:G362)</f>
        <v>146</v>
      </c>
      <c r="H351" s="22">
        <f>SUM(H352:H362)</f>
        <v>864</v>
      </c>
      <c r="I351" s="22">
        <f>SUM(I352:I362)</f>
        <v>654</v>
      </c>
      <c r="J351" s="23">
        <f>G351/D351*100</f>
        <v>8.7740384615384617</v>
      </c>
      <c r="K351" s="23">
        <f>H351/D351*100</f>
        <v>51.923076923076927</v>
      </c>
      <c r="L351" s="23">
        <f>I351/D351*100</f>
        <v>39.302884615384613</v>
      </c>
      <c r="M351" s="2"/>
      <c r="N351" s="2"/>
      <c r="O351" s="2"/>
      <c r="Q351" s="2"/>
    </row>
    <row r="352" spans="1:17" s="2" customFormat="1" ht="14.45" customHeight="1">
      <c r="A352" s="4">
        <v>53130</v>
      </c>
      <c r="B352" s="4" t="s">
        <v>359</v>
      </c>
      <c r="C352" s="4">
        <v>34</v>
      </c>
      <c r="D352" s="5">
        <v>130</v>
      </c>
      <c r="E352" s="12">
        <v>65</v>
      </c>
      <c r="F352" s="12">
        <v>65</v>
      </c>
      <c r="G352" s="5">
        <v>18</v>
      </c>
      <c r="H352" s="5">
        <v>73</v>
      </c>
      <c r="I352" s="5">
        <v>39</v>
      </c>
      <c r="J352" s="6">
        <f t="shared" si="32"/>
        <v>13.846153846153847</v>
      </c>
      <c r="K352" s="6">
        <f t="shared" si="33"/>
        <v>56.153846153846153</v>
      </c>
      <c r="L352" s="6">
        <f t="shared" si="34"/>
        <v>30</v>
      </c>
    </row>
    <row r="353" spans="1:17" s="2" customFormat="1" ht="14.45" customHeight="1">
      <c r="A353" s="4">
        <v>53140</v>
      </c>
      <c r="B353" s="4" t="s">
        <v>360</v>
      </c>
      <c r="C353" s="4">
        <v>21</v>
      </c>
      <c r="D353" s="5">
        <v>70</v>
      </c>
      <c r="E353" s="12">
        <v>38</v>
      </c>
      <c r="F353" s="12">
        <v>32</v>
      </c>
      <c r="G353" s="5">
        <v>10</v>
      </c>
      <c r="H353" s="5">
        <v>35</v>
      </c>
      <c r="I353" s="5">
        <v>25</v>
      </c>
      <c r="J353" s="6">
        <f t="shared" si="32"/>
        <v>14.285714285714285</v>
      </c>
      <c r="K353" s="6">
        <f t="shared" si="33"/>
        <v>50</v>
      </c>
      <c r="L353" s="6">
        <f t="shared" si="34"/>
        <v>35.714285714285715</v>
      </c>
    </row>
    <row r="354" spans="1:17" s="2" customFormat="1" ht="14.45" customHeight="1">
      <c r="A354" s="4">
        <v>53150</v>
      </c>
      <c r="B354" s="4" t="s">
        <v>361</v>
      </c>
      <c r="C354" s="4">
        <v>37</v>
      </c>
      <c r="D354" s="5">
        <v>125</v>
      </c>
      <c r="E354" s="12">
        <v>64</v>
      </c>
      <c r="F354" s="12">
        <v>61</v>
      </c>
      <c r="G354" s="5">
        <v>7</v>
      </c>
      <c r="H354" s="5">
        <v>58</v>
      </c>
      <c r="I354" s="5">
        <v>60</v>
      </c>
      <c r="J354" s="6">
        <f t="shared" si="32"/>
        <v>5.6000000000000005</v>
      </c>
      <c r="K354" s="6">
        <f t="shared" si="33"/>
        <v>46.400000000000006</v>
      </c>
      <c r="L354" s="6">
        <f t="shared" si="34"/>
        <v>48</v>
      </c>
    </row>
    <row r="355" spans="1:17" s="2" customFormat="1" ht="14.45" customHeight="1">
      <c r="A355" s="4">
        <v>53160</v>
      </c>
      <c r="B355" s="4" t="s">
        <v>362</v>
      </c>
      <c r="C355" s="4">
        <v>47</v>
      </c>
      <c r="D355" s="5">
        <v>154</v>
      </c>
      <c r="E355" s="12">
        <v>77</v>
      </c>
      <c r="F355" s="12">
        <v>77</v>
      </c>
      <c r="G355" s="5">
        <v>8</v>
      </c>
      <c r="H355" s="5">
        <v>84</v>
      </c>
      <c r="I355" s="5">
        <v>62</v>
      </c>
      <c r="J355" s="6">
        <f t="shared" si="32"/>
        <v>5.1948051948051948</v>
      </c>
      <c r="K355" s="6">
        <f t="shared" si="33"/>
        <v>54.54545454545454</v>
      </c>
      <c r="L355" s="6">
        <f t="shared" si="34"/>
        <v>40.259740259740262</v>
      </c>
    </row>
    <row r="356" spans="1:17" s="2" customFormat="1" ht="14.45" customHeight="1">
      <c r="A356" s="4">
        <v>53170</v>
      </c>
      <c r="B356" s="4" t="s">
        <v>363</v>
      </c>
      <c r="C356" s="4">
        <v>247</v>
      </c>
      <c r="D356" s="5">
        <v>564</v>
      </c>
      <c r="E356" s="12">
        <v>243</v>
      </c>
      <c r="F356" s="12">
        <v>321</v>
      </c>
      <c r="G356" s="5">
        <v>53</v>
      </c>
      <c r="H356" s="5">
        <v>261</v>
      </c>
      <c r="I356" s="5">
        <v>250</v>
      </c>
      <c r="J356" s="6">
        <f t="shared" si="32"/>
        <v>9.3971631205673756</v>
      </c>
      <c r="K356" s="6">
        <f t="shared" si="33"/>
        <v>46.276595744680847</v>
      </c>
      <c r="L356" s="6">
        <f t="shared" si="34"/>
        <v>44.326241134751768</v>
      </c>
      <c r="O356" s="3"/>
    </row>
    <row r="357" spans="1:17" s="2" customFormat="1" ht="14.45" customHeight="1">
      <c r="A357" s="4">
        <v>53180</v>
      </c>
      <c r="B357" s="4" t="s">
        <v>364</v>
      </c>
      <c r="C357" s="4">
        <v>25</v>
      </c>
      <c r="D357" s="5">
        <v>72</v>
      </c>
      <c r="E357" s="12">
        <v>40</v>
      </c>
      <c r="F357" s="12">
        <v>32</v>
      </c>
      <c r="G357" s="5">
        <v>13</v>
      </c>
      <c r="H357" s="5">
        <v>36</v>
      </c>
      <c r="I357" s="5">
        <v>23</v>
      </c>
      <c r="J357" s="6">
        <f t="shared" si="32"/>
        <v>18.055555555555554</v>
      </c>
      <c r="K357" s="6">
        <f t="shared" si="33"/>
        <v>50</v>
      </c>
      <c r="L357" s="6">
        <f t="shared" si="34"/>
        <v>31.944444444444443</v>
      </c>
      <c r="O357" s="3"/>
    </row>
    <row r="358" spans="1:17" s="2" customFormat="1" ht="14.45" customHeight="1">
      <c r="A358" s="4">
        <v>53190</v>
      </c>
      <c r="B358" s="4" t="s">
        <v>365</v>
      </c>
      <c r="C358" s="4">
        <v>39</v>
      </c>
      <c r="D358" s="5">
        <v>125</v>
      </c>
      <c r="E358" s="12">
        <v>64</v>
      </c>
      <c r="F358" s="12">
        <v>61</v>
      </c>
      <c r="G358" s="5">
        <v>5</v>
      </c>
      <c r="H358" s="5">
        <v>77</v>
      </c>
      <c r="I358" s="5">
        <v>43</v>
      </c>
      <c r="J358" s="6">
        <f t="shared" si="32"/>
        <v>4</v>
      </c>
      <c r="K358" s="6">
        <f t="shared" si="33"/>
        <v>61.6</v>
      </c>
      <c r="L358" s="6">
        <f t="shared" si="34"/>
        <v>34.4</v>
      </c>
    </row>
    <row r="359" spans="1:17" s="2" customFormat="1" ht="14.45" customHeight="1">
      <c r="A359" s="4">
        <v>53200</v>
      </c>
      <c r="B359" s="4" t="s">
        <v>366</v>
      </c>
      <c r="C359" s="4">
        <v>32</v>
      </c>
      <c r="D359" s="5">
        <v>111</v>
      </c>
      <c r="E359" s="12">
        <v>56</v>
      </c>
      <c r="F359" s="12">
        <v>55</v>
      </c>
      <c r="G359" s="5">
        <v>12</v>
      </c>
      <c r="H359" s="5">
        <v>61</v>
      </c>
      <c r="I359" s="5">
        <v>38</v>
      </c>
      <c r="J359" s="6">
        <f t="shared" si="32"/>
        <v>10.810810810810811</v>
      </c>
      <c r="K359" s="6">
        <f t="shared" si="33"/>
        <v>54.954954954954957</v>
      </c>
      <c r="L359" s="6">
        <f t="shared" si="34"/>
        <v>34.234234234234236</v>
      </c>
    </row>
    <row r="360" spans="1:17" s="2" customFormat="1" ht="14.45" customHeight="1">
      <c r="A360" s="4">
        <v>53210</v>
      </c>
      <c r="B360" s="4" t="s">
        <v>367</v>
      </c>
      <c r="C360" s="4">
        <v>19</v>
      </c>
      <c r="D360" s="5">
        <v>75</v>
      </c>
      <c r="E360" s="12">
        <v>39</v>
      </c>
      <c r="F360" s="12">
        <v>36</v>
      </c>
      <c r="G360" s="5">
        <v>5</v>
      </c>
      <c r="H360" s="5">
        <v>44</v>
      </c>
      <c r="I360" s="5">
        <v>26</v>
      </c>
      <c r="J360" s="6">
        <f t="shared" ref="J360:J371" si="37">G360/D360*100</f>
        <v>6.666666666666667</v>
      </c>
      <c r="K360" s="6">
        <f t="shared" ref="K360:K371" si="38">H360/D360*100</f>
        <v>58.666666666666664</v>
      </c>
      <c r="L360" s="6">
        <f t="shared" ref="L360:L371" si="39">I360/D360*100</f>
        <v>34.666666666666671</v>
      </c>
    </row>
    <row r="361" spans="1:17" s="2" customFormat="1" ht="14.45" customHeight="1">
      <c r="A361" s="4">
        <v>53220</v>
      </c>
      <c r="B361" s="4" t="s">
        <v>368</v>
      </c>
      <c r="C361" s="4">
        <v>54</v>
      </c>
      <c r="D361" s="5">
        <v>184</v>
      </c>
      <c r="E361" s="12">
        <v>88</v>
      </c>
      <c r="F361" s="12">
        <v>96</v>
      </c>
      <c r="G361" s="5">
        <v>13</v>
      </c>
      <c r="H361" s="5">
        <v>97</v>
      </c>
      <c r="I361" s="5">
        <v>74</v>
      </c>
      <c r="J361" s="6">
        <f t="shared" si="37"/>
        <v>7.0652173913043477</v>
      </c>
      <c r="K361" s="6">
        <f t="shared" si="38"/>
        <v>52.717391304347828</v>
      </c>
      <c r="L361" s="6">
        <f t="shared" si="39"/>
        <v>40.217391304347828</v>
      </c>
    </row>
    <row r="362" spans="1:17" s="2" customFormat="1" ht="14.45" customHeight="1">
      <c r="A362" s="4">
        <v>53230</v>
      </c>
      <c r="B362" s="4" t="s">
        <v>369</v>
      </c>
      <c r="C362" s="4">
        <v>24</v>
      </c>
      <c r="D362" s="5">
        <v>54</v>
      </c>
      <c r="E362" s="12">
        <v>23</v>
      </c>
      <c r="F362" s="12">
        <v>31</v>
      </c>
      <c r="G362" s="5">
        <v>2</v>
      </c>
      <c r="H362" s="5">
        <v>38</v>
      </c>
      <c r="I362" s="5">
        <v>14</v>
      </c>
      <c r="J362" s="6">
        <f t="shared" si="37"/>
        <v>3.7037037037037033</v>
      </c>
      <c r="K362" s="6">
        <f t="shared" si="38"/>
        <v>70.370370370370367</v>
      </c>
      <c r="L362" s="6">
        <f t="shared" si="39"/>
        <v>25.925925925925924</v>
      </c>
      <c r="N362" s="3"/>
    </row>
    <row r="363" spans="1:17" s="3" customFormat="1" ht="14.45" customHeight="1">
      <c r="A363" s="26" t="s">
        <v>184</v>
      </c>
      <c r="B363" s="26"/>
      <c r="C363" s="22">
        <f>SUM(C364:C371)</f>
        <v>511</v>
      </c>
      <c r="D363" s="22">
        <f>E363+F363</f>
        <v>1552</v>
      </c>
      <c r="E363" s="22">
        <f>SUM(E364:E371)</f>
        <v>732</v>
      </c>
      <c r="F363" s="22">
        <f>SUM(F364:F371)</f>
        <v>820</v>
      </c>
      <c r="G363" s="22">
        <f>SUM(G364:G371)</f>
        <v>185</v>
      </c>
      <c r="H363" s="22">
        <f>SUM(H364:H371)</f>
        <v>843</v>
      </c>
      <c r="I363" s="22">
        <f>SUM(I364:I371)</f>
        <v>524</v>
      </c>
      <c r="J363" s="23">
        <f>G363/D363*100</f>
        <v>11.920103092783506</v>
      </c>
      <c r="K363" s="23">
        <f>H363/D363*100</f>
        <v>54.317010309278345</v>
      </c>
      <c r="L363" s="23">
        <f>I363/D363*100</f>
        <v>33.762886597938149</v>
      </c>
      <c r="M363" s="2"/>
      <c r="O363" s="2"/>
      <c r="Q363" s="2"/>
    </row>
    <row r="364" spans="1:17" s="2" customFormat="1" ht="14.45" customHeight="1">
      <c r="A364" s="4">
        <v>54230</v>
      </c>
      <c r="B364" s="4" t="s">
        <v>370</v>
      </c>
      <c r="C364" s="4">
        <v>39</v>
      </c>
      <c r="D364" s="5">
        <v>137</v>
      </c>
      <c r="E364" s="14">
        <v>67</v>
      </c>
      <c r="F364" s="14">
        <v>70</v>
      </c>
      <c r="G364" s="5">
        <v>13</v>
      </c>
      <c r="H364" s="5">
        <v>67</v>
      </c>
      <c r="I364" s="5">
        <v>57</v>
      </c>
      <c r="J364" s="6">
        <f t="shared" si="37"/>
        <v>9.4890510948905096</v>
      </c>
      <c r="K364" s="6">
        <f t="shared" si="38"/>
        <v>48.9051094890511</v>
      </c>
      <c r="L364" s="6">
        <f t="shared" si="39"/>
        <v>41.605839416058394</v>
      </c>
      <c r="N364" s="3"/>
    </row>
    <row r="365" spans="1:17" s="2" customFormat="1" ht="14.45" customHeight="1">
      <c r="A365" s="4">
        <v>54240</v>
      </c>
      <c r="B365" s="4" t="s">
        <v>371</v>
      </c>
      <c r="C365" s="4">
        <v>41</v>
      </c>
      <c r="D365" s="5">
        <v>108</v>
      </c>
      <c r="E365" s="14">
        <v>49</v>
      </c>
      <c r="F365" s="14">
        <v>59</v>
      </c>
      <c r="G365" s="5">
        <v>11</v>
      </c>
      <c r="H365" s="5">
        <v>58</v>
      </c>
      <c r="I365" s="5">
        <v>39</v>
      </c>
      <c r="J365" s="6">
        <f t="shared" si="37"/>
        <v>10.185185185185185</v>
      </c>
      <c r="K365" s="6">
        <f t="shared" si="38"/>
        <v>53.703703703703709</v>
      </c>
      <c r="L365" s="6">
        <f t="shared" si="39"/>
        <v>36.111111111111107</v>
      </c>
      <c r="O365" s="3"/>
    </row>
    <row r="366" spans="1:17" s="2" customFormat="1" ht="14.45" customHeight="1">
      <c r="A366" s="4">
        <v>54250</v>
      </c>
      <c r="B366" s="4" t="s">
        <v>372</v>
      </c>
      <c r="C366" s="4">
        <v>66</v>
      </c>
      <c r="D366" s="5">
        <v>217</v>
      </c>
      <c r="E366" s="14">
        <v>104</v>
      </c>
      <c r="F366" s="14">
        <v>113</v>
      </c>
      <c r="G366" s="5">
        <v>33</v>
      </c>
      <c r="H366" s="5">
        <v>121</v>
      </c>
      <c r="I366" s="5">
        <v>63</v>
      </c>
      <c r="J366" s="6">
        <f t="shared" si="37"/>
        <v>15.207373271889402</v>
      </c>
      <c r="K366" s="6">
        <f t="shared" si="38"/>
        <v>55.76036866359447</v>
      </c>
      <c r="L366" s="6">
        <f t="shared" si="39"/>
        <v>29.032258064516132</v>
      </c>
    </row>
    <row r="367" spans="1:17" s="2" customFormat="1" ht="14.45" customHeight="1">
      <c r="A367" s="4">
        <v>54260</v>
      </c>
      <c r="B367" s="4" t="s">
        <v>373</v>
      </c>
      <c r="C367" s="4">
        <v>64</v>
      </c>
      <c r="D367" s="5">
        <v>221</v>
      </c>
      <c r="E367" s="14">
        <v>107</v>
      </c>
      <c r="F367" s="14">
        <v>114</v>
      </c>
      <c r="G367" s="5">
        <v>24</v>
      </c>
      <c r="H367" s="5">
        <v>115</v>
      </c>
      <c r="I367" s="5">
        <v>82</v>
      </c>
      <c r="J367" s="6">
        <f t="shared" si="37"/>
        <v>10.859728506787331</v>
      </c>
      <c r="K367" s="6">
        <f t="shared" si="38"/>
        <v>52.036199095022631</v>
      </c>
      <c r="L367" s="6">
        <f t="shared" si="39"/>
        <v>37.104072398190048</v>
      </c>
    </row>
    <row r="368" spans="1:17" s="2" customFormat="1" ht="14.45" customHeight="1">
      <c r="A368" s="4">
        <v>54270</v>
      </c>
      <c r="B368" s="4" t="s">
        <v>374</v>
      </c>
      <c r="C368" s="4">
        <v>13</v>
      </c>
      <c r="D368" s="5">
        <v>49</v>
      </c>
      <c r="E368" s="14">
        <v>24</v>
      </c>
      <c r="F368" s="14">
        <v>25</v>
      </c>
      <c r="G368" s="5">
        <v>8</v>
      </c>
      <c r="H368" s="5">
        <v>25</v>
      </c>
      <c r="I368" s="5">
        <v>16</v>
      </c>
      <c r="J368" s="6">
        <f t="shared" si="37"/>
        <v>16.326530612244898</v>
      </c>
      <c r="K368" s="6">
        <f t="shared" si="38"/>
        <v>51.020408163265309</v>
      </c>
      <c r="L368" s="6">
        <f t="shared" si="39"/>
        <v>32.653061224489797</v>
      </c>
    </row>
    <row r="369" spans="1:15" s="2" customFormat="1" ht="14.45" customHeight="1">
      <c r="A369" s="4">
        <v>54280</v>
      </c>
      <c r="B369" s="4" t="s">
        <v>375</v>
      </c>
      <c r="C369" s="4">
        <v>77</v>
      </c>
      <c r="D369" s="5">
        <v>270</v>
      </c>
      <c r="E369" s="14">
        <v>139</v>
      </c>
      <c r="F369" s="14">
        <v>131</v>
      </c>
      <c r="G369" s="5">
        <v>35</v>
      </c>
      <c r="H369" s="5">
        <v>143</v>
      </c>
      <c r="I369" s="5">
        <v>92</v>
      </c>
      <c r="J369" s="6">
        <f t="shared" si="37"/>
        <v>12.962962962962962</v>
      </c>
      <c r="K369" s="6">
        <f t="shared" si="38"/>
        <v>52.962962962962969</v>
      </c>
      <c r="L369" s="6">
        <f t="shared" si="39"/>
        <v>34.074074074074076</v>
      </c>
    </row>
    <row r="370" spans="1:15" s="2" customFormat="1" ht="14.45" customHeight="1">
      <c r="A370" s="4">
        <v>54290</v>
      </c>
      <c r="B370" s="4" t="s">
        <v>376</v>
      </c>
      <c r="C370" s="4">
        <v>85</v>
      </c>
      <c r="D370" s="5">
        <v>254</v>
      </c>
      <c r="E370" s="14">
        <v>118</v>
      </c>
      <c r="F370" s="14">
        <v>136</v>
      </c>
      <c r="G370" s="5">
        <v>33</v>
      </c>
      <c r="H370" s="5">
        <v>155</v>
      </c>
      <c r="I370" s="5">
        <v>66</v>
      </c>
      <c r="J370" s="6">
        <f t="shared" si="37"/>
        <v>12.992125984251967</v>
      </c>
      <c r="K370" s="6">
        <f t="shared" si="38"/>
        <v>61.023622047244096</v>
      </c>
      <c r="L370" s="6">
        <f t="shared" si="39"/>
        <v>25.984251968503933</v>
      </c>
    </row>
    <row r="371" spans="1:15" s="2" customFormat="1" ht="14.45" customHeight="1">
      <c r="A371" s="4">
        <v>54300</v>
      </c>
      <c r="B371" s="4" t="s">
        <v>377</v>
      </c>
      <c r="C371" s="4">
        <v>126</v>
      </c>
      <c r="D371" s="5">
        <v>296</v>
      </c>
      <c r="E371" s="14">
        <v>124</v>
      </c>
      <c r="F371" s="14">
        <v>172</v>
      </c>
      <c r="G371" s="5">
        <v>28</v>
      </c>
      <c r="H371" s="5">
        <v>159</v>
      </c>
      <c r="I371" s="5">
        <v>109</v>
      </c>
      <c r="J371" s="6">
        <f t="shared" si="37"/>
        <v>9.4594594594594597</v>
      </c>
      <c r="K371" s="6">
        <f t="shared" si="38"/>
        <v>53.716216216216218</v>
      </c>
      <c r="L371" s="6">
        <f t="shared" si="39"/>
        <v>36.824324324324323</v>
      </c>
      <c r="N371" s="3"/>
      <c r="O371" s="3"/>
    </row>
    <row r="372" spans="1:15" s="2" customFormat="1" ht="12.95" customHeight="1">
      <c r="A372" s="7"/>
      <c r="B372" s="7"/>
      <c r="C372" s="8"/>
      <c r="D372" s="8"/>
      <c r="E372" s="8"/>
      <c r="F372" s="8"/>
      <c r="G372" s="8"/>
      <c r="H372" s="8"/>
      <c r="I372" s="8"/>
      <c r="J372" s="9"/>
      <c r="K372" s="9"/>
      <c r="L372" s="9"/>
    </row>
    <row r="373" spans="1:15" s="2" customFormat="1" ht="12.95" customHeight="1">
      <c r="A373" s="7"/>
      <c r="B373" s="7"/>
      <c r="C373" s="8"/>
      <c r="D373" s="8"/>
      <c r="E373" s="8"/>
      <c r="F373" s="8"/>
      <c r="G373" s="8"/>
      <c r="H373" s="8"/>
      <c r="I373" s="8"/>
      <c r="J373" s="9"/>
      <c r="K373" s="9"/>
      <c r="L373" s="9"/>
    </row>
    <row r="374" spans="1:15" s="2" customFormat="1" ht="12.95" customHeight="1">
      <c r="A374" s="7"/>
      <c r="B374" s="7"/>
      <c r="C374" s="8"/>
      <c r="D374" s="8"/>
      <c r="E374" s="8"/>
      <c r="F374" s="8"/>
      <c r="G374" s="8"/>
      <c r="H374" s="8"/>
      <c r="I374" s="8"/>
      <c r="J374" s="9"/>
      <c r="K374" s="9"/>
      <c r="L374" s="9"/>
    </row>
    <row r="375" spans="1:15" s="2" customFormat="1" ht="12.95" customHeight="1">
      <c r="A375" s="7"/>
      <c r="B375" s="7"/>
      <c r="C375" s="8"/>
      <c r="D375" s="8"/>
      <c r="E375" s="8"/>
      <c r="F375" s="8"/>
      <c r="G375" s="8"/>
      <c r="H375" s="8"/>
      <c r="I375" s="8"/>
      <c r="J375" s="9"/>
      <c r="K375" s="9"/>
      <c r="L375" s="9"/>
    </row>
    <row r="376" spans="1:15" s="2" customFormat="1" ht="12.95" customHeight="1">
      <c r="A376" s="7"/>
      <c r="B376" s="7"/>
      <c r="C376" s="8"/>
      <c r="D376" s="8"/>
      <c r="E376" s="8"/>
      <c r="F376" s="8"/>
      <c r="G376" s="8"/>
      <c r="H376" s="8"/>
      <c r="I376" s="8"/>
      <c r="J376" s="9"/>
      <c r="K376" s="9"/>
      <c r="L376" s="9"/>
    </row>
    <row r="377" spans="1:15" s="2" customFormat="1" ht="12.95" customHeight="1">
      <c r="A377" s="7"/>
      <c r="B377" s="7"/>
      <c r="C377" s="8"/>
      <c r="D377" s="8"/>
      <c r="E377" s="8"/>
      <c r="F377" s="8"/>
      <c r="G377" s="8"/>
      <c r="H377" s="8"/>
      <c r="I377" s="8"/>
      <c r="J377" s="9"/>
      <c r="K377" s="9"/>
      <c r="L377" s="9"/>
      <c r="N377" s="3"/>
    </row>
    <row r="378" spans="1:15" s="2" customFormat="1" ht="12.95" customHeight="1">
      <c r="A378" s="7"/>
      <c r="B378" s="7"/>
      <c r="C378" s="8"/>
      <c r="D378" s="8"/>
      <c r="E378" s="8"/>
      <c r="F378" s="8"/>
      <c r="G378" s="8"/>
      <c r="H378" s="8"/>
      <c r="I378" s="8"/>
      <c r="J378" s="9"/>
      <c r="K378" s="9"/>
      <c r="L378" s="9"/>
    </row>
    <row r="379" spans="1:15" s="2" customFormat="1" ht="12.95" customHeight="1">
      <c r="A379" s="7"/>
      <c r="B379" s="7"/>
      <c r="C379" s="8"/>
      <c r="D379" s="8"/>
      <c r="E379" s="8"/>
      <c r="F379" s="8"/>
      <c r="G379" s="8"/>
      <c r="H379" s="8"/>
      <c r="I379" s="8"/>
      <c r="J379" s="9"/>
      <c r="K379" s="9"/>
      <c r="L379" s="9"/>
    </row>
    <row r="380" spans="1:15" s="2" customFormat="1" ht="12.95" customHeight="1">
      <c r="A380" s="7"/>
      <c r="B380" s="7"/>
      <c r="C380" s="8"/>
      <c r="D380" s="8"/>
      <c r="E380" s="8"/>
      <c r="F380" s="8"/>
      <c r="G380" s="8"/>
      <c r="H380" s="8"/>
      <c r="I380" s="8"/>
      <c r="J380" s="9"/>
      <c r="K380" s="9"/>
      <c r="L380" s="9"/>
    </row>
    <row r="381" spans="1:15" s="2" customFormat="1" ht="12.95" customHeight="1">
      <c r="A381" s="7"/>
      <c r="B381" s="7"/>
      <c r="C381" s="8"/>
      <c r="D381" s="8"/>
      <c r="E381" s="8"/>
      <c r="F381" s="8"/>
      <c r="G381" s="8"/>
      <c r="H381" s="8"/>
      <c r="I381" s="8"/>
      <c r="J381" s="9"/>
      <c r="K381" s="9"/>
      <c r="L381" s="9"/>
    </row>
    <row r="382" spans="1:15" s="2" customFormat="1" ht="12.95" customHeight="1">
      <c r="A382" s="7"/>
      <c r="B382" s="7"/>
      <c r="C382" s="8"/>
      <c r="D382" s="8"/>
      <c r="E382" s="8"/>
      <c r="F382" s="8"/>
      <c r="G382" s="8"/>
      <c r="H382" s="8"/>
      <c r="I382" s="8"/>
      <c r="J382" s="9"/>
      <c r="K382" s="9"/>
      <c r="L382" s="9"/>
    </row>
    <row r="383" spans="1:15" s="2" customFormat="1" ht="12.95" customHeight="1">
      <c r="A383" s="7"/>
      <c r="B383" s="7"/>
      <c r="C383" s="8"/>
      <c r="D383" s="8"/>
      <c r="E383" s="8"/>
      <c r="F383" s="8"/>
      <c r="G383" s="8"/>
      <c r="H383" s="8"/>
      <c r="I383" s="8"/>
      <c r="J383" s="9"/>
      <c r="K383" s="9"/>
      <c r="L383" s="9"/>
      <c r="O383" s="3"/>
    </row>
    <row r="384" spans="1:15" s="2" customFormat="1" ht="12.95" customHeight="1">
      <c r="A384" s="7"/>
      <c r="B384" s="7"/>
      <c r="C384" s="8"/>
      <c r="D384" s="8"/>
      <c r="E384" s="8"/>
      <c r="F384" s="8"/>
      <c r="G384" s="8"/>
      <c r="H384" s="8"/>
      <c r="I384" s="8"/>
      <c r="J384" s="9"/>
      <c r="K384" s="9"/>
      <c r="L384" s="9"/>
    </row>
    <row r="385" spans="13:15" ht="12.95" customHeight="1">
      <c r="M385" s="2"/>
      <c r="N385" s="2"/>
      <c r="O385" s="2"/>
    </row>
    <row r="386" spans="13:15" ht="12.95" customHeight="1">
      <c r="M386" s="2"/>
      <c r="N386" s="2"/>
      <c r="O386" s="2"/>
    </row>
    <row r="387" spans="13:15" ht="12.95" customHeight="1">
      <c r="M387" s="2"/>
      <c r="N387" s="2"/>
      <c r="O387" s="2"/>
    </row>
    <row r="388" spans="13:15" ht="12.95" customHeight="1">
      <c r="M388" s="2"/>
      <c r="N388" s="2"/>
      <c r="O388" s="2"/>
    </row>
    <row r="389" spans="13:15" ht="12.95" customHeight="1">
      <c r="M389" s="2"/>
      <c r="N389" s="3"/>
      <c r="O389" s="2"/>
    </row>
    <row r="390" spans="13:15" ht="12.95" customHeight="1">
      <c r="M390" s="2"/>
      <c r="N390" s="2"/>
      <c r="O390" s="2"/>
    </row>
    <row r="391" spans="13:15" ht="12.95" customHeight="1">
      <c r="M391" s="2"/>
      <c r="N391" s="2"/>
      <c r="O391" s="2"/>
    </row>
    <row r="392" spans="13:15" ht="12.95" customHeight="1">
      <c r="N392" s="2"/>
      <c r="O392" s="2"/>
    </row>
    <row r="393" spans="13:15" ht="12.95" customHeight="1">
      <c r="N393" s="2"/>
      <c r="O393" s="2"/>
    </row>
    <row r="394" spans="13:15" ht="12.95" customHeight="1">
      <c r="N394" s="2"/>
      <c r="O394" s="2"/>
    </row>
    <row r="395" spans="13:15" ht="12.95" customHeight="1">
      <c r="N395" s="2"/>
      <c r="O395" s="2"/>
    </row>
    <row r="396" spans="13:15" ht="12.95" customHeight="1">
      <c r="N396" s="2"/>
      <c r="O396" s="2"/>
    </row>
    <row r="397" spans="13:15" ht="12.95" customHeight="1">
      <c r="N397" s="2"/>
      <c r="O397" s="2"/>
    </row>
    <row r="398" spans="13:15" ht="12.95" customHeight="1">
      <c r="N398" s="2"/>
      <c r="O398" s="2"/>
    </row>
    <row r="399" spans="13:15" ht="12.95" customHeight="1">
      <c r="N399" s="2"/>
      <c r="O399" s="2"/>
    </row>
    <row r="400" spans="13:15" ht="12.95" customHeight="1">
      <c r="N400" s="2"/>
      <c r="O400" s="2"/>
    </row>
    <row r="401" spans="14:15" ht="12.95" customHeight="1">
      <c r="N401" s="2"/>
      <c r="O401" s="2"/>
    </row>
    <row r="402" spans="14:15" ht="12.95" customHeight="1">
      <c r="N402" s="2"/>
      <c r="O402" s="2"/>
    </row>
    <row r="403" spans="14:15" ht="12.95" customHeight="1">
      <c r="N403" s="2"/>
      <c r="O403" s="2"/>
    </row>
    <row r="404" spans="14:15" ht="12.95" customHeight="1">
      <c r="N404" s="2"/>
      <c r="O404" s="2"/>
    </row>
    <row r="405" spans="14:15" ht="12.95" customHeight="1">
      <c r="N405" s="2"/>
    </row>
    <row r="406" spans="14:15" ht="12.95" customHeight="1">
      <c r="N406" s="2"/>
    </row>
    <row r="407" spans="14:15" ht="12.95" customHeight="1">
      <c r="N407" s="2"/>
    </row>
    <row r="408" spans="14:15" ht="12.95" customHeight="1">
      <c r="N408" s="2"/>
    </row>
    <row r="409" spans="14:15" ht="12.95" customHeight="1">
      <c r="N409" s="2"/>
    </row>
    <row r="410" spans="14:15" ht="12.95" customHeight="1">
      <c r="N410" s="2"/>
    </row>
  </sheetData>
  <mergeCells count="42">
    <mergeCell ref="J2:L2"/>
    <mergeCell ref="A2:B2"/>
    <mergeCell ref="A3:B3"/>
    <mergeCell ref="C2:C3"/>
    <mergeCell ref="D2:F2"/>
    <mergeCell ref="G2:I2"/>
    <mergeCell ref="A180:B180"/>
    <mergeCell ref="A5:B5"/>
    <mergeCell ref="A6:B6"/>
    <mergeCell ref="A117:B117"/>
    <mergeCell ref="A104:B104"/>
    <mergeCell ref="A94:B94"/>
    <mergeCell ref="A81:B81"/>
    <mergeCell ref="A70:B70"/>
    <mergeCell ref="A56:B56"/>
    <mergeCell ref="A38:B38"/>
    <mergeCell ref="A127:B127"/>
    <mergeCell ref="A144:B144"/>
    <mergeCell ref="A151:B151"/>
    <mergeCell ref="A161:B161"/>
    <mergeCell ref="A170:B170"/>
    <mergeCell ref="A201:B201"/>
    <mergeCell ref="A210:B210"/>
    <mergeCell ref="A219:B219"/>
    <mergeCell ref="A230:B230"/>
    <mergeCell ref="A261:B261"/>
    <mergeCell ref="J1:L1"/>
    <mergeCell ref="A363:B363"/>
    <mergeCell ref="A126:B126"/>
    <mergeCell ref="A229:B229"/>
    <mergeCell ref="A284:B284"/>
    <mergeCell ref="A337:B337"/>
    <mergeCell ref="A308:B308"/>
    <mergeCell ref="A319:B319"/>
    <mergeCell ref="A338:B338"/>
    <mergeCell ref="A345:B345"/>
    <mergeCell ref="A268:B268"/>
    <mergeCell ref="A273:B273"/>
    <mergeCell ref="A285:B285"/>
    <mergeCell ref="A4:B4"/>
    <mergeCell ref="A351:B351"/>
    <mergeCell ref="A193:B193"/>
  </mergeCells>
  <phoneticPr fontId="2"/>
  <printOptions horizontalCentered="1"/>
  <pageMargins left="0.98425196850393704" right="0.98425196850393704" top="0.6692913385826772" bottom="0.39370078740157483" header="0.35433070866141736" footer="0.11811023622047245"/>
  <pageSetup paperSize="9" scale="87" firstPageNumber="64" fitToWidth="8" fitToHeight="8" orientation="portrait" r:id="rId1"/>
  <headerFooter alignWithMargins="0"/>
  <rowBreaks count="5" manualBreakCount="5">
    <brk id="63" max="11" man="1"/>
    <brk id="125" max="16383" man="1"/>
    <brk id="188" max="11" man="1"/>
    <brk id="250" max="11" man="1"/>
    <brk id="3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行政区別世帯数・人口・年齢別</vt:lpstr>
      <vt:lpstr>行政区別世帯数・人口・年齢別!Print_Area</vt:lpstr>
      <vt:lpstr>行政区別世帯数・人口・年齢別!Print_Titles</vt:lpstr>
    </vt:vector>
  </TitlesOfParts>
  <Company>奥州市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ous10334</cp:lastModifiedBy>
  <cp:lastPrinted>2017-11-15T08:03:30Z</cp:lastPrinted>
  <dcterms:created xsi:type="dcterms:W3CDTF">2006-11-24T00:49:07Z</dcterms:created>
  <dcterms:modified xsi:type="dcterms:W3CDTF">2017-11-24T02:46:56Z</dcterms:modified>
</cp:coreProperties>
</file>