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0本庁\1042福祉部長寿社会課\10_高齢者福祉係\34_老人クラブ（エイジレス・ライフを含む）\R07\単位老人クラブ補助金\令和7年度(R６コピー）\04単位老ク精算\様式\"/>
    </mc:Choice>
  </mc:AlternateContent>
  <bookViews>
    <workbookView xWindow="0" yWindow="0" windowWidth="19200" windowHeight="8050" tabRatio="785"/>
  </bookViews>
  <sheets>
    <sheet name="はじめに" sheetId="7" r:id="rId1"/>
    <sheet name="(1)補助金精算書" sheetId="11" r:id="rId2"/>
    <sheet name="(2)事業実績書" sheetId="12" r:id="rId3"/>
    <sheet name="(3)収支決算書" sheetId="13" r:id="rId4"/>
    <sheet name="会員名簿入力画面" sheetId="10" r:id="rId5"/>
    <sheet name="(4)会員数報告書" sheetId="8" r:id="rId6"/>
    <sheet name="(5)会員名簿印刷画面" sheetId="9" r:id="rId7"/>
  </sheets>
  <definedNames>
    <definedName name="_xlnm.Print_Area" localSheetId="1">'(1)補助金精算書'!$A$1:$N$36</definedName>
    <definedName name="_xlnm.Print_Area" localSheetId="2">'(2)事業実績書'!$A$1:$R$31</definedName>
    <definedName name="_xlnm.Print_Area" localSheetId="3">'(3)収支決算書'!$A$1:$P$39</definedName>
    <definedName name="_xlnm.Print_Area" localSheetId="6">'(5)会員名簿印刷画面'!$A$1:$N$69</definedName>
    <definedName name="_xlnm.Print_Area" localSheetId="0">はじめに!$A$1:$Q$26</definedName>
    <definedName name="発番">#REF!</definedName>
  </definedNames>
  <calcPr calcId="162913"/>
</workbook>
</file>

<file path=xl/calcChain.xml><?xml version="1.0" encoding="utf-8"?>
<calcChain xmlns="http://schemas.openxmlformats.org/spreadsheetml/2006/main">
  <c r="B7" i="8" l="1"/>
  <c r="B6" i="8"/>
  <c r="G7" i="8" l="1"/>
  <c r="G6" i="8"/>
  <c r="F7" i="8"/>
  <c r="E7" i="8"/>
  <c r="D7" i="8"/>
  <c r="C7" i="8"/>
  <c r="F6" i="8"/>
  <c r="E6" i="8"/>
  <c r="D6" i="8"/>
  <c r="C6" i="8"/>
  <c r="J18" i="11" l="1"/>
  <c r="E18" i="11"/>
  <c r="G7" i="9"/>
  <c r="H2" i="9"/>
  <c r="K7" i="11" l="1"/>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L40" i="9"/>
  <c r="N40" i="9"/>
  <c r="L41" i="9"/>
  <c r="N41" i="9"/>
  <c r="L42" i="9"/>
  <c r="N42" i="9"/>
  <c r="L43" i="9"/>
  <c r="N43" i="9"/>
  <c r="L44" i="9"/>
  <c r="N44" i="9"/>
  <c r="L45" i="9"/>
  <c r="N45" i="9"/>
  <c r="L46" i="9"/>
  <c r="N46" i="9"/>
  <c r="L47" i="9"/>
  <c r="N47" i="9"/>
  <c r="L48" i="9"/>
  <c r="N48" i="9"/>
  <c r="L49" i="9"/>
  <c r="N49" i="9"/>
  <c r="L50" i="9"/>
  <c r="N50" i="9"/>
  <c r="L51" i="9"/>
  <c r="N51" i="9"/>
  <c r="L52" i="9"/>
  <c r="N52" i="9"/>
  <c r="L53" i="9"/>
  <c r="N53" i="9"/>
  <c r="L54" i="9"/>
  <c r="N54" i="9"/>
  <c r="L55" i="9"/>
  <c r="N55" i="9"/>
  <c r="L56" i="9"/>
  <c r="N56" i="9"/>
  <c r="L57" i="9"/>
  <c r="N57" i="9"/>
  <c r="L58" i="9"/>
  <c r="N58" i="9"/>
  <c r="L59" i="9"/>
  <c r="N59" i="9"/>
  <c r="L60" i="9"/>
  <c r="N60" i="9"/>
  <c r="L61" i="9"/>
  <c r="N61" i="9"/>
  <c r="L62" i="9"/>
  <c r="N62" i="9"/>
  <c r="L63" i="9"/>
  <c r="N63" i="9"/>
  <c r="L64" i="9"/>
  <c r="N64" i="9"/>
  <c r="L65" i="9"/>
  <c r="N65" i="9"/>
  <c r="L66" i="9"/>
  <c r="N66" i="9"/>
  <c r="L67" i="9"/>
  <c r="N67" i="9"/>
  <c r="L68" i="9"/>
  <c r="N68" i="9"/>
  <c r="G40" i="9"/>
  <c r="I40" i="9"/>
  <c r="G41" i="9"/>
  <c r="I41" i="9"/>
  <c r="G42" i="9"/>
  <c r="I42" i="9"/>
  <c r="G43" i="9"/>
  <c r="I43" i="9"/>
  <c r="G44" i="9"/>
  <c r="I44" i="9"/>
  <c r="G45" i="9"/>
  <c r="I45" i="9"/>
  <c r="G46" i="9"/>
  <c r="I46" i="9"/>
  <c r="G47" i="9"/>
  <c r="I47" i="9"/>
  <c r="G48" i="9"/>
  <c r="I48" i="9"/>
  <c r="G49" i="9"/>
  <c r="I49" i="9"/>
  <c r="G50" i="9"/>
  <c r="I50" i="9"/>
  <c r="G51" i="9"/>
  <c r="I51" i="9"/>
  <c r="G52" i="9"/>
  <c r="I52" i="9"/>
  <c r="G53" i="9"/>
  <c r="I53" i="9"/>
  <c r="G54" i="9"/>
  <c r="I54" i="9"/>
  <c r="G55" i="9"/>
  <c r="I55" i="9"/>
  <c r="G56" i="9"/>
  <c r="I56" i="9"/>
  <c r="G57" i="9"/>
  <c r="I57" i="9"/>
  <c r="G58" i="9"/>
  <c r="I58" i="9"/>
  <c r="G59" i="9"/>
  <c r="I59" i="9"/>
  <c r="G60" i="9"/>
  <c r="I60" i="9"/>
  <c r="G61" i="9"/>
  <c r="I61" i="9"/>
  <c r="G62" i="9"/>
  <c r="I62" i="9"/>
  <c r="G63" i="9"/>
  <c r="I63" i="9"/>
  <c r="G64" i="9"/>
  <c r="I64" i="9"/>
  <c r="G65" i="9"/>
  <c r="I65" i="9"/>
  <c r="G66" i="9"/>
  <c r="I66" i="9"/>
  <c r="G67" i="9"/>
  <c r="I67" i="9"/>
  <c r="G68" i="9"/>
  <c r="I68" i="9"/>
  <c r="B40" i="9"/>
  <c r="D40" i="9"/>
  <c r="B41" i="9"/>
  <c r="D41" i="9"/>
  <c r="B42" i="9"/>
  <c r="D42" i="9"/>
  <c r="B43" i="9"/>
  <c r="D43" i="9"/>
  <c r="B44" i="9"/>
  <c r="D44" i="9"/>
  <c r="B45" i="9"/>
  <c r="D45" i="9"/>
  <c r="B46" i="9"/>
  <c r="D46" i="9"/>
  <c r="B47" i="9"/>
  <c r="D47" i="9"/>
  <c r="B48" i="9"/>
  <c r="D48" i="9"/>
  <c r="B49" i="9"/>
  <c r="D49" i="9"/>
  <c r="B50" i="9"/>
  <c r="D50" i="9"/>
  <c r="B51" i="9"/>
  <c r="D51" i="9"/>
  <c r="B52" i="9"/>
  <c r="D52" i="9"/>
  <c r="B53" i="9"/>
  <c r="D53" i="9"/>
  <c r="B54" i="9"/>
  <c r="D54" i="9"/>
  <c r="B55" i="9"/>
  <c r="D55" i="9"/>
  <c r="B56" i="9"/>
  <c r="D56" i="9"/>
  <c r="B57" i="9"/>
  <c r="D57" i="9"/>
  <c r="B58" i="9"/>
  <c r="D58" i="9"/>
  <c r="B59" i="9"/>
  <c r="D59" i="9"/>
  <c r="B60" i="9"/>
  <c r="D60" i="9"/>
  <c r="B61" i="9"/>
  <c r="D61" i="9"/>
  <c r="B62" i="9"/>
  <c r="D62" i="9"/>
  <c r="B63" i="9"/>
  <c r="D63" i="9"/>
  <c r="B64" i="9"/>
  <c r="D64" i="9"/>
  <c r="B65" i="9"/>
  <c r="D65" i="9"/>
  <c r="B66" i="9"/>
  <c r="D66" i="9"/>
  <c r="B67" i="9"/>
  <c r="D67" i="9"/>
  <c r="B68" i="9"/>
  <c r="D68" i="9"/>
  <c r="M39" i="9"/>
  <c r="N39" i="9"/>
  <c r="H39" i="9"/>
  <c r="I39" i="9"/>
  <c r="L39" i="9"/>
  <c r="G39" i="9"/>
  <c r="C39" i="9"/>
  <c r="D39" i="9"/>
  <c r="B39" i="9"/>
  <c r="L6" i="9"/>
  <c r="N6" i="9"/>
  <c r="L7" i="9"/>
  <c r="N7" i="9"/>
  <c r="L8" i="9"/>
  <c r="N8" i="9"/>
  <c r="L9" i="9"/>
  <c r="N9" i="9"/>
  <c r="L10" i="9"/>
  <c r="N10" i="9"/>
  <c r="L11" i="9"/>
  <c r="N11" i="9"/>
  <c r="L12" i="9"/>
  <c r="N12" i="9"/>
  <c r="L13" i="9"/>
  <c r="N13" i="9"/>
  <c r="L14" i="9"/>
  <c r="N14" i="9"/>
  <c r="L15" i="9"/>
  <c r="N15" i="9"/>
  <c r="L16" i="9"/>
  <c r="N16" i="9"/>
  <c r="L17" i="9"/>
  <c r="N17" i="9"/>
  <c r="L18" i="9"/>
  <c r="N18" i="9"/>
  <c r="L19" i="9"/>
  <c r="N19" i="9"/>
  <c r="L20" i="9"/>
  <c r="N20" i="9"/>
  <c r="L21" i="9"/>
  <c r="N21" i="9"/>
  <c r="L22" i="9"/>
  <c r="N22" i="9"/>
  <c r="L23" i="9"/>
  <c r="N23" i="9"/>
  <c r="L24" i="9"/>
  <c r="N24" i="9"/>
  <c r="L25" i="9"/>
  <c r="N25" i="9"/>
  <c r="L26" i="9"/>
  <c r="N26" i="9"/>
  <c r="L27" i="9"/>
  <c r="N27" i="9"/>
  <c r="L28" i="9"/>
  <c r="N28" i="9"/>
  <c r="L29" i="9"/>
  <c r="N29" i="9"/>
  <c r="L30" i="9"/>
  <c r="N30" i="9"/>
  <c r="L31" i="9"/>
  <c r="N31" i="9"/>
  <c r="L32" i="9"/>
  <c r="N32" i="9"/>
  <c r="L33" i="9"/>
  <c r="N33" i="9"/>
  <c r="L34" i="9"/>
  <c r="N34" i="9"/>
  <c r="M5" i="9"/>
  <c r="N5" i="9"/>
  <c r="L5" i="9"/>
  <c r="G6" i="9"/>
  <c r="I6" i="9"/>
  <c r="I7" i="9"/>
  <c r="G8" i="9"/>
  <c r="I8" i="9"/>
  <c r="G9" i="9"/>
  <c r="I9" i="9"/>
  <c r="G10" i="9"/>
  <c r="I10" i="9"/>
  <c r="G11" i="9"/>
  <c r="I11" i="9"/>
  <c r="G12" i="9"/>
  <c r="I12" i="9"/>
  <c r="G13" i="9"/>
  <c r="I13" i="9"/>
  <c r="G14" i="9"/>
  <c r="I14" i="9"/>
  <c r="G15" i="9"/>
  <c r="I15" i="9"/>
  <c r="G16" i="9"/>
  <c r="I16" i="9"/>
  <c r="G17" i="9"/>
  <c r="I17" i="9"/>
  <c r="G18" i="9"/>
  <c r="I18" i="9"/>
  <c r="G19" i="9"/>
  <c r="I19" i="9"/>
  <c r="G20" i="9"/>
  <c r="I20" i="9"/>
  <c r="G21" i="9"/>
  <c r="I21" i="9"/>
  <c r="G22" i="9"/>
  <c r="I22" i="9"/>
  <c r="G23" i="9"/>
  <c r="I23" i="9"/>
  <c r="G24" i="9"/>
  <c r="I24" i="9"/>
  <c r="G25" i="9"/>
  <c r="I25" i="9"/>
  <c r="G26" i="9"/>
  <c r="I26" i="9"/>
  <c r="G27" i="9"/>
  <c r="I27" i="9"/>
  <c r="G28" i="9"/>
  <c r="I28" i="9"/>
  <c r="G29" i="9"/>
  <c r="I29" i="9"/>
  <c r="G30" i="9"/>
  <c r="I30" i="9"/>
  <c r="G31" i="9"/>
  <c r="I31" i="9"/>
  <c r="G32" i="9"/>
  <c r="I32" i="9"/>
  <c r="G33" i="9"/>
  <c r="I33" i="9"/>
  <c r="G34" i="9"/>
  <c r="I34"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H5" i="9"/>
  <c r="I5" i="9"/>
  <c r="G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D5" i="9"/>
  <c r="C5" i="9"/>
  <c r="B5" i="9"/>
  <c r="I22" i="11"/>
  <c r="I23" i="11"/>
  <c r="K13" i="11"/>
  <c r="M12" i="11"/>
  <c r="K12" i="11"/>
  <c r="K9" i="11"/>
  <c r="K8" i="11"/>
  <c r="K6" i="11"/>
  <c r="Q31" i="12"/>
  <c r="F31" i="12"/>
  <c r="P39" i="13"/>
  <c r="G39" i="13"/>
  <c r="I34" i="13"/>
  <c r="I26" i="13"/>
  <c r="I35" i="13"/>
  <c r="I14" i="13"/>
  <c r="J36" i="13"/>
  <c r="R28" i="12"/>
  <c r="Q28" i="12"/>
  <c r="O28" i="12"/>
  <c r="L28" i="12"/>
  <c r="I28" i="12"/>
  <c r="F28" i="12"/>
  <c r="D28" i="12"/>
  <c r="Q8" i="12"/>
  <c r="O8" i="12"/>
  <c r="L8" i="12"/>
  <c r="I8" i="12"/>
  <c r="F8" i="12"/>
  <c r="D8" i="12"/>
  <c r="R8" i="12"/>
  <c r="R7" i="12"/>
  <c r="R6" i="12"/>
  <c r="G14" i="8"/>
  <c r="F14" i="8"/>
  <c r="E14" i="8"/>
  <c r="D14" i="8"/>
  <c r="C14" i="8"/>
  <c r="B14" i="8"/>
  <c r="H14" i="8"/>
  <c r="H13" i="8"/>
  <c r="H12" i="8"/>
  <c r="G8" i="8"/>
  <c r="F8" i="8"/>
  <c r="E8" i="8"/>
  <c r="D8" i="8"/>
  <c r="C8" i="8"/>
  <c r="B8" i="8"/>
  <c r="H7" i="8"/>
  <c r="H6" i="8"/>
  <c r="H8" i="8" l="1"/>
</calcChain>
</file>

<file path=xl/comments1.xml><?xml version="1.0" encoding="utf-8"?>
<comments xmlns="http://schemas.openxmlformats.org/spreadsheetml/2006/main">
  <authors>
    <author>ous11169</author>
  </authors>
  <commentList>
    <comment ref="N8" authorId="0" shapeId="0">
      <text>
        <r>
          <rPr>
            <b/>
            <sz val="14"/>
            <color indexed="81"/>
            <rFont val="ＭＳ Ｐゴシック"/>
            <family val="3"/>
            <charset val="128"/>
          </rPr>
          <t xml:space="preserve">必ず、補助金申請時に使用した代表者（会長）の印をついてください。
</t>
        </r>
      </text>
    </comment>
    <comment ref="L18" authorId="0" shapeId="0">
      <text>
        <r>
          <rPr>
            <b/>
            <sz val="14"/>
            <color indexed="81"/>
            <rFont val="ＭＳ Ｐゴシック"/>
            <family val="3"/>
            <charset val="128"/>
          </rPr>
          <t>送付した様式を確認しそのまま転記してください</t>
        </r>
      </text>
    </comment>
  </commentList>
</comments>
</file>

<file path=xl/comments2.xml><?xml version="1.0" encoding="utf-8"?>
<comments xmlns="http://schemas.openxmlformats.org/spreadsheetml/2006/main">
  <authors>
    <author>ous11169</author>
  </authors>
  <commentList>
    <comment ref="I26" authorId="0" shapeId="0">
      <text>
        <r>
          <rPr>
            <b/>
            <sz val="14"/>
            <color indexed="81"/>
            <rFont val="ＭＳ Ｐゴシック"/>
            <family val="3"/>
            <charset val="128"/>
          </rPr>
          <t xml:space="preserve">補助金額よりも補助対象経費が少額の場合、このセルは黄色のままです。
補助金額よりも経費が多いとセルが白に変わります。
経費が補助金額よりも少額の場合は、補助金の返還を求めることになります。
</t>
        </r>
      </text>
    </comment>
    <comment ref="J36" authorId="0" shapeId="0">
      <text>
        <r>
          <rPr>
            <b/>
            <sz val="14"/>
            <color indexed="81"/>
            <rFont val="ＭＳ Ｐゴシック"/>
            <family val="3"/>
            <charset val="128"/>
          </rPr>
          <t>差引残金は
通帳等の残高と一致していますか？</t>
        </r>
      </text>
    </comment>
  </commentList>
</comments>
</file>

<file path=xl/sharedStrings.xml><?xml version="1.0" encoding="utf-8"?>
<sst xmlns="http://schemas.openxmlformats.org/spreadsheetml/2006/main" count="223" uniqueCount="164">
  <si>
    <t>奥州市長　　様</t>
    <rPh sb="0" eb="2">
      <t>オウシュウ</t>
    </rPh>
    <rPh sb="2" eb="4">
      <t>シチョウ</t>
    </rPh>
    <rPh sb="6" eb="7">
      <t>サマ</t>
    </rPh>
    <phoneticPr fontId="2"/>
  </si>
  <si>
    <t>老人クラブ名</t>
    <rPh sb="0" eb="2">
      <t>ロウジン</t>
    </rPh>
    <rPh sb="5" eb="6">
      <t>メイ</t>
    </rPh>
    <phoneticPr fontId="2"/>
  </si>
  <si>
    <t>代表者住所</t>
    <rPh sb="0" eb="3">
      <t>ダイヒョウシャ</t>
    </rPh>
    <rPh sb="3" eb="5">
      <t>ジュウショ</t>
    </rPh>
    <phoneticPr fontId="2"/>
  </si>
  <si>
    <t>代表者氏名</t>
    <rPh sb="0" eb="3">
      <t>ダイヒョウシャ</t>
    </rPh>
    <rPh sb="3" eb="5">
      <t>シメイ</t>
    </rPh>
    <phoneticPr fontId="2"/>
  </si>
  <si>
    <t>電話番号</t>
    <rPh sb="0" eb="2">
      <t>デンワ</t>
    </rPh>
    <rPh sb="2" eb="4">
      <t>バンゴウ</t>
    </rPh>
    <phoneticPr fontId="2"/>
  </si>
  <si>
    <t>（書類作成者）</t>
    <rPh sb="1" eb="3">
      <t>ショルイ</t>
    </rPh>
    <rPh sb="3" eb="6">
      <t>サクセイシャ</t>
    </rPh>
    <phoneticPr fontId="2"/>
  </si>
  <si>
    <t>役職・氏名</t>
    <rPh sb="0" eb="2">
      <t>ヤクショク</t>
    </rPh>
    <rPh sb="3" eb="5">
      <t>シメイ</t>
    </rPh>
    <phoneticPr fontId="2"/>
  </si>
  <si>
    <t>金</t>
    <rPh sb="0" eb="1">
      <t>キン</t>
    </rPh>
    <phoneticPr fontId="2"/>
  </si>
  <si>
    <t>円</t>
    <rPh sb="0" eb="1">
      <t>エン</t>
    </rPh>
    <phoneticPr fontId="2"/>
  </si>
  <si>
    <t>添付書類</t>
    <rPh sb="0" eb="2">
      <t>テンプ</t>
    </rPh>
    <rPh sb="2" eb="4">
      <t>ショルイ</t>
    </rPh>
    <phoneticPr fontId="2"/>
  </si>
  <si>
    <t>区　分</t>
  </si>
  <si>
    <t>60歳未満</t>
  </si>
  <si>
    <t>60～64歳</t>
  </si>
  <si>
    <t>65～69歳</t>
  </si>
  <si>
    <t>70～74歳</t>
  </si>
  <si>
    <t>75～79歳</t>
  </si>
  <si>
    <t>80歳以上</t>
  </si>
  <si>
    <t>男</t>
  </si>
  <si>
    <t>女</t>
  </si>
  <si>
    <t>計</t>
  </si>
  <si>
    <t>２　年間活動月数　　</t>
    <rPh sb="2" eb="4">
      <t>ネンカン</t>
    </rPh>
    <rPh sb="4" eb="6">
      <t>カツドウ</t>
    </rPh>
    <rPh sb="6" eb="7">
      <t>ゲツ</t>
    </rPh>
    <rPh sb="7" eb="8">
      <t>スウ</t>
    </rPh>
    <phoneticPr fontId="2"/>
  </si>
  <si>
    <t>月</t>
    <rPh sb="0" eb="1">
      <t>ツキ</t>
    </rPh>
    <phoneticPr fontId="2"/>
  </si>
  <si>
    <t>区　　分</t>
  </si>
  <si>
    <t>その他の活動</t>
    <rPh sb="4" eb="6">
      <t>カツドウ</t>
    </rPh>
    <phoneticPr fontId="2"/>
  </si>
  <si>
    <t>（回）</t>
    <rPh sb="1" eb="2">
      <t>カイ</t>
    </rPh>
    <phoneticPr fontId="2"/>
  </si>
  <si>
    <t>（人）</t>
    <rPh sb="1" eb="2">
      <t>ニン</t>
    </rPh>
    <phoneticPr fontId="2"/>
  </si>
  <si>
    <t>６月</t>
  </si>
  <si>
    <t>７月</t>
  </si>
  <si>
    <t>８月</t>
  </si>
  <si>
    <t>９月</t>
  </si>
  <si>
    <t>10月</t>
  </si>
  <si>
    <t>11月</t>
  </si>
  <si>
    <t>12月</t>
  </si>
  <si>
    <t>２月</t>
  </si>
  <si>
    <t>３月</t>
  </si>
  <si>
    <t>合計</t>
    <rPh sb="0" eb="2">
      <t>ゴウケイ</t>
    </rPh>
    <phoneticPr fontId="2"/>
  </si>
  <si>
    <t>　　上記のとおり相違ありません。</t>
  </si>
  <si>
    <t>（老人クラブ名）</t>
    <rPh sb="1" eb="3">
      <t>ロウジン</t>
    </rPh>
    <rPh sb="6" eb="7">
      <t>メイ</t>
    </rPh>
    <phoneticPr fontId="2"/>
  </si>
  <si>
    <t>（代表者名）</t>
    <rPh sb="1" eb="4">
      <t>ダイヒョウシャ</t>
    </rPh>
    <rPh sb="4" eb="5">
      <t>メイ</t>
    </rPh>
    <phoneticPr fontId="2"/>
  </si>
  <si>
    <t>様式第３号(第５条関係)</t>
  </si>
  <si>
    <t>１　収入の部</t>
  </si>
  <si>
    <t>　　(単位　円)</t>
  </si>
  <si>
    <t>説　明</t>
  </si>
  <si>
    <t>２　支出の部</t>
    <rPh sb="2" eb="4">
      <t>シシュツ</t>
    </rPh>
    <rPh sb="5" eb="6">
      <t>ブ</t>
    </rPh>
    <phoneticPr fontId="2"/>
  </si>
  <si>
    <t>科 　目　　　</t>
  </si>
  <si>
    <t>補助対象経費</t>
  </si>
  <si>
    <t>①</t>
  </si>
  <si>
    <t>②</t>
  </si>
  <si>
    <t>旅費</t>
    <phoneticPr fontId="2"/>
  </si>
  <si>
    <t>③</t>
  </si>
  <si>
    <t>備品費</t>
    <phoneticPr fontId="2"/>
  </si>
  <si>
    <t>④</t>
  </si>
  <si>
    <t>⑤</t>
  </si>
  <si>
    <t>⑥</t>
  </si>
  <si>
    <t>⑦</t>
  </si>
  <si>
    <t>⑧</t>
  </si>
  <si>
    <t>使用料及び賃借料</t>
    <phoneticPr fontId="2"/>
  </si>
  <si>
    <t>⑨</t>
  </si>
  <si>
    <t>光熱水費</t>
    <phoneticPr fontId="2"/>
  </si>
  <si>
    <t>⑪会　　議　　費</t>
    <phoneticPr fontId="2"/>
  </si>
  <si>
    <t>⑫事　　業　　費</t>
  </si>
  <si>
    <t>⑬分　　担　　金</t>
  </si>
  <si>
    <t>⑭慶　　弔　　費</t>
  </si>
  <si>
    <t>⑮雑　　　　　費</t>
  </si>
  <si>
    <t>⑯　　　　　</t>
    <phoneticPr fontId="2"/>
  </si>
  <si>
    <t>⑰</t>
    <phoneticPr fontId="2"/>
  </si>
  <si>
    <t>上記のとおり相違ありません。</t>
    <rPh sb="0" eb="2">
      <t>ジョウキ</t>
    </rPh>
    <rPh sb="6" eb="8">
      <t>ソウイ</t>
    </rPh>
    <phoneticPr fontId="2"/>
  </si>
  <si>
    <t>補助対象外経費</t>
    <rPh sb="0" eb="2">
      <t>ホジョ</t>
    </rPh>
    <rPh sb="2" eb="4">
      <t>タイショウ</t>
    </rPh>
    <rPh sb="4" eb="5">
      <t>ガイ</t>
    </rPh>
    <rPh sb="5" eb="7">
      <t>ケイヒ</t>
    </rPh>
    <phoneticPr fontId="2"/>
  </si>
  <si>
    <t>円</t>
    <rPh sb="0" eb="1">
      <t>エン</t>
    </rPh>
    <phoneticPr fontId="2"/>
  </si>
  <si>
    <t>色のついた部分以外にカーソルは移動しません。</t>
    <rPh sb="0" eb="1">
      <t>イロ</t>
    </rPh>
    <rPh sb="5" eb="7">
      <t>ブブン</t>
    </rPh>
    <rPh sb="7" eb="9">
      <t>イガイ</t>
    </rPh>
    <rPh sb="15" eb="17">
      <t>イドウ</t>
    </rPh>
    <phoneticPr fontId="2"/>
  </si>
  <si>
    <t>まずは、基本情報を下記に入力してください</t>
    <rPh sb="4" eb="6">
      <t>キホン</t>
    </rPh>
    <rPh sb="6" eb="8">
      <t>ジョウホウ</t>
    </rPh>
    <rPh sb="9" eb="11">
      <t>カキ</t>
    </rPh>
    <rPh sb="12" eb="14">
      <t>ニュウリョク</t>
    </rPh>
    <phoneticPr fontId="2"/>
  </si>
  <si>
    <t>会長氏名</t>
    <rPh sb="0" eb="2">
      <t>カイチョウ</t>
    </rPh>
    <rPh sb="2" eb="4">
      <t>シメイ</t>
    </rPh>
    <phoneticPr fontId="2"/>
  </si>
  <si>
    <t>書類作成者役職</t>
    <rPh sb="0" eb="2">
      <t>ショルイ</t>
    </rPh>
    <rPh sb="2" eb="5">
      <t>サクセイシャ</t>
    </rPh>
    <rPh sb="5" eb="7">
      <t>ヤクショク</t>
    </rPh>
    <phoneticPr fontId="2"/>
  </si>
  <si>
    <t>書類作成者氏名</t>
    <rPh sb="0" eb="2">
      <t>ショルイ</t>
    </rPh>
    <rPh sb="2" eb="5">
      <t>サクセイシャ</t>
    </rPh>
    <rPh sb="5" eb="7">
      <t>シメイ</t>
    </rPh>
    <phoneticPr fontId="2"/>
  </si>
  <si>
    <t>連絡先電話番号</t>
    <rPh sb="0" eb="3">
      <t>レンラクサキ</t>
    </rPh>
    <rPh sb="3" eb="5">
      <t>デンワ</t>
    </rPh>
    <rPh sb="5" eb="7">
      <t>バンゴウ</t>
    </rPh>
    <phoneticPr fontId="2"/>
  </si>
  <si>
    <t>会長電話番号</t>
    <rPh sb="0" eb="2">
      <t>カイチョウ</t>
    </rPh>
    <rPh sb="2" eb="4">
      <t>デンワ</t>
    </rPh>
    <rPh sb="4" eb="6">
      <t>バンゴウ</t>
    </rPh>
    <phoneticPr fontId="2"/>
  </si>
  <si>
    <t>なお、記入例については、各老人クラブに送付している通知を参考にしてください。</t>
    <rPh sb="3" eb="5">
      <t>キニュウ</t>
    </rPh>
    <rPh sb="5" eb="6">
      <t>レイ</t>
    </rPh>
    <rPh sb="12" eb="13">
      <t>カク</t>
    </rPh>
    <rPh sb="13" eb="15">
      <t>ロウジン</t>
    </rPh>
    <rPh sb="19" eb="21">
      <t>ソウフ</t>
    </rPh>
    <rPh sb="25" eb="27">
      <t>ツウチ</t>
    </rPh>
    <rPh sb="28" eb="30">
      <t>サンコウ</t>
    </rPh>
    <phoneticPr fontId="2"/>
  </si>
  <si>
    <t>会長住所
（奥州市から入力）</t>
    <rPh sb="0" eb="2">
      <t>カイチョウ</t>
    </rPh>
    <rPh sb="2" eb="4">
      <t>ジュウショ</t>
    </rPh>
    <rPh sb="6" eb="8">
      <t>オウシュウ</t>
    </rPh>
    <rPh sb="8" eb="9">
      <t>シ</t>
    </rPh>
    <rPh sb="11" eb="13">
      <t>ニュウリョク</t>
    </rPh>
    <phoneticPr fontId="2"/>
  </si>
  <si>
    <t>（こちらに入力することによって、あとの基本情報部分の入力が省略されます。）</t>
    <rPh sb="5" eb="7">
      <t>ニュウリョク</t>
    </rPh>
    <rPh sb="19" eb="21">
      <t>キホン</t>
    </rPh>
    <rPh sb="21" eb="23">
      <t>ジョウホウ</t>
    </rPh>
    <rPh sb="23" eb="25">
      <t>ブブン</t>
    </rPh>
    <rPh sb="26" eb="28">
      <t>ニュウリョク</t>
    </rPh>
    <rPh sb="29" eb="31">
      <t>ショウリャク</t>
    </rPh>
    <phoneticPr fontId="2"/>
  </si>
  <si>
    <t>入力が終わったら、印刷をし押印のうえすべての書類を提出してください。</t>
    <rPh sb="0" eb="2">
      <t>ニュウリョク</t>
    </rPh>
    <rPh sb="3" eb="4">
      <t>オ</t>
    </rPh>
    <rPh sb="9" eb="11">
      <t>インサツ</t>
    </rPh>
    <rPh sb="13" eb="15">
      <t>オウイン</t>
    </rPh>
    <rPh sb="22" eb="24">
      <t>ショルイ</t>
    </rPh>
    <rPh sb="25" eb="27">
      <t>テイシュツ</t>
    </rPh>
    <phoneticPr fontId="2"/>
  </si>
  <si>
    <t>精算書の記入について</t>
    <rPh sb="0" eb="3">
      <t>セイサンショ</t>
    </rPh>
    <rPh sb="4" eb="6">
      <t>キニュウ</t>
    </rPh>
    <phoneticPr fontId="2"/>
  </si>
  <si>
    <t>奥州市長　様</t>
  </si>
  <si>
    <t>区分</t>
  </si>
  <si>
    <t>合計</t>
  </si>
  <si>
    <t>　（クラブ名）</t>
  </si>
  <si>
    <t>（会長名）</t>
    <phoneticPr fontId="2"/>
  </si>
  <si>
    <t>㊞</t>
  </si>
  <si>
    <r>
      <t>　　　　　　　</t>
    </r>
    <r>
      <rPr>
        <u/>
        <sz val="12"/>
        <rFont val="ＭＳ Ｐゴシック"/>
        <family val="3"/>
        <charset val="128"/>
      </rPr>
      <t>　　　　　　　　　　　　　　　　　　　　　</t>
    </r>
    <r>
      <rPr>
        <sz val="12"/>
        <rFont val="ＭＳ Ｐゴシック"/>
        <family val="3"/>
        <charset val="128"/>
      </rPr>
      <t>　　　　　</t>
    </r>
    <phoneticPr fontId="2"/>
  </si>
  <si>
    <t>老人クラブ名：</t>
    <rPh sb="0" eb="2">
      <t>ロウジン</t>
    </rPh>
    <phoneticPr fontId="2"/>
  </si>
  <si>
    <t>№</t>
    <phoneticPr fontId="2"/>
  </si>
  <si>
    <t>氏　名</t>
    <rPh sb="0" eb="1">
      <t>シ</t>
    </rPh>
    <rPh sb="2" eb="3">
      <t>メイ</t>
    </rPh>
    <phoneticPr fontId="2"/>
  </si>
  <si>
    <t>性別</t>
    <rPh sb="0" eb="1">
      <t>セイ</t>
    </rPh>
    <rPh sb="1" eb="2">
      <t>ベツ</t>
    </rPh>
    <phoneticPr fontId="2"/>
  </si>
  <si>
    <t>年齢</t>
    <rPh sb="0" eb="1">
      <t>トシ</t>
    </rPh>
    <rPh sb="1" eb="2">
      <t>ヨワイ</t>
    </rPh>
    <phoneticPr fontId="2"/>
  </si>
  <si>
    <t>№</t>
    <phoneticPr fontId="2"/>
  </si>
  <si>
    <t>№</t>
    <phoneticPr fontId="2"/>
  </si>
  <si>
    <t>男</t>
    <rPh sb="0" eb="1">
      <t>オトコ</t>
    </rPh>
    <phoneticPr fontId="2"/>
  </si>
  <si>
    <t>女</t>
    <rPh sb="0" eb="1">
      <t>オンナ</t>
    </rPh>
    <phoneticPr fontId="2"/>
  </si>
  <si>
    <t>色のついた部分のみ入力していくと、精算書等が作られるようになっています。</t>
    <rPh sb="0" eb="1">
      <t>イロ</t>
    </rPh>
    <rPh sb="5" eb="7">
      <t>ブブン</t>
    </rPh>
    <rPh sb="9" eb="11">
      <t>ニュウリョク</t>
    </rPh>
    <rPh sb="17" eb="19">
      <t>セイサン</t>
    </rPh>
    <rPh sb="19" eb="20">
      <t>ショ</t>
    </rPh>
    <rPh sb="20" eb="21">
      <t>ナド</t>
    </rPh>
    <rPh sb="22" eb="23">
      <t>ツク</t>
    </rPh>
    <phoneticPr fontId="2"/>
  </si>
  <si>
    <t>補助金精算額</t>
    <rPh sb="0" eb="3">
      <t>ホジョキン</t>
    </rPh>
    <rPh sb="3" eb="5">
      <t>セイサン</t>
    </rPh>
    <rPh sb="5" eb="6">
      <t>ガク</t>
    </rPh>
    <phoneticPr fontId="2"/>
  </si>
  <si>
    <t>様式第2号（第13条、第14条関係）</t>
    <rPh sb="0" eb="2">
      <t>ヨウシキ</t>
    </rPh>
    <rPh sb="2" eb="3">
      <t>ダイ</t>
    </rPh>
    <rPh sb="4" eb="5">
      <t>ゴウ</t>
    </rPh>
    <rPh sb="6" eb="7">
      <t>ダイ</t>
    </rPh>
    <rPh sb="9" eb="10">
      <t>ジョウ</t>
    </rPh>
    <rPh sb="11" eb="12">
      <t>ダイ</t>
    </rPh>
    <rPh sb="14" eb="15">
      <t>ジョウ</t>
    </rPh>
    <rPh sb="15" eb="17">
      <t>カンケイ</t>
    </rPh>
    <phoneticPr fontId="2"/>
  </si>
  <si>
    <t>㊞</t>
    <phoneticPr fontId="2"/>
  </si>
  <si>
    <t>付け奥州市指令</t>
    <phoneticPr fontId="2"/>
  </si>
  <si>
    <t>号で補助金の交付の決定の</t>
    <phoneticPr fontId="2"/>
  </si>
  <si>
    <t>通知のあった標記補助事業が完了したので、関係書類を添えて精算をします。</t>
    <phoneticPr fontId="2"/>
  </si>
  <si>
    <t>請求額</t>
    <rPh sb="0" eb="2">
      <t>セイキュウ</t>
    </rPh>
    <rPh sb="2" eb="3">
      <t>ガク</t>
    </rPh>
    <phoneticPr fontId="2"/>
  </si>
  <si>
    <t>０</t>
    <phoneticPr fontId="2"/>
  </si>
  <si>
    <t>補助金交付決定額</t>
    <phoneticPr fontId="2"/>
  </si>
  <si>
    <t>金</t>
    <rPh sb="0" eb="1">
      <t>キン</t>
    </rPh>
    <phoneticPr fontId="2"/>
  </si>
  <si>
    <t>前金払受領済額　</t>
    <phoneticPr fontId="2"/>
  </si>
  <si>
    <t xml:space="preserve">  (1) 事業実績書</t>
  </si>
  <si>
    <t>様式第２号(第５条関係)　　　　　　　　　　　　　　　　</t>
    <phoneticPr fontId="2"/>
  </si>
  <si>
    <r>
      <t>事業計画</t>
    </r>
    <r>
      <rPr>
        <sz val="14"/>
        <color indexed="8"/>
        <rFont val="ＭＳ Ｐ明朝"/>
        <family val="1"/>
        <charset val="128"/>
      </rPr>
      <t>(実績)書</t>
    </r>
    <phoneticPr fontId="2"/>
  </si>
  <si>
    <t>１　会員数</t>
    <phoneticPr fontId="2"/>
  </si>
  <si>
    <t>合　　計</t>
    <phoneticPr fontId="2"/>
  </si>
  <si>
    <t>３　月別事業計画（実施状況）</t>
    <rPh sb="2" eb="4">
      <t>ツキベツ</t>
    </rPh>
    <rPh sb="4" eb="6">
      <t>ジギョウ</t>
    </rPh>
    <rPh sb="6" eb="8">
      <t>ケイカク</t>
    </rPh>
    <rPh sb="9" eb="11">
      <t>ジッシ</t>
    </rPh>
    <rPh sb="11" eb="13">
      <t>ジョウキョウ</t>
    </rPh>
    <phoneticPr fontId="2"/>
  </si>
  <si>
    <r>
      <t>事業の予定</t>
    </r>
    <r>
      <rPr>
        <sz val="11"/>
        <color indexed="8"/>
        <rFont val="ＭＳ Ｐ明朝"/>
        <family val="1"/>
        <charset val="128"/>
      </rPr>
      <t>（実施）回数</t>
    </r>
  </si>
  <si>
    <t>各事業への参加者数の合　　　 　計</t>
    <phoneticPr fontId="2"/>
  </si>
  <si>
    <t>注意：</t>
    <rPh sb="0" eb="2">
      <t>チュウイ</t>
    </rPh>
    <phoneticPr fontId="2"/>
  </si>
  <si>
    <t>友愛訪問活動</t>
    <phoneticPr fontId="2"/>
  </si>
  <si>
    <t>清掃奉仕</t>
    <phoneticPr fontId="2"/>
  </si>
  <si>
    <t>地域見守り</t>
    <phoneticPr fontId="2"/>
  </si>
  <si>
    <t>教養講座開催</t>
    <phoneticPr fontId="2"/>
  </si>
  <si>
    <t>スポーツ活動</t>
    <phoneticPr fontId="2"/>
  </si>
  <si>
    <t>０を入力するとセルは白に変わります。ただし、０は表示されません。</t>
    <rPh sb="2" eb="4">
      <t>ニュウリョク</t>
    </rPh>
    <rPh sb="10" eb="11">
      <t>シロ</t>
    </rPh>
    <rPh sb="12" eb="13">
      <t>カ</t>
    </rPh>
    <rPh sb="24" eb="26">
      <t>ヒョウジ</t>
    </rPh>
    <phoneticPr fontId="2"/>
  </si>
  <si>
    <t>収支予算(決算)書</t>
    <phoneticPr fontId="2"/>
  </si>
  <si>
    <t>科　目</t>
    <phoneticPr fontId="2"/>
  </si>
  <si>
    <t>金　額</t>
    <phoneticPr fontId="2"/>
  </si>
  <si>
    <t>会費</t>
    <phoneticPr fontId="2"/>
  </si>
  <si>
    <t>補助金</t>
    <rPh sb="0" eb="3">
      <t>ホジョキン</t>
    </rPh>
    <phoneticPr fontId="2"/>
  </si>
  <si>
    <t>助成金</t>
    <rPh sb="0" eb="2">
      <t>ジョセイ</t>
    </rPh>
    <rPh sb="2" eb="3">
      <t>キン</t>
    </rPh>
    <phoneticPr fontId="2"/>
  </si>
  <si>
    <t>寄附金</t>
    <rPh sb="0" eb="3">
      <t>キフキン</t>
    </rPh>
    <phoneticPr fontId="2"/>
  </si>
  <si>
    <t>事業収入</t>
    <rPh sb="0" eb="2">
      <t>ジギョウ</t>
    </rPh>
    <rPh sb="2" eb="4">
      <t>シュウニュウ</t>
    </rPh>
    <phoneticPr fontId="2"/>
  </si>
  <si>
    <t>繰越金</t>
    <rPh sb="0" eb="2">
      <t>クリコシ</t>
    </rPh>
    <rPh sb="2" eb="3">
      <t>キン</t>
    </rPh>
    <phoneticPr fontId="2"/>
  </si>
  <si>
    <t>雑収入</t>
    <rPh sb="0" eb="3">
      <t>ザツシュウニュウ</t>
    </rPh>
    <phoneticPr fontId="2"/>
  </si>
  <si>
    <t>０を入力するとセルは白に変わります。
ただし、０は表示されません。</t>
    <rPh sb="2" eb="4">
      <t>ニュウリョク</t>
    </rPh>
    <rPh sb="10" eb="11">
      <t>シロ</t>
    </rPh>
    <rPh sb="12" eb="13">
      <t>カ</t>
    </rPh>
    <rPh sb="25" eb="27">
      <t>ヒョウジ</t>
    </rPh>
    <phoneticPr fontId="2"/>
  </si>
  <si>
    <t>　　合　　　　　計　　</t>
    <phoneticPr fontId="2"/>
  </si>
  <si>
    <t>謝金</t>
    <phoneticPr fontId="2"/>
  </si>
  <si>
    <t>図書購入費</t>
    <phoneticPr fontId="2"/>
  </si>
  <si>
    <t>消耗品費</t>
    <phoneticPr fontId="2"/>
  </si>
  <si>
    <t>印刷製本費</t>
    <phoneticPr fontId="2"/>
  </si>
  <si>
    <t>通信運搬費</t>
    <phoneticPr fontId="2"/>
  </si>
  <si>
    <t>計（Ｃ）</t>
    <phoneticPr fontId="2"/>
  </si>
  <si>
    <t>（補助対象経費①～⑨の計）</t>
  </si>
  <si>
    <t>計（Ｄ）</t>
    <rPh sb="0" eb="1">
      <t>ケイ</t>
    </rPh>
    <phoneticPr fontId="2"/>
  </si>
  <si>
    <t>合 　計（Ｃ＋Ｄ）</t>
    <phoneticPr fontId="2"/>
  </si>
  <si>
    <t>（Ｃ）補助対象経費計＋（Ｄ）補助対象外計の合計</t>
    <phoneticPr fontId="2"/>
  </si>
  <si>
    <t>収入支出差引残金</t>
    <rPh sb="0" eb="2">
      <t>シュウニュウ</t>
    </rPh>
    <rPh sb="2" eb="4">
      <t>シシュツ</t>
    </rPh>
    <rPh sb="4" eb="6">
      <t>サシヒキ</t>
    </rPh>
    <rPh sb="6" eb="8">
      <t>ザンキン</t>
    </rPh>
    <phoneticPr fontId="2"/>
  </si>
  <si>
    <t xml:space="preserve">  (2) 収支決算書</t>
    <rPh sb="10" eb="11">
      <t>ショ</t>
    </rPh>
    <phoneticPr fontId="2"/>
  </si>
  <si>
    <t>５月</t>
    <rPh sb="1" eb="2">
      <t>ガツ</t>
    </rPh>
    <phoneticPr fontId="2"/>
  </si>
  <si>
    <t>提出書類は(1)～(5)まであります。</t>
  </si>
  <si>
    <t>(1)～(3)、(4)～(5)はそれぞれ提出期日が異なります。</t>
    <phoneticPr fontId="2"/>
  </si>
  <si>
    <r>
      <rPr>
        <sz val="20"/>
        <rFont val="HGSｺﾞｼｯｸM"/>
        <family val="3"/>
        <charset val="128"/>
      </rPr>
      <t>(1)</t>
    </r>
    <r>
      <rPr>
        <sz val="20"/>
        <rFont val="ＭＳ Ｐゴシック"/>
        <family val="3"/>
        <charset val="128"/>
      </rPr>
      <t>～</t>
    </r>
    <r>
      <rPr>
        <sz val="20"/>
        <rFont val="HGSｺﾞｼｯｸM"/>
        <family val="3"/>
        <charset val="128"/>
      </rPr>
      <t>(3)</t>
    </r>
    <r>
      <rPr>
        <sz val="20"/>
        <rFont val="ＭＳ Ｐゴシック"/>
        <family val="3"/>
        <charset val="128"/>
      </rPr>
      <t>は今年度の補助金精算関係</t>
    </r>
    <r>
      <rPr>
        <sz val="20"/>
        <rFont val="HGSｺﾞｼｯｸM"/>
        <family val="3"/>
        <charset val="128"/>
      </rPr>
      <t>、</t>
    </r>
    <r>
      <rPr>
        <b/>
        <sz val="20"/>
        <rFont val="HGSｺﾞｼｯｸM"/>
        <family val="3"/>
        <charset val="128"/>
      </rPr>
      <t>(4)～(5)は来年度の老人クラブ会員数の確認関係書類です。</t>
    </r>
    <rPh sb="8" eb="11">
      <t>コンネンド</t>
    </rPh>
    <rPh sb="12" eb="15">
      <t>ホジョキン</t>
    </rPh>
    <rPh sb="15" eb="17">
      <t>セイサン</t>
    </rPh>
    <rPh sb="17" eb="19">
      <t>カンケイ</t>
    </rPh>
    <rPh sb="28" eb="31">
      <t>ライネンド</t>
    </rPh>
    <rPh sb="32" eb="34">
      <t>ロウジン</t>
    </rPh>
    <rPh sb="37" eb="39">
      <t>カイイン</t>
    </rPh>
    <rPh sb="39" eb="40">
      <t>スウ</t>
    </rPh>
    <rPh sb="41" eb="43">
      <t>カクニン</t>
    </rPh>
    <rPh sb="43" eb="45">
      <t>カンケイ</t>
    </rPh>
    <rPh sb="45" eb="47">
      <t>ショルイ</t>
    </rPh>
    <phoneticPr fontId="2"/>
  </si>
  <si>
    <t>令和８年３月31日</t>
    <rPh sb="0" eb="2">
      <t>レイワ</t>
    </rPh>
    <phoneticPr fontId="2"/>
  </si>
  <si>
    <t>令和７年度奥州市老人クラブ補助金精算書</t>
    <rPh sb="0" eb="2">
      <t>レイワ</t>
    </rPh>
    <rPh sb="3" eb="5">
      <t>ネンド</t>
    </rPh>
    <rPh sb="5" eb="7">
      <t>オウシュウ</t>
    </rPh>
    <rPh sb="7" eb="8">
      <t>シ</t>
    </rPh>
    <rPh sb="8" eb="10">
      <t>ロウジン</t>
    </rPh>
    <rPh sb="13" eb="16">
      <t>ホジョキン</t>
    </rPh>
    <rPh sb="16" eb="19">
      <t>セイサンショ</t>
    </rPh>
    <phoneticPr fontId="2"/>
  </si>
  <si>
    <t>令和７年</t>
    <rPh sb="0" eb="2">
      <t>レイワ</t>
    </rPh>
    <phoneticPr fontId="2"/>
  </si>
  <si>
    <t>令和７年
４月</t>
    <rPh sb="0" eb="2">
      <t>レイワ</t>
    </rPh>
    <rPh sb="3" eb="4">
      <t>ネン</t>
    </rPh>
    <rPh sb="6" eb="7">
      <t>ガツ</t>
    </rPh>
    <phoneticPr fontId="2"/>
  </si>
  <si>
    <t>令和８年
１月</t>
    <rPh sb="0" eb="2">
      <t>レイワ</t>
    </rPh>
    <rPh sb="3" eb="4">
      <t>ネン</t>
    </rPh>
    <rPh sb="6" eb="7">
      <t>ガツ</t>
    </rPh>
    <phoneticPr fontId="2"/>
  </si>
  <si>
    <t>令和８年３月31日</t>
    <rPh sb="0" eb="2">
      <t>レイワ</t>
    </rPh>
    <rPh sb="3" eb="4">
      <t>ネン</t>
    </rPh>
    <rPh sb="5" eb="6">
      <t>ガツ</t>
    </rPh>
    <rPh sb="8" eb="9">
      <t>ニチ</t>
    </rPh>
    <phoneticPr fontId="2"/>
  </si>
  <si>
    <t>令和８年４月１日現在会員数（報告）</t>
    <rPh sb="0" eb="2">
      <t>レイワ</t>
    </rPh>
    <phoneticPr fontId="2"/>
  </si>
  <si>
    <t>うち新規加入者(令和７年４月２日から令和８年４月１日の間に新たに加入した者)</t>
    <rPh sb="8" eb="10">
      <t>レイワ</t>
    </rPh>
    <rPh sb="18" eb="20">
      <t>レイワ</t>
    </rPh>
    <rPh sb="29" eb="30">
      <t>アラ</t>
    </rPh>
    <phoneticPr fontId="2"/>
  </si>
  <si>
    <t>令和８年４月１日</t>
    <rPh sb="0" eb="2">
      <t>レイワ</t>
    </rPh>
    <rPh sb="3" eb="4">
      <t>ネン</t>
    </rPh>
    <rPh sb="5" eb="6">
      <t>ガツ</t>
    </rPh>
    <rPh sb="7" eb="8">
      <t>ニチ</t>
    </rPh>
    <phoneticPr fontId="2"/>
  </si>
  <si>
    <t>　令和８年度奥州市老人クラブ補助金の算定基準となる当クラブの令和８年４月１日現在の会員数は上記のとおりで相違ありません。会員名簿を添えて報告いたします。</t>
    <rPh sb="1" eb="3">
      <t>レイワ</t>
    </rPh>
    <rPh sb="30" eb="32">
      <t>レイワ</t>
    </rPh>
    <phoneticPr fontId="2"/>
  </si>
  <si>
    <t>会員名簿（令和８年４月１日現在）</t>
    <rPh sb="0" eb="2">
      <t>カイイン</t>
    </rPh>
    <rPh sb="2" eb="4">
      <t>メイボ</t>
    </rPh>
    <rPh sb="5" eb="7">
      <t>レイワ</t>
    </rPh>
    <rPh sb="8" eb="9">
      <t>ネン</t>
    </rPh>
    <rPh sb="10" eb="11">
      <t>ガツ</t>
    </rPh>
    <rPh sb="12" eb="13">
      <t>ニチ</t>
    </rPh>
    <rPh sb="13" eb="15">
      <t>ゲンザイ</t>
    </rPh>
    <phoneticPr fontId="2"/>
  </si>
  <si>
    <t>それぞれ、各老人クラブに送付している通知文書に記載の期日までに提出をお願いいたします。</t>
    <rPh sb="5" eb="6">
      <t>カク</t>
    </rPh>
    <rPh sb="6" eb="8">
      <t>ロウジン</t>
    </rPh>
    <rPh sb="12" eb="14">
      <t>ソウフ</t>
    </rPh>
    <rPh sb="18" eb="20">
      <t>ツウチ</t>
    </rPh>
    <rPh sb="20" eb="22">
      <t>ブンショ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</si>
</sst>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 &quot;人&quot;"/>
    <numFmt numFmtId="178" formatCode="#,##0_ &quot;回&quot;"/>
    <numFmt numFmtId="179" formatCode="#,##0;&quot;△ &quot;#,##0"/>
    <numFmt numFmtId="180" formatCode="General&quot;人&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6"/>
      <name val="ＭＳ 明朝"/>
      <family val="1"/>
      <charset val="128"/>
    </font>
    <font>
      <b/>
      <sz val="12"/>
      <name val="ＭＳ 明朝"/>
      <family val="1"/>
      <charset val="128"/>
    </font>
    <font>
      <b/>
      <sz val="16"/>
      <name val="ＭＳ 明朝"/>
      <family val="1"/>
      <charset val="128"/>
    </font>
    <font>
      <b/>
      <sz val="14"/>
      <name val="ＭＳ 明朝"/>
      <family val="1"/>
      <charset val="128"/>
    </font>
    <font>
      <sz val="11"/>
      <name val="ＭＳ 明朝"/>
      <family val="1"/>
      <charset val="128"/>
    </font>
    <font>
      <sz val="10"/>
      <name val="ＭＳ 明朝"/>
      <family val="1"/>
      <charset val="128"/>
    </font>
    <font>
      <sz val="14"/>
      <name val="ＭＳ 明朝"/>
      <family val="1"/>
      <charset val="128"/>
    </font>
    <font>
      <sz val="18"/>
      <name val="ＭＳ 明朝"/>
      <family val="1"/>
      <charset val="128"/>
    </font>
    <font>
      <sz val="11"/>
      <color indexed="8"/>
      <name val="ＭＳ Ｐ明朝"/>
      <family val="1"/>
      <charset val="128"/>
    </font>
    <font>
      <sz val="11"/>
      <name val="ＭＳ Ｐ明朝"/>
      <family val="1"/>
      <charset val="128"/>
    </font>
    <font>
      <sz val="14"/>
      <color indexed="8"/>
      <name val="ＭＳ Ｐ明朝"/>
      <family val="1"/>
      <charset val="128"/>
    </font>
    <font>
      <sz val="14"/>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20"/>
      <name val="HGSｺﾞｼｯｸM"/>
      <family val="3"/>
      <charset val="128"/>
    </font>
    <font>
      <sz val="20"/>
      <name val="HGP創英角ｺﾞｼｯｸUB"/>
      <family val="3"/>
      <charset val="128"/>
    </font>
    <font>
      <sz val="12"/>
      <name val="ＭＳ Ｐゴシック"/>
      <family val="3"/>
      <charset val="128"/>
    </font>
    <font>
      <sz val="10"/>
      <name val="ＭＳ Ｐゴシック"/>
      <family val="3"/>
      <charset val="128"/>
    </font>
    <font>
      <b/>
      <sz val="14"/>
      <name val="ＭＳ Ｐゴシック"/>
      <family val="3"/>
      <charset val="128"/>
    </font>
    <font>
      <u/>
      <sz val="12"/>
      <name val="ＭＳ Ｐゴシック"/>
      <family val="3"/>
      <charset val="128"/>
    </font>
    <font>
      <b/>
      <sz val="14"/>
      <color indexed="81"/>
      <name val="ＭＳ Ｐゴシック"/>
      <family val="3"/>
      <charset val="128"/>
    </font>
    <font>
      <sz val="12"/>
      <name val="ＭＳ Ｐ明朝"/>
      <family val="1"/>
      <charset val="128"/>
    </font>
    <font>
      <b/>
      <sz val="20"/>
      <name val="HGSｺﾞｼｯｸM"/>
      <family val="3"/>
      <charset val="128"/>
    </font>
    <font>
      <sz val="11"/>
      <color theme="1"/>
      <name val="ＭＳ Ｐ明朝"/>
      <family val="1"/>
      <charset val="128"/>
    </font>
    <font>
      <sz val="11"/>
      <color theme="0"/>
      <name val="ＭＳ Ｐゴシック"/>
      <family val="3"/>
      <charset val="128"/>
    </font>
    <font>
      <sz val="12"/>
      <color theme="1"/>
      <name val="ＭＳ Ｐ明朝"/>
      <family val="1"/>
      <charset val="128"/>
    </font>
    <font>
      <sz val="14"/>
      <color rgb="FFFF0000"/>
      <name val="HG丸ｺﾞｼｯｸM-PRO"/>
      <family val="3"/>
      <charset val="128"/>
    </font>
    <font>
      <sz val="14"/>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4">
    <border>
      <left/>
      <right/>
      <top/>
      <bottom/>
      <diagonal/>
    </border>
    <border>
      <left/>
      <right/>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02">
    <xf numFmtId="0" fontId="0" fillId="0" borderId="0" xfId="0"/>
    <xf numFmtId="0" fontId="4" fillId="0" borderId="0" xfId="0" applyFont="1" applyAlignment="1">
      <alignment horizontal="center" vertical="center"/>
    </xf>
    <xf numFmtId="0" fontId="3" fillId="0" borderId="0" xfId="0" applyFont="1"/>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right"/>
    </xf>
    <xf numFmtId="0" fontId="3" fillId="0" borderId="2" xfId="0" applyFont="1" applyBorder="1" applyAlignment="1">
      <alignment horizontal="center" vertical="center" textRotation="255" wrapText="1"/>
    </xf>
    <xf numFmtId="0" fontId="3" fillId="0" borderId="3" xfId="0" applyFont="1" applyBorder="1" applyAlignment="1">
      <alignment vertical="center" wrapText="1"/>
    </xf>
    <xf numFmtId="0" fontId="3" fillId="0" borderId="4" xfId="0" applyFont="1" applyBorder="1" applyAlignment="1">
      <alignment horizontal="center" vertical="center" textRotation="255" wrapText="1"/>
    </xf>
    <xf numFmtId="0" fontId="3" fillId="0" borderId="5" xfId="0" applyFont="1" applyBorder="1" applyAlignment="1">
      <alignment vertical="center" wrapText="1"/>
    </xf>
    <xf numFmtId="0" fontId="3" fillId="0" borderId="6" xfId="0" applyFont="1" applyBorder="1" applyAlignment="1">
      <alignment horizontal="center" vertical="center" textRotation="255" wrapText="1"/>
    </xf>
    <xf numFmtId="0" fontId="3" fillId="0" borderId="7" xfId="0" applyFont="1" applyBorder="1" applyAlignment="1">
      <alignment vertical="center" wrapText="1"/>
    </xf>
    <xf numFmtId="0" fontId="3" fillId="0" borderId="8" xfId="0" applyFont="1" applyBorder="1"/>
    <xf numFmtId="0" fontId="3" fillId="0" borderId="9" xfId="0" applyFont="1" applyBorder="1" applyAlignment="1">
      <alignment horizontal="left" vertical="center" wrapText="1"/>
    </xf>
    <xf numFmtId="0" fontId="3" fillId="0" borderId="0" xfId="0" applyFont="1" applyBorder="1"/>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8" fillId="0" borderId="0" xfId="0" applyFont="1"/>
    <xf numFmtId="0" fontId="3" fillId="0" borderId="0" xfId="0" applyFont="1" applyAlignment="1"/>
    <xf numFmtId="0" fontId="3" fillId="0" borderId="10" xfId="0" applyFont="1" applyBorder="1" applyAlignment="1">
      <alignment vertical="center" wrapText="1"/>
    </xf>
    <xf numFmtId="0" fontId="8" fillId="0" borderId="0" xfId="0" applyFont="1" applyAlignment="1">
      <alignment horizontal="justify"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distributed"/>
    </xf>
    <xf numFmtId="0" fontId="13"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vertical="center"/>
    </xf>
    <xf numFmtId="0" fontId="28" fillId="0" borderId="0" xfId="0" applyFont="1" applyAlignment="1">
      <alignment horizontal="right" vertical="center"/>
    </xf>
    <xf numFmtId="0" fontId="28" fillId="0" borderId="0" xfId="0" applyFont="1" applyBorder="1" applyAlignment="1">
      <alignment horizontal="left" vertical="center"/>
    </xf>
    <xf numFmtId="0" fontId="28" fillId="0" borderId="11" xfId="0" applyFont="1" applyBorder="1" applyAlignment="1">
      <alignment horizontal="center" vertical="center" wrapText="1"/>
    </xf>
    <xf numFmtId="0" fontId="13" fillId="0" borderId="1" xfId="0" applyFont="1" applyBorder="1" applyAlignment="1">
      <alignment horizontal="center" vertical="center"/>
    </xf>
    <xf numFmtId="0" fontId="28" fillId="0" borderId="12" xfId="0" applyFont="1" applyBorder="1" applyAlignment="1">
      <alignment horizontal="center" vertical="center" shrinkToFit="1"/>
    </xf>
    <xf numFmtId="0" fontId="28" fillId="0" borderId="13" xfId="0" applyFont="1" applyBorder="1" applyAlignment="1">
      <alignment horizontal="right" vertical="top" wrapText="1"/>
    </xf>
    <xf numFmtId="0" fontId="28" fillId="0" borderId="13" xfId="0" applyFont="1" applyBorder="1" applyAlignment="1">
      <alignment horizontal="right" vertical="center"/>
    </xf>
    <xf numFmtId="0" fontId="13" fillId="0" borderId="0" xfId="0" applyFont="1" applyAlignment="1"/>
    <xf numFmtId="0" fontId="13" fillId="0" borderId="0" xfId="0" applyFont="1" applyBorder="1" applyAlignment="1">
      <alignment horizontal="left" vertical="center"/>
    </xf>
    <xf numFmtId="0" fontId="8" fillId="0" borderId="14" xfId="0" applyFont="1" applyBorder="1" applyAlignment="1"/>
    <xf numFmtId="0" fontId="8" fillId="0" borderId="0" xfId="0" applyFont="1" applyBorder="1" applyAlignment="1"/>
    <xf numFmtId="0" fontId="16" fillId="0" borderId="0" xfId="0" applyFont="1"/>
    <xf numFmtId="176" fontId="13" fillId="0" borderId="0" xfId="0" applyNumberFormat="1" applyFont="1" applyAlignment="1">
      <alignment vertical="center"/>
    </xf>
    <xf numFmtId="0" fontId="19" fillId="0" borderId="0" xfId="0" applyFont="1"/>
    <xf numFmtId="0" fontId="20" fillId="0" borderId="0" xfId="0" applyFont="1"/>
    <xf numFmtId="0" fontId="18" fillId="0" borderId="0" xfId="0" applyFont="1" applyAlignment="1">
      <alignment vertical="center"/>
    </xf>
    <xf numFmtId="0" fontId="17" fillId="0" borderId="10" xfId="0" applyFont="1" applyBorder="1" applyAlignment="1" applyProtection="1">
      <alignment vertical="center"/>
    </xf>
    <xf numFmtId="0" fontId="17" fillId="0" borderId="10" xfId="0" applyFont="1" applyBorder="1" applyAlignment="1" applyProtection="1"/>
    <xf numFmtId="0" fontId="17" fillId="0" borderId="5" xfId="0" applyFont="1" applyBorder="1" applyAlignment="1" applyProtection="1"/>
    <xf numFmtId="0" fontId="28" fillId="0" borderId="4" xfId="0" applyFont="1" applyBorder="1" applyAlignment="1">
      <alignment horizontal="center" vertical="center" wrapText="1"/>
    </xf>
    <xf numFmtId="0" fontId="28" fillId="0" borderId="0" xfId="0" applyFont="1" applyAlignment="1">
      <alignment horizontal="left" vertical="center"/>
    </xf>
    <xf numFmtId="0" fontId="11" fillId="0" borderId="0" xfId="0" applyFont="1" applyAlignment="1">
      <alignment horizontal="justify"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80" fontId="10" fillId="0" borderId="18" xfId="0" applyNumberFormat="1" applyFont="1" applyBorder="1" applyAlignment="1">
      <alignment horizontal="center" vertical="center" wrapText="1"/>
    </xf>
    <xf numFmtId="0" fontId="10" fillId="0" borderId="0" xfId="0" applyFont="1" applyAlignment="1">
      <alignment horizontal="justify" vertical="center"/>
    </xf>
    <xf numFmtId="0" fontId="11" fillId="0" borderId="0" xfId="0" applyFont="1" applyAlignment="1">
      <alignment vertical="center"/>
    </xf>
    <xf numFmtId="0" fontId="11" fillId="0" borderId="1" xfId="0" applyFont="1" applyBorder="1" applyAlignment="1">
      <alignment vertical="center"/>
    </xf>
    <xf numFmtId="0" fontId="11" fillId="0" borderId="0" xfId="0" applyFont="1" applyAlignment="1">
      <alignment horizontal="right" vertical="center"/>
    </xf>
    <xf numFmtId="0" fontId="8" fillId="0" borderId="0" xfId="0" applyFont="1" applyAlignment="1">
      <alignment horizontal="right"/>
    </xf>
    <xf numFmtId="0" fontId="11" fillId="0" borderId="1" xfId="0" applyFont="1" applyFill="1" applyBorder="1" applyAlignment="1">
      <alignment horizontal="center" vertical="center"/>
    </xf>
    <xf numFmtId="0" fontId="0" fillId="0" borderId="0" xfId="0" applyFont="1" applyFill="1" applyAlignment="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horizontal="left" vertical="center" indent="1"/>
    </xf>
    <xf numFmtId="0" fontId="21" fillId="0" borderId="0" xfId="0" applyFont="1" applyFill="1" applyBorder="1" applyAlignment="1" applyProtection="1">
      <alignment horizontal="center" vertical="center"/>
    </xf>
    <xf numFmtId="0" fontId="21" fillId="0" borderId="1" xfId="0" applyFont="1" applyFill="1" applyBorder="1" applyAlignment="1" applyProtection="1">
      <alignment horizontal="right"/>
    </xf>
    <xf numFmtId="0" fontId="0" fillId="0" borderId="11" xfId="0" applyFont="1" applyFill="1" applyBorder="1" applyAlignment="1" applyProtection="1">
      <alignment horizontal="center" vertical="center" shrinkToFit="1"/>
    </xf>
    <xf numFmtId="0" fontId="0" fillId="0" borderId="0" xfId="0" applyFont="1" applyFill="1" applyAlignment="1" applyProtection="1">
      <alignment vertical="center" shrinkToFit="1"/>
    </xf>
    <xf numFmtId="0" fontId="0" fillId="0" borderId="11" xfId="0" applyFont="1" applyFill="1" applyBorder="1" applyAlignment="1" applyProtection="1">
      <alignment vertical="center" shrinkToFit="1"/>
    </xf>
    <xf numFmtId="0" fontId="0" fillId="0" borderId="11" xfId="0" applyFont="1" applyFill="1" applyBorder="1" applyAlignment="1" applyProtection="1">
      <alignment horizontal="left" vertical="center" indent="1" shrinkToFit="1"/>
    </xf>
    <xf numFmtId="0" fontId="22" fillId="0" borderId="11" xfId="0" applyFont="1" applyFill="1" applyBorder="1" applyAlignment="1" applyProtection="1">
      <alignment horizontal="center" vertical="center" shrinkToFit="1"/>
    </xf>
    <xf numFmtId="0" fontId="0" fillId="0" borderId="0" xfId="0" applyFont="1" applyFill="1" applyAlignment="1" applyProtection="1">
      <alignment horizontal="left" vertical="center" indent="1"/>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indent="1" shrinkToFit="1"/>
    </xf>
    <xf numFmtId="0" fontId="0" fillId="0" borderId="0" xfId="0" applyFont="1" applyFill="1" applyAlignment="1" applyProtection="1">
      <alignment horizontal="center" vertical="center" shrinkToFit="1"/>
    </xf>
    <xf numFmtId="0" fontId="1" fillId="0" borderId="11" xfId="0" applyFont="1" applyBorder="1" applyAlignment="1" applyProtection="1">
      <alignment horizontal="center" vertical="center" shrinkToFit="1"/>
    </xf>
    <xf numFmtId="0" fontId="0" fillId="0" borderId="0" xfId="0" applyProtection="1"/>
    <xf numFmtId="0" fontId="0" fillId="2" borderId="11" xfId="0" applyFont="1" applyFill="1" applyBorder="1" applyAlignment="1" applyProtection="1">
      <alignment horizontal="left" vertical="center" indent="1" shrinkToFit="1"/>
      <protection locked="0"/>
    </xf>
    <xf numFmtId="0" fontId="22" fillId="2" borderId="11" xfId="0" applyFont="1" applyFill="1" applyBorder="1" applyAlignment="1" applyProtection="1">
      <alignment horizontal="center" vertical="center" shrinkToFit="1"/>
      <protection locked="0"/>
    </xf>
    <xf numFmtId="0" fontId="0" fillId="2" borderId="11" xfId="0" applyFont="1" applyFill="1" applyBorder="1" applyAlignment="1" applyProtection="1">
      <alignment horizontal="center" vertical="center" shrinkToFit="1"/>
      <protection locked="0"/>
    </xf>
    <xf numFmtId="0" fontId="29" fillId="0" borderId="0" xfId="0" applyFont="1" applyProtection="1"/>
    <xf numFmtId="0" fontId="15" fillId="0" borderId="0" xfId="0" applyFont="1" applyAlignment="1" applyProtection="1">
      <alignment wrapText="1"/>
    </xf>
    <xf numFmtId="0" fontId="0" fillId="0" borderId="0" xfId="0" applyAlignment="1" applyProtection="1">
      <alignment horizontal="center"/>
    </xf>
    <xf numFmtId="0" fontId="0" fillId="0" borderId="0" xfId="0" applyAlignment="1" applyProtection="1">
      <alignment horizontal="left" indent="1"/>
    </xf>
    <xf numFmtId="0" fontId="3" fillId="0" borderId="0" xfId="0" applyFont="1" applyProtection="1"/>
    <xf numFmtId="0" fontId="3" fillId="0" borderId="0" xfId="0" applyFont="1" applyAlignment="1" applyProtection="1">
      <alignment horizontal="right"/>
    </xf>
    <xf numFmtId="0" fontId="3" fillId="0" borderId="0" xfId="0" applyFont="1" applyAlignment="1" applyProtection="1">
      <alignment horizontal="center"/>
    </xf>
    <xf numFmtId="0" fontId="3" fillId="0" borderId="0" xfId="0" applyFont="1" applyAlignment="1">
      <alignment shrinkToFit="1"/>
    </xf>
    <xf numFmtId="0" fontId="3" fillId="0" borderId="1" xfId="0" applyFont="1" applyBorder="1" applyAlignment="1" applyProtection="1">
      <alignment horizontal="left" indent="1"/>
    </xf>
    <xf numFmtId="0" fontId="3" fillId="0" borderId="0" xfId="0" applyFont="1" applyAlignment="1">
      <alignment vertical="center" wrapText="1"/>
    </xf>
    <xf numFmtId="38" fontId="3" fillId="2" borderId="0" xfId="1" applyFont="1" applyFill="1" applyAlignment="1" applyProtection="1">
      <alignment horizontal="center" vertical="center"/>
      <protection locked="0"/>
    </xf>
    <xf numFmtId="0" fontId="3" fillId="0" borderId="0" xfId="0" applyFont="1" applyBorder="1" applyAlignment="1">
      <alignment horizontal="center"/>
    </xf>
    <xf numFmtId="49" fontId="3" fillId="0" borderId="0" xfId="1" applyNumberFormat="1" applyFont="1" applyFill="1" applyBorder="1" applyAlignment="1" applyProtection="1">
      <alignment horizontal="center"/>
    </xf>
    <xf numFmtId="38" fontId="3" fillId="0" borderId="0" xfId="1" applyFont="1" applyFill="1" applyBorder="1" applyAlignment="1" applyProtection="1"/>
    <xf numFmtId="38" fontId="3" fillId="0" borderId="0" xfId="1" applyFont="1" applyFill="1" applyBorder="1" applyAlignment="1" applyProtection="1">
      <alignment horizontal="center"/>
    </xf>
    <xf numFmtId="38" fontId="10" fillId="2" borderId="0" xfId="1" applyFont="1" applyFill="1" applyAlignment="1" applyProtection="1">
      <protection locked="0"/>
    </xf>
    <xf numFmtId="38" fontId="10" fillId="0" borderId="0" xfId="1" applyFont="1" applyFill="1" applyAlignment="1" applyProtection="1"/>
    <xf numFmtId="38" fontId="3" fillId="0" borderId="0" xfId="1" applyFont="1" applyFill="1" applyProtection="1"/>
    <xf numFmtId="38" fontId="10" fillId="0" borderId="0" xfId="1" applyFont="1" applyFill="1" applyAlignment="1"/>
    <xf numFmtId="38" fontId="3" fillId="0" borderId="0" xfId="1" applyFont="1" applyFill="1"/>
    <xf numFmtId="0" fontId="3" fillId="0" borderId="0" xfId="0" applyFont="1" applyAlignment="1">
      <alignment horizontal="left" vertical="center" indent="1"/>
    </xf>
    <xf numFmtId="0" fontId="28" fillId="2" borderId="4" xfId="0" applyNumberFormat="1" applyFont="1" applyFill="1" applyBorder="1" applyAlignment="1" applyProtection="1">
      <alignment horizontal="center" vertical="center" wrapText="1"/>
      <protection locked="0"/>
    </xf>
    <xf numFmtId="177" fontId="28" fillId="0" borderId="11"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30" fillId="2" borderId="11" xfId="0" applyNumberFormat="1" applyFont="1" applyFill="1" applyBorder="1" applyAlignment="1" applyProtection="1">
      <alignment horizontal="center" vertical="center"/>
      <protection locked="0"/>
    </xf>
    <xf numFmtId="0" fontId="30" fillId="2" borderId="19" xfId="0" applyNumberFormat="1" applyFont="1" applyFill="1" applyBorder="1" applyAlignment="1" applyProtection="1">
      <alignment horizontal="center" vertical="center"/>
      <protection locked="0"/>
    </xf>
    <xf numFmtId="178" fontId="30" fillId="0" borderId="13" xfId="0" applyNumberFormat="1" applyFont="1" applyBorder="1" applyAlignment="1">
      <alignment horizontal="center" vertical="center" wrapText="1"/>
    </xf>
    <xf numFmtId="177" fontId="30" fillId="0" borderId="13" xfId="0" applyNumberFormat="1" applyFont="1" applyBorder="1" applyAlignment="1">
      <alignment horizontal="center" vertical="center" wrapText="1"/>
    </xf>
    <xf numFmtId="0" fontId="31" fillId="0" borderId="0" xfId="0" applyFont="1" applyAlignment="1">
      <alignmen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8" fillId="0" borderId="0" xfId="0" applyNumberFormat="1" applyFont="1" applyFill="1" applyAlignment="1" applyProtection="1">
      <alignment shrinkToFit="1"/>
    </xf>
    <xf numFmtId="0" fontId="3" fillId="0" borderId="1" xfId="0" applyFont="1" applyFill="1" applyBorder="1" applyAlignment="1" applyProtection="1">
      <alignment horizontal="left" indent="1"/>
    </xf>
    <xf numFmtId="0" fontId="3" fillId="0" borderId="14" xfId="0" applyFont="1" applyBorder="1"/>
    <xf numFmtId="0" fontId="3" fillId="0" borderId="0" xfId="0" applyFont="1" applyAlignment="1" applyProtection="1">
      <alignment horizontal="distributed"/>
    </xf>
    <xf numFmtId="0" fontId="3" fillId="0" borderId="0" xfId="0" applyFont="1" applyBorder="1" applyAlignment="1" applyProtection="1">
      <alignment horizontal="left" indent="1"/>
    </xf>
    <xf numFmtId="0" fontId="3" fillId="0" borderId="0" xfId="0" applyFont="1" applyAlignment="1" applyProtection="1">
      <alignment horizontal="left" indent="1"/>
    </xf>
    <xf numFmtId="0" fontId="27" fillId="0" borderId="0" xfId="0" applyFont="1"/>
    <xf numFmtId="0" fontId="27" fillId="2" borderId="11" xfId="0" applyFont="1" applyFill="1" applyBorder="1"/>
    <xf numFmtId="180" fontId="10" fillId="2" borderId="18" xfId="0" applyNumberFormat="1" applyFont="1" applyFill="1" applyBorder="1" applyAlignment="1" applyProtection="1">
      <alignment horizontal="center" vertical="center" wrapText="1"/>
      <protection locked="0"/>
    </xf>
    <xf numFmtId="0" fontId="18" fillId="0" borderId="4" xfId="0" applyFont="1" applyBorder="1" applyAlignment="1">
      <alignment horizontal="left" vertical="center" shrinkToFit="1"/>
    </xf>
    <xf numFmtId="0" fontId="18" fillId="0" borderId="10" xfId="0" applyFont="1" applyBorder="1" applyAlignment="1">
      <alignment horizontal="left" vertical="center" shrinkToFit="1"/>
    </xf>
    <xf numFmtId="0" fontId="18" fillId="0" borderId="5" xfId="0" applyFont="1" applyBorder="1" applyAlignment="1">
      <alignment horizontal="left" vertical="center" shrinkToFit="1"/>
    </xf>
    <xf numFmtId="38" fontId="17" fillId="2" borderId="4" xfId="1" applyFont="1" applyFill="1" applyBorder="1" applyAlignment="1" applyProtection="1">
      <alignment horizontal="center" vertical="center"/>
      <protection locked="0"/>
    </xf>
    <xf numFmtId="38" fontId="17" fillId="2" borderId="10" xfId="1" applyFont="1" applyFill="1" applyBorder="1" applyAlignment="1" applyProtection="1">
      <alignment horizontal="center" vertical="center"/>
      <protection locked="0"/>
    </xf>
    <xf numFmtId="0" fontId="18" fillId="0" borderId="11" xfId="0" applyFont="1" applyBorder="1" applyAlignment="1">
      <alignment vertical="center"/>
    </xf>
    <xf numFmtId="0" fontId="17" fillId="2" borderId="11" xfId="0" applyFont="1" applyFill="1" applyBorder="1" applyAlignment="1" applyProtection="1">
      <alignment horizontal="left" vertical="center" indent="1"/>
      <protection locked="0"/>
    </xf>
    <xf numFmtId="0" fontId="17" fillId="2" borderId="4"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21" fillId="0" borderId="11" xfId="0" applyFont="1" applyBorder="1" applyAlignment="1">
      <alignment vertical="center" wrapText="1"/>
    </xf>
    <xf numFmtId="0" fontId="21" fillId="0" borderId="11" xfId="0" applyFont="1" applyBorder="1" applyAlignment="1">
      <alignment vertical="center"/>
    </xf>
    <xf numFmtId="0" fontId="3" fillId="2" borderId="10" xfId="0" applyFont="1" applyFill="1" applyBorder="1" applyAlignment="1" applyProtection="1">
      <alignment horizontal="left" indent="1"/>
    </xf>
    <xf numFmtId="0" fontId="3" fillId="0" borderId="0" xfId="0" applyFont="1" applyAlignment="1">
      <alignment horizontal="left"/>
    </xf>
    <xf numFmtId="49" fontId="10" fillId="0" borderId="0" xfId="0" applyNumberFormat="1" applyFont="1" applyFill="1" applyAlignment="1" applyProtection="1">
      <alignment horizontal="right"/>
    </xf>
    <xf numFmtId="0" fontId="3" fillId="0" borderId="0" xfId="0" applyFont="1" applyAlignment="1">
      <alignment horizontal="center"/>
    </xf>
    <xf numFmtId="0" fontId="3" fillId="2" borderId="1" xfId="0" applyFont="1" applyFill="1" applyBorder="1" applyAlignment="1" applyProtection="1">
      <alignment horizontal="left" indent="1" shrinkToFit="1"/>
    </xf>
    <xf numFmtId="0" fontId="3" fillId="3" borderId="10" xfId="0" applyFont="1" applyFill="1" applyBorder="1" applyAlignment="1" applyProtection="1">
      <alignment horizontal="left" indent="1"/>
    </xf>
    <xf numFmtId="0" fontId="3" fillId="0" borderId="0" xfId="0" applyFont="1" applyAlignment="1">
      <alignment horizontal="left" vertical="center" indent="1"/>
    </xf>
    <xf numFmtId="0" fontId="3" fillId="0" borderId="0" xfId="0" applyFont="1" applyAlignment="1" applyProtection="1">
      <alignment horizontal="right" vertical="center"/>
    </xf>
    <xf numFmtId="0" fontId="3" fillId="0" borderId="0" xfId="0" applyFont="1" applyFill="1" applyAlignment="1" applyProtection="1">
      <alignment horizontal="center" vertical="center" shrinkToFit="1"/>
    </xf>
    <xf numFmtId="0" fontId="3" fillId="0" borderId="0" xfId="0" applyFont="1" applyFill="1" applyAlignment="1" applyProtection="1">
      <alignment horizontal="center" vertical="center"/>
    </xf>
    <xf numFmtId="0" fontId="3" fillId="0" borderId="0" xfId="0" applyFont="1" applyFill="1" applyAlignment="1" applyProtection="1">
      <alignment horizontal="distributed" vertical="center"/>
    </xf>
    <xf numFmtId="0" fontId="3" fillId="0" borderId="0" xfId="0" applyFont="1" applyAlignment="1" applyProtection="1">
      <alignment horizontal="left" vertical="center" shrinkToFit="1"/>
    </xf>
    <xf numFmtId="0" fontId="3" fillId="2" borderId="1" xfId="0" applyFont="1" applyFill="1" applyBorder="1" applyAlignment="1" applyProtection="1">
      <alignment horizontal="center" shrinkToFit="1"/>
    </xf>
    <xf numFmtId="0" fontId="3" fillId="2" borderId="1" xfId="0" applyFont="1" applyFill="1" applyBorder="1" applyAlignment="1" applyProtection="1">
      <alignment horizontal="left"/>
    </xf>
    <xf numFmtId="0" fontId="3" fillId="0" borderId="0" xfId="0" applyFont="1" applyAlignment="1" applyProtection="1">
      <alignment horizontal="left" vertical="center" wrapText="1"/>
    </xf>
    <xf numFmtId="0" fontId="3" fillId="0" borderId="0" xfId="0" applyFont="1" applyBorder="1" applyAlignment="1">
      <alignment horizont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2" borderId="4" xfId="0" applyNumberFormat="1" applyFont="1" applyFill="1" applyBorder="1" applyAlignment="1" applyProtection="1">
      <alignment horizontal="center" vertical="center" wrapText="1"/>
      <protection locked="0"/>
    </xf>
    <xf numFmtId="49" fontId="28" fillId="2" borderId="5" xfId="0" applyNumberFormat="1" applyFont="1" applyFill="1" applyBorder="1" applyAlignment="1" applyProtection="1">
      <alignment horizontal="center" vertical="center" wrapText="1"/>
      <protection locked="0"/>
    </xf>
    <xf numFmtId="49" fontId="28" fillId="2" borderId="10" xfId="0" applyNumberFormat="1" applyFont="1" applyFill="1" applyBorder="1" applyAlignment="1" applyProtection="1">
      <alignment horizontal="center" vertical="center" wrapText="1"/>
      <protection locked="0"/>
    </xf>
    <xf numFmtId="0" fontId="28" fillId="0" borderId="0" xfId="0" applyFont="1" applyAlignment="1">
      <alignment horizontal="left" vertical="center"/>
    </xf>
    <xf numFmtId="0" fontId="32" fillId="0" borderId="0" xfId="0" applyFont="1" applyAlignment="1">
      <alignment horizontal="distributed"/>
    </xf>
    <xf numFmtId="0" fontId="28" fillId="0" borderId="1" xfId="0" applyFont="1" applyBorder="1" applyAlignment="1">
      <alignment horizontal="left" vertical="center"/>
    </xf>
    <xf numFmtId="0" fontId="28" fillId="0" borderId="10" xfId="0" applyFont="1" applyBorder="1" applyAlignment="1">
      <alignment horizontal="center" vertical="center" wrapText="1"/>
    </xf>
    <xf numFmtId="177" fontId="28" fillId="0" borderId="4" xfId="0" applyNumberFormat="1" applyFont="1" applyBorder="1" applyAlignment="1">
      <alignment horizontal="center" vertical="center" wrapText="1"/>
    </xf>
    <xf numFmtId="177" fontId="28" fillId="0" borderId="5" xfId="0" applyNumberFormat="1" applyFont="1" applyBorder="1" applyAlignment="1">
      <alignment horizontal="center" vertical="center" wrapText="1"/>
    </xf>
    <xf numFmtId="177" fontId="28" fillId="0" borderId="10" xfId="0" applyNumberFormat="1" applyFont="1" applyBorder="1" applyAlignment="1">
      <alignment horizontal="center" vertical="center" wrapText="1"/>
    </xf>
    <xf numFmtId="0" fontId="13" fillId="0" borderId="0" xfId="0" applyFont="1" applyAlignment="1">
      <alignment horizontal="left" vertical="center"/>
    </xf>
    <xf numFmtId="0" fontId="4" fillId="2" borderId="1" xfId="0" applyFont="1" applyFill="1" applyBorder="1" applyAlignment="1" applyProtection="1">
      <alignment horizontal="center" vertical="center"/>
      <protection locked="0"/>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7" xfId="0" applyFont="1" applyBorder="1" applyAlignment="1">
      <alignment horizontal="center" vertical="center" wrapText="1"/>
    </xf>
    <xf numFmtId="0" fontId="28" fillId="0" borderId="24"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14" xfId="0" applyFont="1" applyBorder="1" applyAlignment="1">
      <alignment horizontal="center" vertical="center" shrinkToFit="1"/>
    </xf>
    <xf numFmtId="0" fontId="30" fillId="2" borderId="4" xfId="0" applyNumberFormat="1" applyFont="1" applyFill="1" applyBorder="1" applyAlignment="1" applyProtection="1">
      <alignment horizontal="center" vertical="center"/>
      <protection locked="0"/>
    </xf>
    <xf numFmtId="0" fontId="30" fillId="2" borderId="5" xfId="0" applyNumberFormat="1" applyFont="1" applyFill="1" applyBorder="1" applyAlignment="1" applyProtection="1">
      <alignment horizontal="center" vertical="center"/>
      <protection locked="0"/>
    </xf>
    <xf numFmtId="55" fontId="28" fillId="0" borderId="4" xfId="0" applyNumberFormat="1" applyFont="1" applyBorder="1" applyAlignment="1">
      <alignment horizontal="right" vertical="center" wrapText="1"/>
    </xf>
    <xf numFmtId="55" fontId="28" fillId="0" borderId="5" xfId="0" applyNumberFormat="1" applyFont="1" applyBorder="1" applyAlignment="1">
      <alignment horizontal="right" vertical="center" wrapText="1"/>
    </xf>
    <xf numFmtId="0" fontId="30" fillId="2" borderId="10" xfId="0" applyNumberFormat="1" applyFont="1" applyFill="1" applyBorder="1" applyAlignment="1" applyProtection="1">
      <alignment horizontal="center" vertical="center"/>
      <protection locked="0"/>
    </xf>
    <xf numFmtId="0" fontId="28" fillId="0" borderId="20" xfId="0" applyFont="1" applyBorder="1" applyAlignment="1">
      <alignment horizontal="right" vertical="top" wrapText="1"/>
    </xf>
    <xf numFmtId="0" fontId="28" fillId="0" borderId="9" xfId="0" applyFont="1" applyBorder="1" applyAlignment="1">
      <alignment horizontal="right" vertical="top" wrapText="1"/>
    </xf>
    <xf numFmtId="0" fontId="28" fillId="0" borderId="1" xfId="0" applyFont="1" applyBorder="1" applyAlignment="1">
      <alignment horizontal="right" vertical="top" wrapText="1"/>
    </xf>
    <xf numFmtId="0" fontId="28" fillId="0" borderId="4" xfId="0" applyFont="1" applyBorder="1" applyAlignment="1">
      <alignment horizontal="right" vertical="center" wrapText="1"/>
    </xf>
    <xf numFmtId="0" fontId="28" fillId="0" borderId="5" xfId="0" applyFont="1" applyBorder="1" applyAlignment="1">
      <alignment horizontal="right" vertical="center" wrapText="1"/>
    </xf>
    <xf numFmtId="176" fontId="28" fillId="0" borderId="4" xfId="0" applyNumberFormat="1" applyFont="1" applyBorder="1" applyAlignment="1">
      <alignment horizontal="right" vertical="center" wrapText="1"/>
    </xf>
    <xf numFmtId="176" fontId="28" fillId="0" borderId="5" xfId="0" applyNumberFormat="1" applyFont="1" applyBorder="1" applyAlignment="1">
      <alignment horizontal="right" vertical="center" wrapText="1"/>
    </xf>
    <xf numFmtId="0" fontId="28" fillId="0" borderId="21" xfId="0" applyFont="1" applyBorder="1" applyAlignment="1">
      <alignment horizontal="right" vertical="center" wrapText="1"/>
    </xf>
    <xf numFmtId="0" fontId="28" fillId="0" borderId="22" xfId="0" applyFont="1" applyBorder="1" applyAlignment="1">
      <alignment horizontal="right" vertical="center" wrapText="1"/>
    </xf>
    <xf numFmtId="0" fontId="30" fillId="2" borderId="21" xfId="0" applyNumberFormat="1" applyFont="1" applyFill="1" applyBorder="1" applyAlignment="1" applyProtection="1">
      <alignment horizontal="center" vertical="center"/>
      <protection locked="0"/>
    </xf>
    <xf numFmtId="0" fontId="30" fillId="2" borderId="22" xfId="0" applyNumberFormat="1" applyFont="1" applyFill="1" applyBorder="1" applyAlignment="1" applyProtection="1">
      <alignment horizontal="center" vertical="center"/>
      <protection locked="0"/>
    </xf>
    <xf numFmtId="0" fontId="30" fillId="2" borderId="23" xfId="0" applyNumberFormat="1" applyFont="1" applyFill="1" applyBorder="1" applyAlignment="1" applyProtection="1">
      <alignment horizontal="center" vertical="center"/>
      <protection locked="0"/>
    </xf>
    <xf numFmtId="0" fontId="28" fillId="0" borderId="14" xfId="0" applyFont="1" applyBorder="1" applyAlignment="1">
      <alignment horizontal="justify" wrapText="1"/>
    </xf>
    <xf numFmtId="49" fontId="13" fillId="0" borderId="0" xfId="0" applyNumberFormat="1" applyFont="1" applyFill="1" applyAlignment="1" applyProtection="1">
      <alignment horizontal="distributed" vertical="center" indent="1"/>
    </xf>
    <xf numFmtId="0" fontId="13" fillId="0" borderId="1" xfId="0" applyFont="1" applyBorder="1" applyAlignment="1">
      <alignment horizontal="center" vertical="center"/>
    </xf>
    <xf numFmtId="0" fontId="26" fillId="0" borderId="1" xfId="0" applyFont="1" applyFill="1" applyBorder="1" applyAlignment="1" applyProtection="1">
      <alignment horizontal="left" vertical="center" shrinkToFit="1"/>
    </xf>
    <xf numFmtId="0" fontId="26" fillId="0" borderId="1" xfId="0" applyFont="1" applyFill="1" applyBorder="1" applyAlignment="1" applyProtection="1">
      <alignment horizontal="left" vertical="center" indent="1"/>
    </xf>
    <xf numFmtId="178" fontId="30" fillId="0" borderId="20" xfId="0" applyNumberFormat="1" applyFont="1" applyBorder="1" applyAlignment="1">
      <alignment horizontal="center" vertical="center" wrapText="1"/>
    </xf>
    <xf numFmtId="178" fontId="30" fillId="0" borderId="9" xfId="0" applyNumberFormat="1" applyFont="1" applyBorder="1" applyAlignment="1">
      <alignment horizontal="center" vertical="center" wrapText="1"/>
    </xf>
    <xf numFmtId="178" fontId="30" fillId="0" borderId="1" xfId="0" applyNumberFormat="1" applyFont="1" applyBorder="1" applyAlignment="1">
      <alignment horizontal="center" vertical="center" wrapText="1"/>
    </xf>
    <xf numFmtId="0" fontId="3" fillId="0" borderId="4"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5" xfId="0" applyFont="1" applyBorder="1" applyAlignment="1">
      <alignment horizontal="distributed" vertical="center" indent="2"/>
    </xf>
    <xf numFmtId="179" fontId="3" fillId="2" borderId="11" xfId="1" applyNumberFormat="1" applyFont="1" applyFill="1" applyBorder="1" applyAlignment="1" applyProtection="1">
      <alignment horizontal="right" vertical="center" indent="1"/>
      <protection locked="0"/>
    </xf>
    <xf numFmtId="0" fontId="3" fillId="2" borderId="10"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0" xfId="0" applyFont="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0" fontId="31" fillId="0" borderId="0" xfId="0" applyFont="1" applyAlignment="1">
      <alignment horizontal="left" vertical="center" wrapText="1"/>
    </xf>
    <xf numFmtId="179" fontId="3" fillId="0" borderId="13" xfId="1" applyNumberFormat="1" applyFont="1" applyBorder="1" applyAlignment="1" applyProtection="1">
      <alignment horizontal="right" vertical="center" indent="1"/>
    </xf>
    <xf numFmtId="179" fontId="3" fillId="0" borderId="20" xfId="1" applyNumberFormat="1" applyFont="1" applyBorder="1" applyAlignment="1" applyProtection="1">
      <alignment horizontal="right" vertical="center" inden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2" borderId="4" xfId="0" applyFont="1" applyFill="1" applyBorder="1" applyAlignment="1" applyProtection="1">
      <alignment horizontal="distributed" vertical="center" indent="2"/>
      <protection locked="0"/>
    </xf>
    <xf numFmtId="0" fontId="3" fillId="2" borderId="10" xfId="0" applyFont="1" applyFill="1" applyBorder="1" applyAlignment="1" applyProtection="1">
      <alignment horizontal="distributed" vertical="center" indent="2"/>
      <protection locked="0"/>
    </xf>
    <xf numFmtId="0" fontId="3" fillId="2" borderId="5" xfId="0" applyFont="1" applyFill="1" applyBorder="1" applyAlignment="1" applyProtection="1">
      <alignment horizontal="distributed" vertical="center" indent="2"/>
      <protection locked="0"/>
    </xf>
    <xf numFmtId="0" fontId="3" fillId="0" borderId="10" xfId="0" applyFont="1" applyBorder="1" applyAlignment="1">
      <alignment horizontal="left"/>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3" xfId="0" applyFont="1" applyBorder="1" applyAlignment="1">
      <alignment horizontal="right" vertical="center" textRotation="255" wrapText="1"/>
    </xf>
    <xf numFmtId="0" fontId="3" fillId="0" borderId="32" xfId="0" applyFont="1" applyBorder="1" applyAlignment="1">
      <alignment horizontal="right" vertical="center" textRotation="255" wrapText="1"/>
    </xf>
    <xf numFmtId="0" fontId="3" fillId="0" borderId="44" xfId="0" applyFont="1" applyBorder="1" applyAlignment="1">
      <alignment horizontal="right" vertical="center" textRotation="255" wrapText="1"/>
    </xf>
    <xf numFmtId="0" fontId="3" fillId="0" borderId="8" xfId="0" applyFont="1" applyBorder="1" applyAlignment="1">
      <alignment horizontal="right" vertical="center" textRotation="255" wrapText="1"/>
    </xf>
    <xf numFmtId="0" fontId="3" fillId="0" borderId="45" xfId="0" applyFont="1" applyBorder="1" applyAlignment="1">
      <alignment horizontal="right" vertical="center" textRotation="255" wrapText="1"/>
    </xf>
    <xf numFmtId="0" fontId="3" fillId="0" borderId="46" xfId="0" applyFont="1" applyBorder="1" applyAlignment="1">
      <alignment horizontal="right" vertical="center" textRotation="255" wrapText="1"/>
    </xf>
    <xf numFmtId="0" fontId="3" fillId="0" borderId="33" xfId="0" applyFont="1" applyBorder="1" applyAlignment="1">
      <alignment horizontal="distributed" vertical="center" wrapText="1"/>
    </xf>
    <xf numFmtId="179" fontId="3" fillId="2" borderId="47" xfId="1" applyNumberFormat="1" applyFont="1" applyFill="1" applyBorder="1" applyAlignment="1" applyProtection="1">
      <alignment horizontal="right" vertical="center" indent="1"/>
      <protection locked="0"/>
    </xf>
    <xf numFmtId="179" fontId="3" fillId="2" borderId="48" xfId="1" applyNumberFormat="1" applyFont="1" applyFill="1" applyBorder="1" applyAlignment="1" applyProtection="1">
      <alignment horizontal="right" vertical="center" indent="1"/>
      <protection locked="0"/>
    </xf>
    <xf numFmtId="0" fontId="3" fillId="2" borderId="49" xfId="0" applyFont="1" applyFill="1" applyBorder="1" applyAlignment="1" applyProtection="1">
      <alignment horizontal="left" vertical="center" shrinkToFit="1"/>
      <protection locked="0"/>
    </xf>
    <xf numFmtId="0" fontId="3" fillId="0" borderId="10" xfId="0" applyFont="1" applyBorder="1" applyAlignment="1">
      <alignment horizontal="distributed" vertical="center" wrapText="1"/>
    </xf>
    <xf numFmtId="179" fontId="3" fillId="2" borderId="4" xfId="1" applyNumberFormat="1" applyFont="1" applyFill="1" applyBorder="1" applyAlignment="1" applyProtection="1">
      <alignment horizontal="right" vertical="center" indent="1"/>
      <protection locked="0"/>
    </xf>
    <xf numFmtId="179" fontId="3" fillId="2" borderId="10" xfId="1" applyNumberFormat="1" applyFont="1" applyFill="1" applyBorder="1" applyAlignment="1" applyProtection="1">
      <alignment horizontal="right" vertical="center" indent="1"/>
      <protection locked="0"/>
    </xf>
    <xf numFmtId="179" fontId="3" fillId="2" borderId="50" xfId="1" applyNumberFormat="1" applyFont="1" applyFill="1" applyBorder="1" applyAlignment="1" applyProtection="1">
      <alignment horizontal="right" vertical="center" indent="1"/>
      <protection locked="0"/>
    </xf>
    <xf numFmtId="179" fontId="3" fillId="2" borderId="42" xfId="1" applyNumberFormat="1" applyFont="1" applyFill="1" applyBorder="1" applyAlignment="1" applyProtection="1">
      <alignment horizontal="right" vertical="center" indent="1"/>
      <protection locked="0"/>
    </xf>
    <xf numFmtId="0" fontId="3" fillId="2" borderId="11" xfId="0" applyFont="1" applyFill="1" applyBorder="1" applyAlignment="1" applyProtection="1">
      <alignment horizontal="left" vertical="center" shrinkToFit="1"/>
      <protection locked="0"/>
    </xf>
    <xf numFmtId="0" fontId="3" fillId="0" borderId="34" xfId="0" applyFont="1" applyBorder="1" applyAlignment="1">
      <alignment horizontal="distributed" vertical="center" wrapText="1"/>
    </xf>
    <xf numFmtId="179" fontId="3" fillId="2" borderId="35" xfId="1" applyNumberFormat="1" applyFont="1" applyFill="1" applyBorder="1" applyAlignment="1" applyProtection="1">
      <alignment horizontal="right" vertical="center" indent="1"/>
      <protection locked="0"/>
    </xf>
    <xf numFmtId="179" fontId="3" fillId="2" borderId="36" xfId="1" applyNumberFormat="1" applyFont="1" applyFill="1" applyBorder="1" applyAlignment="1" applyProtection="1">
      <alignment horizontal="right" vertical="center" indent="1"/>
      <protection locked="0"/>
    </xf>
    <xf numFmtId="0" fontId="6" fillId="0" borderId="37" xfId="0" applyFont="1" applyBorder="1" applyAlignment="1">
      <alignment horizontal="center" vertical="center" shrinkToFit="1"/>
    </xf>
    <xf numFmtId="0" fontId="5" fillId="0" borderId="38" xfId="0" applyFont="1" applyBorder="1" applyAlignment="1">
      <alignment horizontal="center" vertical="center" shrinkToFit="1"/>
    </xf>
    <xf numFmtId="179" fontId="3" fillId="0" borderId="39" xfId="1" applyNumberFormat="1" applyFont="1" applyBorder="1" applyAlignment="1">
      <alignment horizontal="right" vertical="center" indent="1"/>
    </xf>
    <xf numFmtId="179" fontId="3" fillId="0" borderId="40" xfId="1" applyNumberFormat="1" applyFont="1" applyBorder="1" applyAlignment="1">
      <alignment horizontal="right" vertical="center" indent="1"/>
    </xf>
    <xf numFmtId="179" fontId="3" fillId="0" borderId="41" xfId="1" applyNumberFormat="1" applyFont="1" applyBorder="1" applyAlignment="1">
      <alignment horizontal="right" vertical="center" inden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vertical="center" shrinkToFit="1"/>
    </xf>
    <xf numFmtId="0" fontId="3" fillId="0" borderId="31" xfId="0" applyFont="1" applyBorder="1" applyAlignment="1">
      <alignment horizontal="right" vertical="center" textRotation="255" shrinkToFit="1"/>
    </xf>
    <xf numFmtId="0" fontId="3" fillId="0" borderId="32" xfId="0" applyFont="1" applyBorder="1" applyAlignment="1">
      <alignment horizontal="right" vertical="center" textRotation="255" shrinkToFit="1"/>
    </xf>
    <xf numFmtId="0" fontId="3" fillId="0" borderId="26" xfId="0" applyFont="1" applyBorder="1" applyAlignment="1">
      <alignment horizontal="right" vertical="center" textRotation="255" shrinkToFit="1"/>
    </xf>
    <xf numFmtId="0" fontId="3" fillId="0" borderId="8" xfId="0" applyFont="1" applyBorder="1" applyAlignment="1">
      <alignment horizontal="right" vertical="center" textRotation="255" shrinkToFit="1"/>
    </xf>
    <xf numFmtId="0" fontId="3" fillId="0" borderId="20" xfId="0" applyFont="1" applyBorder="1" applyAlignment="1">
      <alignment horizontal="right" vertical="center" textRotation="255" shrinkToFit="1"/>
    </xf>
    <xf numFmtId="0" fontId="3" fillId="0" borderId="9" xfId="0" applyFont="1" applyBorder="1" applyAlignment="1">
      <alignment horizontal="right" vertical="center" textRotation="255" shrinkToFit="1"/>
    </xf>
    <xf numFmtId="0" fontId="3" fillId="0" borderId="33" xfId="0" applyFont="1" applyBorder="1" applyAlignment="1">
      <alignment horizontal="center" vertical="center" shrinkToFit="1"/>
    </xf>
    <xf numFmtId="179" fontId="3" fillId="2" borderId="13" xfId="1" applyNumberFormat="1" applyFont="1" applyFill="1" applyBorder="1" applyAlignment="1" applyProtection="1">
      <alignment horizontal="right" vertical="center" indent="1"/>
      <protection locked="0"/>
    </xf>
    <xf numFmtId="0" fontId="3" fillId="0" borderId="10" xfId="0" applyFont="1" applyBorder="1" applyAlignment="1">
      <alignment horizontal="center" vertical="center" shrinkToFit="1"/>
    </xf>
    <xf numFmtId="0" fontId="3" fillId="2" borderId="10" xfId="0" applyFont="1" applyFill="1" applyBorder="1" applyAlignment="1" applyProtection="1">
      <alignment horizontal="center" vertical="center" wrapText="1"/>
      <protection locked="0"/>
    </xf>
    <xf numFmtId="0" fontId="8" fillId="0" borderId="14" xfId="0" applyFont="1" applyBorder="1" applyAlignment="1">
      <alignment horizontal="center"/>
    </xf>
    <xf numFmtId="179" fontId="3" fillId="0" borderId="14" xfId="0" applyNumberFormat="1" applyFont="1" applyBorder="1" applyAlignment="1">
      <alignment horizontal="center"/>
    </xf>
    <xf numFmtId="0" fontId="3" fillId="0" borderId="14" xfId="0" applyFont="1" applyBorder="1" applyAlignment="1">
      <alignment horizontal="center"/>
    </xf>
    <xf numFmtId="49" fontId="3" fillId="0" borderId="0" xfId="0" applyNumberFormat="1" applyFont="1" applyFill="1" applyAlignment="1" applyProtection="1">
      <alignment horizontal="center" shrinkToFit="1"/>
    </xf>
    <xf numFmtId="0" fontId="3" fillId="0" borderId="1" xfId="0" applyFont="1" applyBorder="1" applyAlignment="1">
      <alignment horizontal="center"/>
    </xf>
    <xf numFmtId="0" fontId="3" fillId="0" borderId="1" xfId="0" applyFont="1" applyFill="1" applyBorder="1" applyAlignment="1" applyProtection="1">
      <alignment horizontal="left" indent="1" shrinkToFit="1"/>
    </xf>
    <xf numFmtId="0" fontId="6"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179" fontId="3" fillId="0" borderId="21" xfId="1" applyNumberFormat="1" applyFont="1" applyBorder="1" applyAlignment="1">
      <alignment horizontal="right" vertical="center" indent="1"/>
    </xf>
    <xf numFmtId="179" fontId="3" fillId="0" borderId="23" xfId="1" applyNumberFormat="1" applyFont="1" applyBorder="1" applyAlignment="1">
      <alignment horizontal="right" vertical="center" indent="1"/>
    </xf>
    <xf numFmtId="179" fontId="3" fillId="0" borderId="22" xfId="1" applyNumberFormat="1" applyFont="1" applyBorder="1" applyAlignment="1">
      <alignment horizontal="right" vertical="center" inden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179" fontId="3" fillId="0" borderId="13" xfId="1" applyNumberFormat="1" applyFont="1" applyBorder="1" applyAlignment="1">
      <alignment horizontal="right" vertical="center" indent="1"/>
    </xf>
    <xf numFmtId="0" fontId="9" fillId="0" borderId="28" xfId="0" applyFont="1" applyBorder="1" applyAlignment="1">
      <alignment vertical="center" shrinkToFit="1"/>
    </xf>
    <xf numFmtId="0" fontId="9" fillId="0" borderId="29" xfId="0" applyFont="1" applyBorder="1" applyAlignment="1">
      <alignment vertical="center" shrinkToFit="1"/>
    </xf>
    <xf numFmtId="0" fontId="9" fillId="0" borderId="30" xfId="0" applyFont="1" applyBorder="1" applyAlignment="1">
      <alignment vertical="center" shrinkToFit="1"/>
    </xf>
    <xf numFmtId="0" fontId="11" fillId="0" borderId="1" xfId="0" applyFont="1" applyBorder="1" applyAlignment="1">
      <alignment horizontal="center" vertical="center"/>
    </xf>
    <xf numFmtId="0" fontId="11" fillId="2" borderId="1" xfId="0" applyFont="1" applyFill="1" applyBorder="1" applyAlignment="1" applyProtection="1">
      <alignment horizontal="left" vertical="center"/>
      <protection locked="0"/>
    </xf>
    <xf numFmtId="0" fontId="11" fillId="0" borderId="0" xfId="0" applyFont="1" applyAlignment="1">
      <alignment horizontal="left" vertical="center"/>
    </xf>
    <xf numFmtId="0" fontId="11" fillId="0" borderId="0" xfId="0" applyFont="1" applyAlignment="1">
      <alignment horizontal="center" vertical="center"/>
    </xf>
    <xf numFmtId="0" fontId="10" fillId="0" borderId="51" xfId="0" applyFont="1" applyBorder="1" applyAlignment="1">
      <alignment horizontal="center" vertical="center" shrinkToFit="1"/>
    </xf>
    <xf numFmtId="0" fontId="11" fillId="0" borderId="0" xfId="0" applyFont="1" applyAlignment="1">
      <alignment horizontal="left" vertical="center" wrapText="1"/>
    </xf>
    <xf numFmtId="49" fontId="11" fillId="0" borderId="0" xfId="0" applyNumberFormat="1" applyFont="1" applyAlignment="1">
      <alignment horizontal="center" vertical="center"/>
    </xf>
    <xf numFmtId="0" fontId="11" fillId="2" borderId="1" xfId="0" applyFont="1" applyFill="1" applyBorder="1" applyAlignment="1" applyProtection="1">
      <alignment horizontal="left" vertical="center" indent="1" shrinkToFit="1"/>
      <protection locked="0"/>
    </xf>
    <xf numFmtId="0" fontId="23" fillId="0" borderId="0" xfId="0" applyFont="1" applyFill="1" applyAlignment="1" applyProtection="1">
      <alignment horizontal="center" vertical="center"/>
    </xf>
    <xf numFmtId="0" fontId="21" fillId="0" borderId="1" xfId="0" applyFont="1" applyFill="1" applyBorder="1" applyAlignment="1" applyProtection="1">
      <alignment horizontal="left" indent="2" shrinkToFit="1"/>
    </xf>
  </cellXfs>
  <cellStyles count="2">
    <cellStyle name="桁区切り" xfId="1" builtinId="6"/>
    <cellStyle name="標準" xfId="0" builtinId="0"/>
  </cellStyles>
  <dxfs count="2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79998168889431442"/>
        </patternFill>
      </fill>
    </dxf>
    <dxf>
      <fill>
        <patternFill patternType="none">
          <bgColor indexed="65"/>
        </patternFill>
      </fill>
    </dxf>
    <dxf>
      <fill>
        <patternFill patternType="none">
          <bgColor indexed="65"/>
        </patternFill>
      </fill>
    </dxf>
    <dxf>
      <fill>
        <patternFill>
          <bgColor theme="9"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228599</xdr:colOff>
      <xdr:row>4</xdr:row>
      <xdr:rowOff>307976</xdr:rowOff>
    </xdr:from>
    <xdr:to>
      <xdr:col>23</xdr:col>
      <xdr:colOff>161924</xdr:colOff>
      <xdr:row>9</xdr:row>
      <xdr:rowOff>19067</xdr:rowOff>
    </xdr:to>
    <xdr:sp macro="" textlink="">
      <xdr:nvSpPr>
        <xdr:cNvPr id="2" name="角丸四角形吹き出し 1"/>
        <xdr:cNvSpPr/>
      </xdr:nvSpPr>
      <xdr:spPr>
        <a:xfrm>
          <a:off x="7505699" y="1057276"/>
          <a:ext cx="2676525" cy="1200149"/>
        </a:xfrm>
        <a:prstGeom prst="wedgeRoundRectCallout">
          <a:avLst>
            <a:gd name="adj1" fmla="val -80397"/>
            <a:gd name="adj2" fmla="val -234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900"/>
            </a:lnSpc>
          </a:pPr>
          <a:r>
            <a:rPr kumimoji="1" lang="ja-JP" altLang="en-US" sz="1600" b="1">
              <a:latin typeface="HG丸ｺﾞｼｯｸM-PRO" pitchFamily="50" charset="-128"/>
              <a:ea typeface="HG丸ｺﾞｼｯｸM-PRO" pitchFamily="50" charset="-128"/>
            </a:rPr>
            <a:t>郵送した様式に会員数を記載しています。</a:t>
          </a:r>
          <a:endParaRPr kumimoji="1" lang="en-US" altLang="ja-JP" sz="1600" b="1">
            <a:latin typeface="HG丸ｺﾞｼｯｸM-PRO" pitchFamily="50" charset="-128"/>
            <a:ea typeface="HG丸ｺﾞｼｯｸM-PRO" pitchFamily="50" charset="-128"/>
          </a:endParaRPr>
        </a:p>
        <a:p>
          <a:pPr algn="l">
            <a:lnSpc>
              <a:spcPts val="1700"/>
            </a:lnSpc>
          </a:pPr>
          <a:r>
            <a:rPr kumimoji="1" lang="ja-JP" altLang="en-US" sz="1600" b="1">
              <a:latin typeface="HG丸ｺﾞｼｯｸM-PRO" pitchFamily="50" charset="-128"/>
              <a:ea typeface="HG丸ｺﾞｼｯｸM-PRO" pitchFamily="50" charset="-128"/>
            </a:rPr>
            <a:t>こちらにそのまま転記してください。</a:t>
          </a:r>
        </a:p>
      </xdr:txBody>
    </xdr:sp>
    <xdr:clientData/>
  </xdr:twoCellAnchor>
  <xdr:twoCellAnchor>
    <xdr:from>
      <xdr:col>10</xdr:col>
      <xdr:colOff>146050</xdr:colOff>
      <xdr:row>1</xdr:row>
      <xdr:rowOff>76200</xdr:rowOff>
    </xdr:from>
    <xdr:to>
      <xdr:col>12</xdr:col>
      <xdr:colOff>120650</xdr:colOff>
      <xdr:row>1</xdr:row>
      <xdr:rowOff>79376</xdr:rowOff>
    </xdr:to>
    <xdr:cxnSp macro="">
      <xdr:nvCxnSpPr>
        <xdr:cNvPr id="3" name="直線コネクタ 2"/>
        <xdr:cNvCxnSpPr/>
      </xdr:nvCxnSpPr>
      <xdr:spPr>
        <a:xfrm flipV="1">
          <a:off x="3041650" y="254000"/>
          <a:ext cx="590550" cy="3176"/>
        </a:xfrm>
        <a:prstGeom prst="line">
          <a:avLst/>
        </a:prstGeom>
        <a:ln w="41275" cap="sq" cmpd="dbl">
          <a:solidFill>
            <a:schemeClr val="tx1"/>
          </a:solidFill>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1</xdr:row>
      <xdr:rowOff>76200</xdr:rowOff>
    </xdr:from>
    <xdr:to>
      <xdr:col>14</xdr:col>
      <xdr:colOff>228600</xdr:colOff>
      <xdr:row>1</xdr:row>
      <xdr:rowOff>76201</xdr:rowOff>
    </xdr:to>
    <xdr:cxnSp macro="">
      <xdr:nvCxnSpPr>
        <xdr:cNvPr id="4" name="直線コネクタ 3"/>
        <xdr:cNvCxnSpPr/>
      </xdr:nvCxnSpPr>
      <xdr:spPr>
        <a:xfrm flipV="1">
          <a:off x="4140200" y="247650"/>
          <a:ext cx="228600" cy="1"/>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68263</xdr:colOff>
      <xdr:row>11</xdr:row>
      <xdr:rowOff>149225</xdr:rowOff>
    </xdr:from>
    <xdr:to>
      <xdr:col>3</xdr:col>
      <xdr:colOff>373063</xdr:colOff>
      <xdr:row>11</xdr:row>
      <xdr:rowOff>153989</xdr:rowOff>
    </xdr:to>
    <xdr:cxnSp macro="">
      <xdr:nvCxnSpPr>
        <xdr:cNvPr id="5" name="直線コネクタ 4"/>
        <xdr:cNvCxnSpPr/>
      </xdr:nvCxnSpPr>
      <xdr:spPr>
        <a:xfrm flipV="1">
          <a:off x="944563" y="2949575"/>
          <a:ext cx="342900" cy="4764"/>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198437</xdr:colOff>
      <xdr:row>11</xdr:row>
      <xdr:rowOff>147638</xdr:rowOff>
    </xdr:from>
    <xdr:to>
      <xdr:col>5</xdr:col>
      <xdr:colOff>281964</xdr:colOff>
      <xdr:row>11</xdr:row>
      <xdr:rowOff>147640</xdr:rowOff>
    </xdr:to>
    <xdr:cxnSp macro="">
      <xdr:nvCxnSpPr>
        <xdr:cNvPr id="6" name="直線コネクタ 5"/>
        <xdr:cNvCxnSpPr/>
      </xdr:nvCxnSpPr>
      <xdr:spPr>
        <a:xfrm flipV="1">
          <a:off x="1900237" y="2947988"/>
          <a:ext cx="90488" cy="2"/>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142875</xdr:colOff>
      <xdr:row>12</xdr:row>
      <xdr:rowOff>114300</xdr:rowOff>
    </xdr:from>
    <xdr:to>
      <xdr:col>11</xdr:col>
      <xdr:colOff>69982</xdr:colOff>
      <xdr:row>12</xdr:row>
      <xdr:rowOff>119064</xdr:rowOff>
    </xdr:to>
    <xdr:cxnSp macro="">
      <xdr:nvCxnSpPr>
        <xdr:cNvPr id="8" name="直線コネクタ 7"/>
        <xdr:cNvCxnSpPr/>
      </xdr:nvCxnSpPr>
      <xdr:spPr>
        <a:xfrm flipV="1">
          <a:off x="3028950" y="3171825"/>
          <a:ext cx="342900" cy="4764"/>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188915</xdr:colOff>
      <xdr:row>12</xdr:row>
      <xdr:rowOff>114300</xdr:rowOff>
    </xdr:from>
    <xdr:to>
      <xdr:col>13</xdr:col>
      <xdr:colOff>36513</xdr:colOff>
      <xdr:row>12</xdr:row>
      <xdr:rowOff>114302</xdr:rowOff>
    </xdr:to>
    <xdr:cxnSp macro="">
      <xdr:nvCxnSpPr>
        <xdr:cNvPr id="10" name="直線コネクタ 9"/>
        <xdr:cNvCxnSpPr/>
      </xdr:nvCxnSpPr>
      <xdr:spPr>
        <a:xfrm flipH="1">
          <a:off x="3687765" y="3181350"/>
          <a:ext cx="38098" cy="2"/>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180975</xdr:colOff>
      <xdr:row>1</xdr:row>
      <xdr:rowOff>95250</xdr:rowOff>
    </xdr:from>
    <xdr:to>
      <xdr:col>13</xdr:col>
      <xdr:colOff>70379</xdr:colOff>
      <xdr:row>1</xdr:row>
      <xdr:rowOff>95251</xdr:rowOff>
    </xdr:to>
    <xdr:cxnSp macro="">
      <xdr:nvCxnSpPr>
        <xdr:cNvPr id="2" name="直線コネクタ 1"/>
        <xdr:cNvCxnSpPr/>
      </xdr:nvCxnSpPr>
      <xdr:spPr>
        <a:xfrm>
          <a:off x="3895725" y="333375"/>
          <a:ext cx="95250" cy="1"/>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450850</xdr:colOff>
      <xdr:row>1</xdr:row>
      <xdr:rowOff>76200</xdr:rowOff>
    </xdr:from>
    <xdr:to>
      <xdr:col>11</xdr:col>
      <xdr:colOff>2863</xdr:colOff>
      <xdr:row>1</xdr:row>
      <xdr:rowOff>85727</xdr:rowOff>
    </xdr:to>
    <xdr:cxnSp macro="">
      <xdr:nvCxnSpPr>
        <xdr:cNvPr id="3" name="直線コネクタ 2"/>
        <xdr:cNvCxnSpPr/>
      </xdr:nvCxnSpPr>
      <xdr:spPr>
        <a:xfrm flipV="1">
          <a:off x="2943225" y="314325"/>
          <a:ext cx="466725" cy="9527"/>
        </a:xfrm>
        <a:prstGeom prst="line">
          <a:avLst/>
        </a:prstGeom>
        <a:ln w="44450" cmpd="dbl">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7</xdr:row>
      <xdr:rowOff>57150</xdr:rowOff>
    </xdr:from>
    <xdr:to>
      <xdr:col>10</xdr:col>
      <xdr:colOff>546100</xdr:colOff>
      <xdr:row>15</xdr:row>
      <xdr:rowOff>76200</xdr:rowOff>
    </xdr:to>
    <xdr:sp macro="" textlink="">
      <xdr:nvSpPr>
        <xdr:cNvPr id="2" name="テキスト ボックス 1"/>
        <xdr:cNvSpPr txBox="1"/>
      </xdr:nvSpPr>
      <xdr:spPr>
        <a:xfrm>
          <a:off x="4225925" y="2190750"/>
          <a:ext cx="3508375" cy="281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2000"/>
            <a:t>こちらのシートに名簿を入力すると、（</a:t>
          </a:r>
          <a:r>
            <a:rPr kumimoji="1" lang="en-US" altLang="ja-JP" sz="2000"/>
            <a:t>4</a:t>
          </a:r>
          <a:r>
            <a:rPr kumimoji="1" lang="ja-JP" altLang="en-US" sz="2000"/>
            <a:t>）会員数報告書の現在会員数が自動で集計されます。ただし、新規加入者欄は自動入力ならないため、手入力にてお願いいたします。</a:t>
          </a:r>
        </a:p>
        <a:p>
          <a:pPr>
            <a:lnSpc>
              <a:spcPts val="2400"/>
            </a:lnSpc>
          </a:pPr>
          <a:r>
            <a:rPr kumimoji="1" lang="ja-JP" altLang="en-US" sz="2000"/>
            <a:t>印刷は（</a:t>
          </a:r>
          <a:r>
            <a:rPr kumimoji="1" lang="en-US" altLang="ja-JP" sz="2000"/>
            <a:t>5</a:t>
          </a:r>
          <a:r>
            <a:rPr kumimoji="1" lang="ja-JP" altLang="en-US" sz="2000"/>
            <a:t>）会員名簿印刷画面シートにて印刷できます。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619125</xdr:colOff>
      <xdr:row>8</xdr:row>
      <xdr:rowOff>57150</xdr:rowOff>
    </xdr:from>
    <xdr:to>
      <xdr:col>19</xdr:col>
      <xdr:colOff>180975</xdr:colOff>
      <xdr:row>11</xdr:row>
      <xdr:rowOff>155593</xdr:rowOff>
    </xdr:to>
    <xdr:sp macro="" textlink="">
      <xdr:nvSpPr>
        <xdr:cNvPr id="2" name="テキスト ボックス 1"/>
        <xdr:cNvSpPr txBox="1"/>
      </xdr:nvSpPr>
      <xdr:spPr>
        <a:xfrm>
          <a:off x="8410575" y="2400300"/>
          <a:ext cx="295275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800"/>
            <a:t>こちらは印刷専用画面です。</a:t>
          </a:r>
          <a:endParaRPr kumimoji="1" lang="en-US" altLang="ja-JP" sz="1800"/>
        </a:p>
        <a:p>
          <a:pPr>
            <a:lnSpc>
              <a:spcPts val="1700"/>
            </a:lnSpc>
          </a:pPr>
          <a:r>
            <a:rPr kumimoji="1" lang="ja-JP" altLang="en-US" sz="1800"/>
            <a:t>会員名簿入力画面に入力後、こちらから印刷してください。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19050">
          <a:solidFill>
            <a:schemeClr val="tx1"/>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J26"/>
  <sheetViews>
    <sheetView tabSelected="1" topLeftCell="A7" zoomScaleNormal="100" workbookViewId="0">
      <selection activeCell="E19" sqref="E19:J19"/>
    </sheetView>
  </sheetViews>
  <sheetFormatPr defaultColWidth="9" defaultRowHeight="23.5" x14ac:dyDescent="0.35"/>
  <cols>
    <col min="1" max="3" width="9" style="41"/>
    <col min="4" max="4" width="3.08984375" style="41" customWidth="1"/>
    <col min="5" max="16384" width="9" style="41"/>
  </cols>
  <sheetData>
    <row r="1" spans="2:3" ht="12" customHeight="1" x14ac:dyDescent="0.35"/>
    <row r="2" spans="2:3" s="43" customFormat="1" x14ac:dyDescent="0.35">
      <c r="B2" s="43" t="s">
        <v>80</v>
      </c>
    </row>
    <row r="3" spans="2:3" s="43" customFormat="1" x14ac:dyDescent="0.35"/>
    <row r="4" spans="2:3" s="43" customFormat="1" x14ac:dyDescent="0.35">
      <c r="B4" s="118" t="s">
        <v>149</v>
      </c>
    </row>
    <row r="5" spans="2:3" s="43" customFormat="1" x14ac:dyDescent="0.35">
      <c r="B5" s="118" t="s">
        <v>151</v>
      </c>
    </row>
    <row r="6" spans="2:3" s="43" customFormat="1" x14ac:dyDescent="0.35">
      <c r="B6" s="118" t="s">
        <v>150</v>
      </c>
    </row>
    <row r="7" spans="2:3" s="43" customFormat="1" x14ac:dyDescent="0.35">
      <c r="B7" s="118" t="s">
        <v>163</v>
      </c>
    </row>
    <row r="8" spans="2:3" s="43" customFormat="1" ht="9" customHeight="1" x14ac:dyDescent="0.35">
      <c r="B8" s="118"/>
    </row>
    <row r="9" spans="2:3" s="43" customFormat="1" x14ac:dyDescent="0.35">
      <c r="B9" s="119"/>
      <c r="C9" s="118" t="s">
        <v>97</v>
      </c>
    </row>
    <row r="10" spans="2:3" s="43" customFormat="1" ht="9" customHeight="1" x14ac:dyDescent="0.35">
      <c r="B10" s="118"/>
      <c r="C10" s="118"/>
    </row>
    <row r="11" spans="2:3" s="43" customFormat="1" x14ac:dyDescent="0.35">
      <c r="B11" s="119"/>
      <c r="C11" s="118" t="s">
        <v>69</v>
      </c>
    </row>
    <row r="12" spans="2:3" s="43" customFormat="1" ht="9" customHeight="1" x14ac:dyDescent="0.35">
      <c r="B12" s="118"/>
    </row>
    <row r="13" spans="2:3" s="43" customFormat="1" x14ac:dyDescent="0.35">
      <c r="B13" s="118" t="s">
        <v>79</v>
      </c>
    </row>
    <row r="14" spans="2:3" s="43" customFormat="1" ht="9" customHeight="1" x14ac:dyDescent="0.35">
      <c r="B14" s="118"/>
    </row>
    <row r="15" spans="2:3" s="43" customFormat="1" x14ac:dyDescent="0.35">
      <c r="B15" s="118" t="s">
        <v>76</v>
      </c>
    </row>
    <row r="16" spans="2:3" s="43" customFormat="1" ht="20.25" customHeight="1" x14ac:dyDescent="0.35"/>
    <row r="17" spans="2:10" s="43" customFormat="1" ht="33" customHeight="1" x14ac:dyDescent="0.35">
      <c r="B17" s="44" t="s">
        <v>70</v>
      </c>
      <c r="C17" s="44"/>
      <c r="D17" s="44"/>
      <c r="E17" s="44"/>
      <c r="F17" s="44"/>
      <c r="G17" s="44"/>
      <c r="H17" s="44"/>
      <c r="I17" s="44"/>
    </row>
    <row r="18" spans="2:10" ht="31.5" customHeight="1" x14ac:dyDescent="0.35">
      <c r="B18" s="45" t="s">
        <v>78</v>
      </c>
    </row>
    <row r="19" spans="2:10" ht="30.75" customHeight="1" x14ac:dyDescent="0.35">
      <c r="B19" s="126" t="s">
        <v>1</v>
      </c>
      <c r="C19" s="126"/>
      <c r="D19" s="126"/>
      <c r="E19" s="127"/>
      <c r="F19" s="127"/>
      <c r="G19" s="127"/>
      <c r="H19" s="127"/>
      <c r="I19" s="127"/>
      <c r="J19" s="127"/>
    </row>
    <row r="20" spans="2:10" ht="30.75" customHeight="1" x14ac:dyDescent="0.35">
      <c r="B20" s="131" t="s">
        <v>77</v>
      </c>
      <c r="C20" s="132"/>
      <c r="D20" s="132"/>
      <c r="E20" s="128"/>
      <c r="F20" s="129"/>
      <c r="G20" s="129"/>
      <c r="H20" s="129"/>
      <c r="I20" s="129"/>
      <c r="J20" s="130"/>
    </row>
    <row r="21" spans="2:10" ht="30.75" customHeight="1" x14ac:dyDescent="0.35">
      <c r="B21" s="126" t="s">
        <v>71</v>
      </c>
      <c r="C21" s="126"/>
      <c r="D21" s="126"/>
      <c r="E21" s="127"/>
      <c r="F21" s="127"/>
      <c r="G21" s="127"/>
      <c r="H21" s="127"/>
      <c r="I21" s="127"/>
      <c r="J21" s="127"/>
    </row>
    <row r="22" spans="2:10" ht="30.75" customHeight="1" x14ac:dyDescent="0.35">
      <c r="B22" s="126" t="s">
        <v>75</v>
      </c>
      <c r="C22" s="126"/>
      <c r="D22" s="126"/>
      <c r="E22" s="127"/>
      <c r="F22" s="127"/>
      <c r="G22" s="127"/>
      <c r="H22" s="127"/>
      <c r="I22" s="127"/>
      <c r="J22" s="127"/>
    </row>
    <row r="23" spans="2:10" ht="30.75" customHeight="1" x14ac:dyDescent="0.35">
      <c r="B23" s="126" t="s">
        <v>72</v>
      </c>
      <c r="C23" s="126"/>
      <c r="D23" s="126"/>
      <c r="E23" s="127"/>
      <c r="F23" s="127"/>
      <c r="G23" s="127"/>
      <c r="H23" s="127"/>
      <c r="I23" s="127"/>
      <c r="J23" s="127"/>
    </row>
    <row r="24" spans="2:10" ht="30.75" customHeight="1" x14ac:dyDescent="0.35">
      <c r="B24" s="126" t="s">
        <v>73</v>
      </c>
      <c r="C24" s="126"/>
      <c r="D24" s="126"/>
      <c r="E24" s="127"/>
      <c r="F24" s="127"/>
      <c r="G24" s="127"/>
      <c r="H24" s="127"/>
      <c r="I24" s="127"/>
      <c r="J24" s="127"/>
    </row>
    <row r="25" spans="2:10" ht="30.75" customHeight="1" x14ac:dyDescent="0.35">
      <c r="B25" s="126" t="s">
        <v>74</v>
      </c>
      <c r="C25" s="126"/>
      <c r="D25" s="126"/>
      <c r="E25" s="127"/>
      <c r="F25" s="127"/>
      <c r="G25" s="127"/>
      <c r="H25" s="127"/>
      <c r="I25" s="127"/>
      <c r="J25" s="127"/>
    </row>
    <row r="26" spans="2:10" ht="30.75" customHeight="1" x14ac:dyDescent="0.35">
      <c r="B26" s="121" t="s">
        <v>98</v>
      </c>
      <c r="C26" s="122"/>
      <c r="D26" s="123"/>
      <c r="E26" s="124"/>
      <c r="F26" s="125"/>
      <c r="G26" s="46" t="s">
        <v>8</v>
      </c>
      <c r="H26" s="47"/>
      <c r="I26" s="47"/>
      <c r="J26" s="48"/>
    </row>
  </sheetData>
  <sheetProtection selectLockedCells="1"/>
  <mergeCells count="16">
    <mergeCell ref="B26:D26"/>
    <mergeCell ref="E26:F26"/>
    <mergeCell ref="B25:D25"/>
    <mergeCell ref="E19:J19"/>
    <mergeCell ref="E21:J21"/>
    <mergeCell ref="E22:J22"/>
    <mergeCell ref="E23:J23"/>
    <mergeCell ref="E24:J24"/>
    <mergeCell ref="E20:J20"/>
    <mergeCell ref="E25:J25"/>
    <mergeCell ref="B19:D19"/>
    <mergeCell ref="B20:D20"/>
    <mergeCell ref="B21:D21"/>
    <mergeCell ref="B22:D22"/>
    <mergeCell ref="B23:D23"/>
    <mergeCell ref="B24:D24"/>
  </mergeCells>
  <phoneticPr fontId="2"/>
  <conditionalFormatting sqref="E19:J19 E21:J25 E20">
    <cfRule type="expression" dxfId="21" priority="3" stopIfTrue="1">
      <formula>""</formula>
    </cfRule>
  </conditionalFormatting>
  <conditionalFormatting sqref="E19:J19 E21:J25 E20">
    <cfRule type="notContainsBlanks" dxfId="20" priority="2" stopIfTrue="1">
      <formula>LEN(TRIM(E19))&gt;0</formula>
    </cfRule>
  </conditionalFormatting>
  <conditionalFormatting sqref="E26:F26">
    <cfRule type="notContainsBlanks" dxfId="19" priority="1" stopIfTrue="1">
      <formula>LEN(TRIM(E26))&gt;0</formula>
    </cfRule>
  </conditionalFormatting>
  <pageMargins left="0.7" right="0.7" top="0.75" bottom="0.75"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N26"/>
  <sheetViews>
    <sheetView showZeros="0" showWhiteSpace="0" zoomScaleNormal="100" workbookViewId="0">
      <selection activeCell="L18" sqref="L18"/>
    </sheetView>
  </sheetViews>
  <sheetFormatPr defaultColWidth="9" defaultRowHeight="14" x14ac:dyDescent="0.2"/>
  <cols>
    <col min="1" max="1" width="2.7265625" style="2" customWidth="1"/>
    <col min="2" max="2" width="4.08984375" style="2" customWidth="1"/>
    <col min="3" max="3" width="9" style="2" customWidth="1"/>
    <col min="4" max="4" width="2" style="6" customWidth="1"/>
    <col min="5" max="5" width="3.453125" style="2" customWidth="1"/>
    <col min="6" max="6" width="2" style="2" customWidth="1"/>
    <col min="7" max="8" width="3.453125" style="2" customWidth="1"/>
    <col min="9" max="9" width="11.90625" style="2" customWidth="1"/>
    <col min="10" max="10" width="5.08984375" style="23" customWidth="1"/>
    <col min="11" max="11" width="10.1796875" style="2" customWidth="1"/>
    <col min="12" max="12" width="5.26953125" style="2" customWidth="1"/>
    <col min="13" max="13" width="19.7265625" style="2" customWidth="1"/>
    <col min="14" max="14" width="5.90625" style="2" customWidth="1"/>
    <col min="15" max="16384" width="9" style="2"/>
  </cols>
  <sheetData>
    <row r="1" spans="1:14" x14ac:dyDescent="0.2">
      <c r="A1" s="134" t="s">
        <v>99</v>
      </c>
      <c r="B1" s="134"/>
      <c r="C1" s="134"/>
      <c r="D1" s="134"/>
      <c r="E1" s="134"/>
      <c r="F1" s="134"/>
      <c r="G1" s="134"/>
      <c r="H1" s="134"/>
      <c r="I1" s="134"/>
    </row>
    <row r="2" spans="1:14" ht="24" customHeight="1" x14ac:dyDescent="0.25">
      <c r="A2" s="22"/>
      <c r="B2" s="22"/>
      <c r="C2" s="22"/>
      <c r="D2" s="22"/>
      <c r="E2" s="22"/>
      <c r="F2" s="22"/>
      <c r="G2" s="22"/>
      <c r="H2" s="22"/>
      <c r="L2" s="135" t="s">
        <v>152</v>
      </c>
      <c r="M2" s="135"/>
      <c r="N2" s="135"/>
    </row>
    <row r="3" spans="1:14" ht="26.25" customHeight="1" x14ac:dyDescent="0.2">
      <c r="B3" s="85"/>
      <c r="C3" s="85"/>
      <c r="D3" s="86"/>
      <c r="E3" s="85"/>
      <c r="F3" s="85"/>
      <c r="G3" s="85"/>
      <c r="H3" s="85"/>
      <c r="I3" s="85"/>
      <c r="J3" s="87"/>
      <c r="K3" s="85"/>
      <c r="L3" s="85"/>
    </row>
    <row r="4" spans="1:14" x14ac:dyDescent="0.2">
      <c r="A4" s="136" t="s">
        <v>0</v>
      </c>
      <c r="B4" s="136"/>
      <c r="C4" s="136"/>
    </row>
    <row r="5" spans="1:14" ht="14.25" customHeight="1" x14ac:dyDescent="0.2"/>
    <row r="6" spans="1:14" ht="26.25" customHeight="1" x14ac:dyDescent="0.2">
      <c r="I6" s="88" t="s">
        <v>1</v>
      </c>
      <c r="J6" s="88"/>
      <c r="K6" s="137">
        <f>はじめに!E19</f>
        <v>0</v>
      </c>
      <c r="L6" s="137"/>
      <c r="M6" s="137"/>
      <c r="N6" s="137"/>
    </row>
    <row r="7" spans="1:14" ht="26.25" customHeight="1" x14ac:dyDescent="0.2">
      <c r="I7" s="19" t="s">
        <v>2</v>
      </c>
      <c r="J7" s="19"/>
      <c r="K7" s="138">
        <f>はじめに!E20</f>
        <v>0</v>
      </c>
      <c r="L7" s="138"/>
      <c r="M7" s="138"/>
      <c r="N7" s="138"/>
    </row>
    <row r="8" spans="1:14" ht="25.5" customHeight="1" x14ac:dyDescent="0.2">
      <c r="I8" s="19" t="s">
        <v>3</v>
      </c>
      <c r="J8" s="19"/>
      <c r="K8" s="133">
        <f>はじめに!E21</f>
        <v>0</v>
      </c>
      <c r="L8" s="133"/>
      <c r="M8" s="133"/>
      <c r="N8" s="89" t="s">
        <v>100</v>
      </c>
    </row>
    <row r="9" spans="1:14" ht="26.25" customHeight="1" x14ac:dyDescent="0.2">
      <c r="I9" s="19" t="s">
        <v>4</v>
      </c>
      <c r="J9" s="19"/>
      <c r="K9" s="133">
        <f>はじめに!E22</f>
        <v>0</v>
      </c>
      <c r="L9" s="133"/>
      <c r="M9" s="133"/>
      <c r="N9" s="133"/>
    </row>
    <row r="10" spans="1:14" ht="9" customHeight="1" x14ac:dyDescent="0.2">
      <c r="I10" s="24"/>
      <c r="K10" s="115"/>
      <c r="L10" s="116"/>
      <c r="M10" s="116"/>
      <c r="N10" s="117"/>
    </row>
    <row r="11" spans="1:14" x14ac:dyDescent="0.2">
      <c r="I11" s="19" t="s">
        <v>5</v>
      </c>
      <c r="J11" s="19"/>
      <c r="K11" s="115"/>
      <c r="L11" s="117"/>
      <c r="M11" s="117"/>
      <c r="N11" s="117"/>
    </row>
    <row r="12" spans="1:14" ht="25.5" customHeight="1" x14ac:dyDescent="0.2">
      <c r="I12" s="19" t="s">
        <v>6</v>
      </c>
      <c r="J12" s="19"/>
      <c r="K12" s="145">
        <f>はじめに!E23</f>
        <v>0</v>
      </c>
      <c r="L12" s="145"/>
      <c r="M12" s="146">
        <f>はじめに!E24</f>
        <v>0</v>
      </c>
      <c r="N12" s="146"/>
    </row>
    <row r="13" spans="1:14" ht="25.5" customHeight="1" x14ac:dyDescent="0.2">
      <c r="I13" s="19" t="s">
        <v>4</v>
      </c>
      <c r="J13" s="19"/>
      <c r="K13" s="133">
        <f>はじめに!E25</f>
        <v>0</v>
      </c>
      <c r="L13" s="133"/>
      <c r="M13" s="133"/>
      <c r="N13" s="133"/>
    </row>
    <row r="14" spans="1:14" x14ac:dyDescent="0.2">
      <c r="L14" s="15"/>
      <c r="M14" s="15"/>
      <c r="N14" s="15"/>
    </row>
    <row r="15" spans="1:14" ht="37.5" customHeight="1" x14ac:dyDescent="0.2"/>
    <row r="16" spans="1:14" x14ac:dyDescent="0.2">
      <c r="B16" s="136" t="s">
        <v>153</v>
      </c>
      <c r="C16" s="136"/>
      <c r="D16" s="136"/>
      <c r="E16" s="136"/>
      <c r="F16" s="136"/>
      <c r="G16" s="136"/>
      <c r="H16" s="136"/>
      <c r="I16" s="136"/>
      <c r="J16" s="136"/>
      <c r="K16" s="136"/>
      <c r="L16" s="136"/>
      <c r="M16" s="136"/>
      <c r="N16" s="136"/>
    </row>
    <row r="17" spans="2:14" ht="10.5" customHeight="1" x14ac:dyDescent="0.2"/>
    <row r="18" spans="2:14" s="3" customFormat="1" ht="25.5" customHeight="1" x14ac:dyDescent="0.2">
      <c r="B18" s="90"/>
      <c r="C18" s="140" t="s">
        <v>154</v>
      </c>
      <c r="D18" s="140"/>
      <c r="E18" s="141" t="str">
        <f>IF(COUNTIF(K7,"*水沢*"),"６月４日",IF(COUNTIF(K7,"*江刺*"),"９月10日",IF(COUNTIF(K7,"*前沢*"),"６月４日",IF(COUNTIF(K7,"*胆沢*"),"５月28日",""))))</f>
        <v/>
      </c>
      <c r="F18" s="141"/>
      <c r="G18" s="141"/>
      <c r="H18" s="142" t="s">
        <v>101</v>
      </c>
      <c r="I18" s="142"/>
      <c r="J18" s="143" t="str">
        <f>IF(COUNTIF(K7,"*水沢*"),"奥長第７の",IF(COUNTIF(K7,"*江刺*"),"奥江健第９‐",IF(COUNTIF(K7,"*前沢*"),"奥前市第４‐",IF(COUNTIF(K7,"*胆沢*"),"奥胆健第２‐",""))))</f>
        <v/>
      </c>
      <c r="K18" s="143"/>
      <c r="L18" s="91"/>
      <c r="M18" s="144" t="s">
        <v>102</v>
      </c>
      <c r="N18" s="144"/>
    </row>
    <row r="19" spans="2:14" s="3" customFormat="1" ht="25.5" customHeight="1" x14ac:dyDescent="0.2">
      <c r="B19" s="90"/>
      <c r="C19" s="147" t="s">
        <v>103</v>
      </c>
      <c r="D19" s="147"/>
      <c r="E19" s="147"/>
      <c r="F19" s="147"/>
      <c r="G19" s="147"/>
      <c r="H19" s="147"/>
      <c r="I19" s="147"/>
      <c r="J19" s="147"/>
      <c r="K19" s="147"/>
      <c r="L19" s="147"/>
      <c r="M19" s="147"/>
      <c r="N19" s="147"/>
    </row>
    <row r="20" spans="2:14" ht="21" customHeight="1" x14ac:dyDescent="0.2"/>
    <row r="21" spans="2:14" ht="36.75" customHeight="1" x14ac:dyDescent="0.2">
      <c r="B21" s="23">
        <v>1</v>
      </c>
      <c r="C21" s="2" t="s">
        <v>104</v>
      </c>
      <c r="D21" s="148" t="s">
        <v>7</v>
      </c>
      <c r="E21" s="148"/>
      <c r="F21" s="92"/>
      <c r="G21" s="93" t="s">
        <v>105</v>
      </c>
      <c r="H21" s="93" t="s">
        <v>68</v>
      </c>
      <c r="I21" s="94"/>
      <c r="J21" s="95"/>
      <c r="K21" s="94"/>
    </row>
    <row r="22" spans="2:14" ht="25.5" customHeight="1" x14ac:dyDescent="0.25">
      <c r="C22" s="136" t="s">
        <v>106</v>
      </c>
      <c r="D22" s="136"/>
      <c r="E22" s="136"/>
      <c r="F22" s="136"/>
      <c r="G22" s="136"/>
      <c r="H22" s="23" t="s">
        <v>107</v>
      </c>
      <c r="I22" s="96">
        <f>はじめに!E26</f>
        <v>0</v>
      </c>
      <c r="J22" s="97" t="s">
        <v>68</v>
      </c>
      <c r="K22" s="98"/>
      <c r="L22" s="23"/>
    </row>
    <row r="23" spans="2:14" ht="25.5" customHeight="1" x14ac:dyDescent="0.25">
      <c r="C23" s="136" t="s">
        <v>108</v>
      </c>
      <c r="D23" s="136"/>
      <c r="E23" s="136"/>
      <c r="F23" s="136"/>
      <c r="G23" s="136"/>
      <c r="H23" s="23" t="s">
        <v>107</v>
      </c>
      <c r="I23" s="99">
        <f>I22</f>
        <v>0</v>
      </c>
      <c r="J23" s="99" t="s">
        <v>68</v>
      </c>
      <c r="K23" s="100"/>
      <c r="L23" s="23"/>
    </row>
    <row r="24" spans="2:14" ht="33.75" customHeight="1" x14ac:dyDescent="0.2">
      <c r="B24" s="23">
        <v>2</v>
      </c>
      <c r="C24" s="2" t="s">
        <v>9</v>
      </c>
    </row>
    <row r="25" spans="2:14" ht="25.5" customHeight="1" x14ac:dyDescent="0.2">
      <c r="C25" s="139" t="s">
        <v>109</v>
      </c>
      <c r="D25" s="139"/>
      <c r="E25" s="139"/>
      <c r="F25" s="139"/>
      <c r="G25" s="139"/>
      <c r="H25" s="101"/>
      <c r="I25" s="19"/>
      <c r="K25" s="19"/>
    </row>
    <row r="26" spans="2:14" ht="25.5" customHeight="1" x14ac:dyDescent="0.2">
      <c r="C26" s="139" t="s">
        <v>147</v>
      </c>
      <c r="D26" s="139"/>
      <c r="E26" s="139"/>
      <c r="F26" s="139"/>
      <c r="G26" s="139"/>
      <c r="H26" s="101"/>
      <c r="I26" s="19"/>
      <c r="K26" s="19"/>
    </row>
  </sheetData>
  <sheetProtection sheet="1" selectLockedCells="1"/>
  <mergeCells count="22">
    <mergeCell ref="C25:G25"/>
    <mergeCell ref="C26:G26"/>
    <mergeCell ref="K9:N9"/>
    <mergeCell ref="K13:N13"/>
    <mergeCell ref="B16:N16"/>
    <mergeCell ref="C18:D18"/>
    <mergeCell ref="E18:G18"/>
    <mergeCell ref="H18:I18"/>
    <mergeCell ref="J18:K18"/>
    <mergeCell ref="M18:N18"/>
    <mergeCell ref="K12:L12"/>
    <mergeCell ref="M12:N12"/>
    <mergeCell ref="C19:N19"/>
    <mergeCell ref="D21:E21"/>
    <mergeCell ref="C22:G22"/>
    <mergeCell ref="C23:G23"/>
    <mergeCell ref="K8:M8"/>
    <mergeCell ref="A1:I1"/>
    <mergeCell ref="L2:N2"/>
    <mergeCell ref="A4:C4"/>
    <mergeCell ref="K6:N6"/>
    <mergeCell ref="K7:N7"/>
  </mergeCells>
  <phoneticPr fontId="2"/>
  <conditionalFormatting sqref="K7:N7">
    <cfRule type="notContainsBlanks" dxfId="18" priority="5" stopIfTrue="1">
      <formula>LEN(TRIM(K7))&gt;0</formula>
    </cfRule>
    <cfRule type="containsBlanks" dxfId="17" priority="6" stopIfTrue="1">
      <formula>LEN(TRIM(K7))=0</formula>
    </cfRule>
  </conditionalFormatting>
  <conditionalFormatting sqref="K6:N11 K13:N13 K12 M12">
    <cfRule type="notContainsBlanks" dxfId="16" priority="4" stopIfTrue="1">
      <formula>LEN(TRIM(K6))&gt;0</formula>
    </cfRule>
  </conditionalFormatting>
  <conditionalFormatting sqref="L18">
    <cfRule type="notContainsBlanks" dxfId="15" priority="2" stopIfTrue="1">
      <formula>LEN(TRIM(L18))&gt;0</formula>
    </cfRule>
    <cfRule type="containsBlanks" dxfId="14" priority="3" stopIfTrue="1">
      <formula>LEN(TRIM(L18))=0</formula>
    </cfRule>
  </conditionalFormatting>
  <conditionalFormatting sqref="I22">
    <cfRule type="notContainsBlanks" dxfId="13" priority="1" stopIfTrue="1">
      <formula>LEN(TRIM(I22))&gt;0</formula>
    </cfRule>
  </conditionalFormatting>
  <dataValidations count="1">
    <dataValidation type="whole" allowBlank="1" showInputMessage="1" showErrorMessage="1" errorTitle="入力した数値が間違っています" error="送付した様式を確認し、その数字を入力してください。" sqref="L18">
      <formula1>1</formula1>
      <formula2>72</formula2>
    </dataValidation>
  </dataValidations>
  <pageMargins left="0.62992125984251968" right="0.43307086614173229" top="0.74803149606299213" bottom="1.6535433070866143" header="0.31496062992125984" footer="0.31496062992125984"/>
  <pageSetup paperSize="9" scale="97" orientation="portrait" blackAndWhite="1" r:id="rId1"/>
  <headerFooter alignWithMargins="0"/>
  <ignoredErrors>
    <ignoredError sqref="K6 K8:N12 I22 K13" unlockedFormula="1"/>
    <ignoredError sqref="G21"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T34"/>
  <sheetViews>
    <sheetView showZeros="0" zoomScaleNormal="100" workbookViewId="0">
      <selection activeCell="D6" sqref="D6:E6"/>
    </sheetView>
  </sheetViews>
  <sheetFormatPr defaultColWidth="9" defaultRowHeight="13" x14ac:dyDescent="0.2"/>
  <cols>
    <col min="1" max="1" width="1.36328125" style="27" customWidth="1"/>
    <col min="2" max="3" width="5" style="27" customWidth="1"/>
    <col min="4" max="4" width="5.36328125" style="25" customWidth="1"/>
    <col min="5" max="5" width="5.26953125" style="25" customWidth="1"/>
    <col min="6" max="6" width="5.6328125" style="25" customWidth="1"/>
    <col min="7" max="10" width="2.453125" style="25" customWidth="1"/>
    <col min="11" max="11" width="5.6328125" style="25" customWidth="1"/>
    <col min="12" max="13" width="2.453125" style="26" customWidth="1"/>
    <col min="14" max="14" width="5.6328125" style="26" customWidth="1"/>
    <col min="15" max="15" width="5.6328125" style="25" customWidth="1"/>
    <col min="16" max="16" width="5" style="25" customWidth="1"/>
    <col min="17" max="17" width="10.6328125" style="26" customWidth="1"/>
    <col min="18" max="18" width="10.6328125" style="25" customWidth="1"/>
    <col min="19" max="19" width="9.453125" style="25" bestFit="1" customWidth="1"/>
    <col min="20" max="16384" width="9" style="27"/>
  </cols>
  <sheetData>
    <row r="1" spans="1:20" x14ac:dyDescent="0.2">
      <c r="A1" s="154" t="s">
        <v>110</v>
      </c>
      <c r="B1" s="154"/>
      <c r="C1" s="154"/>
      <c r="D1" s="154"/>
      <c r="E1" s="154"/>
      <c r="F1" s="154"/>
      <c r="G1" s="50"/>
      <c r="I1" s="155" t="s">
        <v>111</v>
      </c>
      <c r="J1" s="155"/>
      <c r="K1" s="155"/>
      <c r="L1" s="155"/>
      <c r="M1" s="155"/>
      <c r="N1" s="155"/>
      <c r="O1" s="155"/>
    </row>
    <row r="2" spans="1:20" ht="14.25" customHeight="1" x14ac:dyDescent="0.2">
      <c r="A2" s="28"/>
      <c r="D2" s="29"/>
      <c r="E2" s="29"/>
      <c r="F2" s="29"/>
      <c r="G2" s="29"/>
      <c r="H2" s="29"/>
      <c r="I2" s="155"/>
      <c r="J2" s="155"/>
      <c r="K2" s="155"/>
      <c r="L2" s="155"/>
      <c r="M2" s="155"/>
      <c r="N2" s="155"/>
      <c r="O2" s="155"/>
      <c r="P2" s="29"/>
      <c r="Q2" s="29"/>
      <c r="R2" s="29"/>
    </row>
    <row r="3" spans="1:20" ht="9.75" customHeight="1" x14ac:dyDescent="0.2">
      <c r="A3" s="28"/>
      <c r="H3" s="30"/>
      <c r="I3" s="30"/>
      <c r="J3" s="30"/>
      <c r="K3" s="30"/>
      <c r="L3" s="50"/>
      <c r="M3" s="50"/>
      <c r="N3" s="50"/>
      <c r="O3" s="30"/>
      <c r="P3" s="30"/>
    </row>
    <row r="4" spans="1:20" ht="21" customHeight="1" x14ac:dyDescent="0.2">
      <c r="B4" s="156" t="s">
        <v>112</v>
      </c>
      <c r="C4" s="156"/>
      <c r="D4" s="156"/>
      <c r="E4" s="31"/>
      <c r="F4" s="31"/>
      <c r="G4" s="31"/>
    </row>
    <row r="5" spans="1:20" ht="30.75" customHeight="1" x14ac:dyDescent="0.2">
      <c r="B5" s="149" t="s">
        <v>10</v>
      </c>
      <c r="C5" s="150"/>
      <c r="D5" s="149" t="s">
        <v>11</v>
      </c>
      <c r="E5" s="150"/>
      <c r="F5" s="149" t="s">
        <v>12</v>
      </c>
      <c r="G5" s="157"/>
      <c r="H5" s="150"/>
      <c r="I5" s="149" t="s">
        <v>13</v>
      </c>
      <c r="J5" s="157"/>
      <c r="K5" s="150"/>
      <c r="L5" s="149" t="s">
        <v>14</v>
      </c>
      <c r="M5" s="157"/>
      <c r="N5" s="150"/>
      <c r="O5" s="149" t="s">
        <v>15</v>
      </c>
      <c r="P5" s="150"/>
      <c r="Q5" s="49" t="s">
        <v>16</v>
      </c>
      <c r="R5" s="32" t="s">
        <v>113</v>
      </c>
      <c r="S5" s="27"/>
    </row>
    <row r="6" spans="1:20" ht="22.5" customHeight="1" x14ac:dyDescent="0.2">
      <c r="B6" s="149" t="s">
        <v>17</v>
      </c>
      <c r="C6" s="150"/>
      <c r="D6" s="151"/>
      <c r="E6" s="152"/>
      <c r="F6" s="151"/>
      <c r="G6" s="153"/>
      <c r="H6" s="152"/>
      <c r="I6" s="151"/>
      <c r="J6" s="153"/>
      <c r="K6" s="152"/>
      <c r="L6" s="151"/>
      <c r="M6" s="153"/>
      <c r="N6" s="152"/>
      <c r="O6" s="151"/>
      <c r="P6" s="152"/>
      <c r="Q6" s="102"/>
      <c r="R6" s="103">
        <f>SUM(D6:Q6)</f>
        <v>0</v>
      </c>
      <c r="S6" s="27"/>
    </row>
    <row r="7" spans="1:20" ht="22.5" customHeight="1" x14ac:dyDescent="0.2">
      <c r="B7" s="149" t="s">
        <v>18</v>
      </c>
      <c r="C7" s="150"/>
      <c r="D7" s="151"/>
      <c r="E7" s="152"/>
      <c r="F7" s="151"/>
      <c r="G7" s="153"/>
      <c r="H7" s="152"/>
      <c r="I7" s="151"/>
      <c r="J7" s="153"/>
      <c r="K7" s="152"/>
      <c r="L7" s="151"/>
      <c r="M7" s="153"/>
      <c r="N7" s="152"/>
      <c r="O7" s="151"/>
      <c r="P7" s="152"/>
      <c r="Q7" s="102"/>
      <c r="R7" s="103">
        <f>SUM(D7:Q7)</f>
        <v>0</v>
      </c>
      <c r="S7" s="27"/>
    </row>
    <row r="8" spans="1:20" ht="22.5" customHeight="1" x14ac:dyDescent="0.2">
      <c r="B8" s="149" t="s">
        <v>19</v>
      </c>
      <c r="C8" s="150"/>
      <c r="D8" s="158">
        <f>SUM(D6:E7)</f>
        <v>0</v>
      </c>
      <c r="E8" s="159"/>
      <c r="F8" s="158">
        <f>SUM(F6:H7)</f>
        <v>0</v>
      </c>
      <c r="G8" s="160"/>
      <c r="H8" s="159"/>
      <c r="I8" s="158">
        <f>SUM(I6:K7)</f>
        <v>0</v>
      </c>
      <c r="J8" s="160"/>
      <c r="K8" s="159"/>
      <c r="L8" s="158">
        <f>SUM(L6:N7)</f>
        <v>0</v>
      </c>
      <c r="M8" s="160"/>
      <c r="N8" s="159"/>
      <c r="O8" s="158">
        <f>SUM(O6:P7)</f>
        <v>0</v>
      </c>
      <c r="P8" s="159"/>
      <c r="Q8" s="104">
        <f>SUM(Q6:Q7)</f>
        <v>0</v>
      </c>
      <c r="R8" s="103">
        <f>SUM(D8:Q8)</f>
        <v>0</v>
      </c>
      <c r="S8" s="27"/>
    </row>
    <row r="9" spans="1:20" ht="19.5" customHeight="1" x14ac:dyDescent="0.2"/>
    <row r="10" spans="1:20" ht="24" customHeight="1" x14ac:dyDescent="0.2">
      <c r="B10" s="161" t="s">
        <v>20</v>
      </c>
      <c r="C10" s="161"/>
      <c r="D10" s="161"/>
      <c r="E10" s="162"/>
      <c r="F10" s="162"/>
      <c r="G10" s="33" t="s">
        <v>21</v>
      </c>
      <c r="H10" s="27"/>
    </row>
    <row r="11" spans="1:20" ht="19.5" customHeight="1" x14ac:dyDescent="0.2"/>
    <row r="12" spans="1:20" ht="21" customHeight="1" x14ac:dyDescent="0.2">
      <c r="B12" s="27" t="s">
        <v>114</v>
      </c>
    </row>
    <row r="13" spans="1:20" ht="17.25" customHeight="1" x14ac:dyDescent="0.2">
      <c r="B13" s="163" t="s">
        <v>22</v>
      </c>
      <c r="C13" s="164"/>
      <c r="D13" s="149" t="s">
        <v>115</v>
      </c>
      <c r="E13" s="157"/>
      <c r="F13" s="157"/>
      <c r="G13" s="157"/>
      <c r="H13" s="157"/>
      <c r="I13" s="157"/>
      <c r="J13" s="157"/>
      <c r="K13" s="157"/>
      <c r="L13" s="157"/>
      <c r="M13" s="157"/>
      <c r="N13" s="157"/>
      <c r="O13" s="157"/>
      <c r="P13" s="157"/>
      <c r="Q13" s="150"/>
      <c r="R13" s="169" t="s">
        <v>116</v>
      </c>
      <c r="T13" s="27" t="s">
        <v>117</v>
      </c>
    </row>
    <row r="14" spans="1:20" ht="26.25" customHeight="1" x14ac:dyDescent="0.2">
      <c r="B14" s="165"/>
      <c r="C14" s="166"/>
      <c r="D14" s="171" t="s">
        <v>118</v>
      </c>
      <c r="E14" s="172"/>
      <c r="F14" s="171" t="s">
        <v>119</v>
      </c>
      <c r="G14" s="173"/>
      <c r="H14" s="172"/>
      <c r="I14" s="171" t="s">
        <v>120</v>
      </c>
      <c r="J14" s="173"/>
      <c r="K14" s="172"/>
      <c r="L14" s="171" t="s">
        <v>121</v>
      </c>
      <c r="M14" s="173"/>
      <c r="N14" s="172"/>
      <c r="O14" s="171" t="s">
        <v>122</v>
      </c>
      <c r="P14" s="172"/>
      <c r="Q14" s="34" t="s">
        <v>23</v>
      </c>
      <c r="R14" s="170"/>
      <c r="T14" s="27" t="s">
        <v>123</v>
      </c>
    </row>
    <row r="15" spans="1:20" ht="16.5" customHeight="1" x14ac:dyDescent="0.2">
      <c r="B15" s="167"/>
      <c r="C15" s="168"/>
      <c r="D15" s="179" t="s">
        <v>24</v>
      </c>
      <c r="E15" s="180"/>
      <c r="F15" s="179" t="s">
        <v>24</v>
      </c>
      <c r="G15" s="181"/>
      <c r="H15" s="180"/>
      <c r="I15" s="179" t="s">
        <v>24</v>
      </c>
      <c r="J15" s="181"/>
      <c r="K15" s="180"/>
      <c r="L15" s="179" t="s">
        <v>24</v>
      </c>
      <c r="M15" s="181"/>
      <c r="N15" s="180"/>
      <c r="O15" s="179" t="s">
        <v>24</v>
      </c>
      <c r="P15" s="180"/>
      <c r="Q15" s="35" t="s">
        <v>24</v>
      </c>
      <c r="R15" s="36" t="s">
        <v>25</v>
      </c>
    </row>
    <row r="16" spans="1:20" ht="36" customHeight="1" x14ac:dyDescent="0.2">
      <c r="B16" s="176" t="s">
        <v>155</v>
      </c>
      <c r="C16" s="177"/>
      <c r="D16" s="174"/>
      <c r="E16" s="175"/>
      <c r="F16" s="174"/>
      <c r="G16" s="178"/>
      <c r="H16" s="175"/>
      <c r="I16" s="174"/>
      <c r="J16" s="178"/>
      <c r="K16" s="175"/>
      <c r="L16" s="174"/>
      <c r="M16" s="178"/>
      <c r="N16" s="175"/>
      <c r="O16" s="174"/>
      <c r="P16" s="175"/>
      <c r="Q16" s="105"/>
      <c r="R16" s="105"/>
    </row>
    <row r="17" spans="2:18" ht="36" customHeight="1" x14ac:dyDescent="0.2">
      <c r="B17" s="176" t="s">
        <v>148</v>
      </c>
      <c r="C17" s="177"/>
      <c r="D17" s="174"/>
      <c r="E17" s="175"/>
      <c r="F17" s="174"/>
      <c r="G17" s="178"/>
      <c r="H17" s="175"/>
      <c r="I17" s="174"/>
      <c r="J17" s="178"/>
      <c r="K17" s="175"/>
      <c r="L17" s="174"/>
      <c r="M17" s="178"/>
      <c r="N17" s="175"/>
      <c r="O17" s="174"/>
      <c r="P17" s="175"/>
      <c r="Q17" s="105"/>
      <c r="R17" s="105"/>
    </row>
    <row r="18" spans="2:18" ht="36" customHeight="1" x14ac:dyDescent="0.2">
      <c r="B18" s="182" t="s">
        <v>26</v>
      </c>
      <c r="C18" s="183"/>
      <c r="D18" s="174"/>
      <c r="E18" s="175"/>
      <c r="F18" s="174"/>
      <c r="G18" s="178"/>
      <c r="H18" s="175"/>
      <c r="I18" s="174"/>
      <c r="J18" s="178"/>
      <c r="K18" s="175"/>
      <c r="L18" s="174"/>
      <c r="M18" s="178"/>
      <c r="N18" s="175"/>
      <c r="O18" s="174"/>
      <c r="P18" s="175"/>
      <c r="Q18" s="105"/>
      <c r="R18" s="105"/>
    </row>
    <row r="19" spans="2:18" ht="36" customHeight="1" x14ac:dyDescent="0.2">
      <c r="B19" s="182" t="s">
        <v>27</v>
      </c>
      <c r="C19" s="183"/>
      <c r="D19" s="174"/>
      <c r="E19" s="175"/>
      <c r="F19" s="174"/>
      <c r="G19" s="178"/>
      <c r="H19" s="175"/>
      <c r="I19" s="174"/>
      <c r="J19" s="178"/>
      <c r="K19" s="175"/>
      <c r="L19" s="174"/>
      <c r="M19" s="178"/>
      <c r="N19" s="175"/>
      <c r="O19" s="174"/>
      <c r="P19" s="175"/>
      <c r="Q19" s="105"/>
      <c r="R19" s="105"/>
    </row>
    <row r="20" spans="2:18" ht="36" customHeight="1" x14ac:dyDescent="0.2">
      <c r="B20" s="182" t="s">
        <v>28</v>
      </c>
      <c r="C20" s="183"/>
      <c r="D20" s="174"/>
      <c r="E20" s="175"/>
      <c r="F20" s="174"/>
      <c r="G20" s="178"/>
      <c r="H20" s="175"/>
      <c r="I20" s="174"/>
      <c r="J20" s="178"/>
      <c r="K20" s="175"/>
      <c r="L20" s="174"/>
      <c r="M20" s="178"/>
      <c r="N20" s="175"/>
      <c r="O20" s="174"/>
      <c r="P20" s="175"/>
      <c r="Q20" s="105"/>
      <c r="R20" s="105"/>
    </row>
    <row r="21" spans="2:18" ht="36" customHeight="1" x14ac:dyDescent="0.2">
      <c r="B21" s="182" t="s">
        <v>29</v>
      </c>
      <c r="C21" s="183"/>
      <c r="D21" s="174"/>
      <c r="E21" s="175"/>
      <c r="F21" s="174"/>
      <c r="G21" s="178"/>
      <c r="H21" s="175"/>
      <c r="I21" s="174"/>
      <c r="J21" s="178"/>
      <c r="K21" s="175"/>
      <c r="L21" s="174"/>
      <c r="M21" s="178"/>
      <c r="N21" s="175"/>
      <c r="O21" s="174"/>
      <c r="P21" s="175"/>
      <c r="Q21" s="105"/>
      <c r="R21" s="105"/>
    </row>
    <row r="22" spans="2:18" ht="36" customHeight="1" x14ac:dyDescent="0.2">
      <c r="B22" s="182" t="s">
        <v>30</v>
      </c>
      <c r="C22" s="183"/>
      <c r="D22" s="174"/>
      <c r="E22" s="175"/>
      <c r="F22" s="174"/>
      <c r="G22" s="178"/>
      <c r="H22" s="175"/>
      <c r="I22" s="174"/>
      <c r="J22" s="178"/>
      <c r="K22" s="175"/>
      <c r="L22" s="174"/>
      <c r="M22" s="178"/>
      <c r="N22" s="175"/>
      <c r="O22" s="174"/>
      <c r="P22" s="175"/>
      <c r="Q22" s="105"/>
      <c r="R22" s="105"/>
    </row>
    <row r="23" spans="2:18" ht="36" customHeight="1" x14ac:dyDescent="0.2">
      <c r="B23" s="182" t="s">
        <v>31</v>
      </c>
      <c r="C23" s="183"/>
      <c r="D23" s="174"/>
      <c r="E23" s="175"/>
      <c r="F23" s="174"/>
      <c r="G23" s="178"/>
      <c r="H23" s="175"/>
      <c r="I23" s="174"/>
      <c r="J23" s="178"/>
      <c r="K23" s="175"/>
      <c r="L23" s="174"/>
      <c r="M23" s="178"/>
      <c r="N23" s="175"/>
      <c r="O23" s="174"/>
      <c r="P23" s="175"/>
      <c r="Q23" s="105"/>
      <c r="R23" s="105"/>
    </row>
    <row r="24" spans="2:18" ht="36" customHeight="1" x14ac:dyDescent="0.2">
      <c r="B24" s="182" t="s">
        <v>32</v>
      </c>
      <c r="C24" s="183"/>
      <c r="D24" s="174"/>
      <c r="E24" s="175"/>
      <c r="F24" s="174"/>
      <c r="G24" s="178"/>
      <c r="H24" s="175"/>
      <c r="I24" s="174"/>
      <c r="J24" s="178"/>
      <c r="K24" s="175"/>
      <c r="L24" s="174"/>
      <c r="M24" s="178"/>
      <c r="N24" s="175"/>
      <c r="O24" s="174"/>
      <c r="P24" s="175"/>
      <c r="Q24" s="105"/>
      <c r="R24" s="105"/>
    </row>
    <row r="25" spans="2:18" ht="36" customHeight="1" x14ac:dyDescent="0.2">
      <c r="B25" s="184" t="s">
        <v>156</v>
      </c>
      <c r="C25" s="185"/>
      <c r="D25" s="174"/>
      <c r="E25" s="175"/>
      <c r="F25" s="174"/>
      <c r="G25" s="178"/>
      <c r="H25" s="175"/>
      <c r="I25" s="174"/>
      <c r="J25" s="178"/>
      <c r="K25" s="175"/>
      <c r="L25" s="174"/>
      <c r="M25" s="178"/>
      <c r="N25" s="175"/>
      <c r="O25" s="174"/>
      <c r="P25" s="175"/>
      <c r="Q25" s="105"/>
      <c r="R25" s="105"/>
    </row>
    <row r="26" spans="2:18" ht="36" customHeight="1" x14ac:dyDescent="0.2">
      <c r="B26" s="182" t="s">
        <v>33</v>
      </c>
      <c r="C26" s="183"/>
      <c r="D26" s="174"/>
      <c r="E26" s="175"/>
      <c r="F26" s="174"/>
      <c r="G26" s="178"/>
      <c r="H26" s="175"/>
      <c r="I26" s="174"/>
      <c r="J26" s="178"/>
      <c r="K26" s="175"/>
      <c r="L26" s="174"/>
      <c r="M26" s="178"/>
      <c r="N26" s="175"/>
      <c r="O26" s="174"/>
      <c r="P26" s="175"/>
      <c r="Q26" s="105"/>
      <c r="R26" s="105"/>
    </row>
    <row r="27" spans="2:18" ht="36" customHeight="1" thickBot="1" x14ac:dyDescent="0.25">
      <c r="B27" s="186" t="s">
        <v>34</v>
      </c>
      <c r="C27" s="187"/>
      <c r="D27" s="188"/>
      <c r="E27" s="189"/>
      <c r="F27" s="188"/>
      <c r="G27" s="190"/>
      <c r="H27" s="189"/>
      <c r="I27" s="188"/>
      <c r="J27" s="190"/>
      <c r="K27" s="189"/>
      <c r="L27" s="188"/>
      <c r="M27" s="190"/>
      <c r="N27" s="189"/>
      <c r="O27" s="188"/>
      <c r="P27" s="189"/>
      <c r="Q27" s="106"/>
      <c r="R27" s="106"/>
    </row>
    <row r="28" spans="2:18" ht="36" customHeight="1" thickTop="1" x14ac:dyDescent="0.2">
      <c r="B28" s="167" t="s">
        <v>35</v>
      </c>
      <c r="C28" s="168"/>
      <c r="D28" s="196">
        <f>SUM(D16:D27)</f>
        <v>0</v>
      </c>
      <c r="E28" s="197"/>
      <c r="F28" s="196">
        <f>SUM(F16:H27)</f>
        <v>0</v>
      </c>
      <c r="G28" s="198"/>
      <c r="H28" s="197"/>
      <c r="I28" s="196">
        <f>SUM(I16:I27)</f>
        <v>0</v>
      </c>
      <c r="J28" s="198"/>
      <c r="K28" s="197"/>
      <c r="L28" s="196">
        <f t="shared" ref="L28:Q28" si="0">SUM(L16:L27)</f>
        <v>0</v>
      </c>
      <c r="M28" s="198"/>
      <c r="N28" s="197"/>
      <c r="O28" s="196">
        <f t="shared" si="0"/>
        <v>0</v>
      </c>
      <c r="P28" s="197"/>
      <c r="Q28" s="107">
        <f t="shared" si="0"/>
        <v>0</v>
      </c>
      <c r="R28" s="108">
        <f>SUM(R16:R27)</f>
        <v>0</v>
      </c>
    </row>
    <row r="29" spans="2:18" ht="22.5" customHeight="1" x14ac:dyDescent="0.2">
      <c r="B29" s="191" t="s">
        <v>36</v>
      </c>
      <c r="C29" s="191"/>
      <c r="D29" s="191"/>
      <c r="E29" s="191"/>
      <c r="F29" s="191"/>
      <c r="G29" s="191"/>
      <c r="H29" s="191"/>
      <c r="I29" s="191"/>
      <c r="J29" s="191"/>
      <c r="K29" s="191"/>
      <c r="L29" s="191"/>
      <c r="M29" s="191"/>
      <c r="N29" s="191"/>
      <c r="O29" s="191"/>
      <c r="P29" s="191"/>
      <c r="Q29" s="191"/>
      <c r="R29" s="191"/>
    </row>
    <row r="30" spans="2:18" ht="22.5" customHeight="1" x14ac:dyDescent="0.2">
      <c r="D30" s="192" t="s">
        <v>157</v>
      </c>
      <c r="E30" s="192"/>
      <c r="F30" s="192"/>
      <c r="G30" s="192"/>
      <c r="H30" s="192"/>
      <c r="I30" s="192"/>
      <c r="J30" s="42"/>
      <c r="K30" s="27"/>
    </row>
    <row r="31" spans="2:18" ht="27.75" customHeight="1" x14ac:dyDescent="0.2">
      <c r="B31" s="37"/>
      <c r="C31" s="193" t="s">
        <v>37</v>
      </c>
      <c r="D31" s="193"/>
      <c r="E31" s="193"/>
      <c r="F31" s="194">
        <f>はじめに!E19</f>
        <v>0</v>
      </c>
      <c r="G31" s="194"/>
      <c r="H31" s="194"/>
      <c r="I31" s="194"/>
      <c r="J31" s="194"/>
      <c r="K31" s="194"/>
      <c r="L31" s="194"/>
      <c r="M31" s="194"/>
      <c r="O31" s="193" t="s">
        <v>38</v>
      </c>
      <c r="P31" s="193"/>
      <c r="Q31" s="195">
        <f>はじめに!E21</f>
        <v>0</v>
      </c>
      <c r="R31" s="195"/>
    </row>
    <row r="34" spans="12:14" x14ac:dyDescent="0.2">
      <c r="L34" s="38"/>
      <c r="M34" s="38"/>
      <c r="N34" s="38"/>
    </row>
  </sheetData>
  <sheetProtection sheet="1" selectLockedCells="1"/>
  <mergeCells count="126">
    <mergeCell ref="B29:R29"/>
    <mergeCell ref="D30:I30"/>
    <mergeCell ref="C31:E31"/>
    <mergeCell ref="F31:M31"/>
    <mergeCell ref="O31:P31"/>
    <mergeCell ref="Q31:R31"/>
    <mergeCell ref="B28:C28"/>
    <mergeCell ref="D28:E28"/>
    <mergeCell ref="F28:H28"/>
    <mergeCell ref="I28:K28"/>
    <mergeCell ref="L28:N28"/>
    <mergeCell ref="O28:P28"/>
    <mergeCell ref="B27:C27"/>
    <mergeCell ref="D27:E27"/>
    <mergeCell ref="F27:H27"/>
    <mergeCell ref="I27:K27"/>
    <mergeCell ref="L27:N27"/>
    <mergeCell ref="O27:P27"/>
    <mergeCell ref="B26:C26"/>
    <mergeCell ref="D26:E26"/>
    <mergeCell ref="F26:H26"/>
    <mergeCell ref="I26:K26"/>
    <mergeCell ref="L26:N26"/>
    <mergeCell ref="O26:P26"/>
    <mergeCell ref="B25:C25"/>
    <mergeCell ref="D25:E25"/>
    <mergeCell ref="F25:H25"/>
    <mergeCell ref="I25:K25"/>
    <mergeCell ref="L25:N25"/>
    <mergeCell ref="O25:P25"/>
    <mergeCell ref="B24:C24"/>
    <mergeCell ref="D24:E24"/>
    <mergeCell ref="F24:H24"/>
    <mergeCell ref="I24:K24"/>
    <mergeCell ref="L24:N24"/>
    <mergeCell ref="O24:P24"/>
    <mergeCell ref="B23:C23"/>
    <mergeCell ref="D23:E23"/>
    <mergeCell ref="F23:H23"/>
    <mergeCell ref="I23:K23"/>
    <mergeCell ref="L23:N23"/>
    <mergeCell ref="O23:P23"/>
    <mergeCell ref="B22:C22"/>
    <mergeCell ref="D22:E22"/>
    <mergeCell ref="F22:H22"/>
    <mergeCell ref="I22:K22"/>
    <mergeCell ref="L22:N22"/>
    <mergeCell ref="O22:P22"/>
    <mergeCell ref="B21:C21"/>
    <mergeCell ref="D21:E21"/>
    <mergeCell ref="F21:H21"/>
    <mergeCell ref="I21:K21"/>
    <mergeCell ref="L21:N21"/>
    <mergeCell ref="O21:P21"/>
    <mergeCell ref="B20:C20"/>
    <mergeCell ref="D20:E20"/>
    <mergeCell ref="F20:H20"/>
    <mergeCell ref="I20:K20"/>
    <mergeCell ref="L20:N20"/>
    <mergeCell ref="O20:P20"/>
    <mergeCell ref="B19:C19"/>
    <mergeCell ref="D19:E19"/>
    <mergeCell ref="F19:H19"/>
    <mergeCell ref="I19:K19"/>
    <mergeCell ref="L19:N19"/>
    <mergeCell ref="O19:P19"/>
    <mergeCell ref="B18:C18"/>
    <mergeCell ref="D18:E18"/>
    <mergeCell ref="F18:H18"/>
    <mergeCell ref="I18:K18"/>
    <mergeCell ref="L18:N18"/>
    <mergeCell ref="O18:P18"/>
    <mergeCell ref="O16:P16"/>
    <mergeCell ref="B17:C17"/>
    <mergeCell ref="D17:E17"/>
    <mergeCell ref="F17:H17"/>
    <mergeCell ref="I17:K17"/>
    <mergeCell ref="L17:N17"/>
    <mergeCell ref="O17:P17"/>
    <mergeCell ref="D15:E15"/>
    <mergeCell ref="F15:H15"/>
    <mergeCell ref="I15:K15"/>
    <mergeCell ref="L15:N15"/>
    <mergeCell ref="O15:P15"/>
    <mergeCell ref="B16:C16"/>
    <mergeCell ref="D16:E16"/>
    <mergeCell ref="F16:H16"/>
    <mergeCell ref="I16:K16"/>
    <mergeCell ref="L16:N16"/>
    <mergeCell ref="B10:D10"/>
    <mergeCell ref="E10:F10"/>
    <mergeCell ref="B13:C15"/>
    <mergeCell ref="D13:Q13"/>
    <mergeCell ref="R13:R14"/>
    <mergeCell ref="D14:E14"/>
    <mergeCell ref="F14:H14"/>
    <mergeCell ref="I14:K14"/>
    <mergeCell ref="L14:N14"/>
    <mergeCell ref="O14:P14"/>
    <mergeCell ref="B8:C8"/>
    <mergeCell ref="D8:E8"/>
    <mergeCell ref="F8:H8"/>
    <mergeCell ref="I8:K8"/>
    <mergeCell ref="L8:N8"/>
    <mergeCell ref="O8:P8"/>
    <mergeCell ref="B7:C7"/>
    <mergeCell ref="D7:E7"/>
    <mergeCell ref="F7:H7"/>
    <mergeCell ref="I7:K7"/>
    <mergeCell ref="L7:N7"/>
    <mergeCell ref="O7:P7"/>
    <mergeCell ref="B6:C6"/>
    <mergeCell ref="D6:E6"/>
    <mergeCell ref="F6:H6"/>
    <mergeCell ref="I6:K6"/>
    <mergeCell ref="L6:N6"/>
    <mergeCell ref="O6:P6"/>
    <mergeCell ref="A1:F1"/>
    <mergeCell ref="I1:O2"/>
    <mergeCell ref="B4:D4"/>
    <mergeCell ref="B5:C5"/>
    <mergeCell ref="D5:E5"/>
    <mergeCell ref="F5:H5"/>
    <mergeCell ref="I5:K5"/>
    <mergeCell ref="L5:N5"/>
    <mergeCell ref="O5:P5"/>
  </mergeCells>
  <phoneticPr fontId="2"/>
  <conditionalFormatting sqref="D6:Q7">
    <cfRule type="notContainsBlanks" dxfId="12" priority="3" stopIfTrue="1">
      <formula>LEN(TRIM(D6))&gt;0</formula>
    </cfRule>
  </conditionalFormatting>
  <conditionalFormatting sqref="E10:F10">
    <cfRule type="notContainsBlanks" dxfId="11" priority="2" stopIfTrue="1">
      <formula>LEN(TRIM(E10))&gt;0</formula>
    </cfRule>
  </conditionalFormatting>
  <conditionalFormatting sqref="D16:R27">
    <cfRule type="notContainsBlanks" dxfId="10" priority="1" stopIfTrue="1">
      <formula>LEN(TRIM(D16))&gt;0</formula>
    </cfRule>
  </conditionalFormatting>
  <dataValidations count="2">
    <dataValidation type="whole" allowBlank="1" showInputMessage="1" showErrorMessage="1" errorTitle="活動した回数を入力してください" error="数字以外は入力しないでください。" sqref="D16:Q27">
      <formula1>0</formula1>
      <formula2>10000</formula2>
    </dataValidation>
    <dataValidation type="whole" allowBlank="1" showInputMessage="1" showErrorMessage="1" sqref="R16:R27">
      <formula1>0</formula1>
      <formula2>10000</formula2>
    </dataValidation>
  </dataValidations>
  <pageMargins left="0.9055118110236221" right="0.70866141732283472" top="0.55118110236220474" bottom="0.35433070866141736" header="0.31496062992125984" footer="0.31496062992125984"/>
  <pageSetup paperSize="9" orientation="portrait" blackAndWhite="1" r:id="rId1"/>
  <headerFooter scaleWithDoc="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W40"/>
  <sheetViews>
    <sheetView showZeros="0" zoomScaleNormal="100" workbookViewId="0">
      <selection activeCell="I5" sqref="I5:L5"/>
    </sheetView>
  </sheetViews>
  <sheetFormatPr defaultColWidth="9" defaultRowHeight="14" x14ac:dyDescent="0.2"/>
  <cols>
    <col min="1" max="1" width="6.453125" style="2" customWidth="1"/>
    <col min="2" max="2" width="2.08984375" style="2" customWidth="1"/>
    <col min="3" max="3" width="1.26953125" style="2" customWidth="1"/>
    <col min="4" max="4" width="2.90625" style="2" customWidth="1"/>
    <col min="5" max="7" width="4.6328125" style="2" customWidth="1"/>
    <col min="8" max="8" width="1" style="2" customWidth="1"/>
    <col min="9" max="9" width="1.90625" style="2" customWidth="1"/>
    <col min="10" max="10" width="2.6328125" style="2" customWidth="1"/>
    <col min="11" max="11" width="12.453125" style="2" customWidth="1"/>
    <col min="12" max="12" width="3.90625" style="2" customWidth="1"/>
    <col min="13" max="13" width="2.90625" style="2" customWidth="1"/>
    <col min="14" max="14" width="7.08984375" style="2" customWidth="1"/>
    <col min="15" max="15" width="4.453125" style="2" customWidth="1"/>
    <col min="16" max="16" width="20.26953125" style="2" customWidth="1"/>
    <col min="17" max="16384" width="9" style="2"/>
  </cols>
  <sheetData>
    <row r="1" spans="2:23" ht="19" x14ac:dyDescent="0.2">
      <c r="B1" s="206" t="s">
        <v>39</v>
      </c>
      <c r="C1" s="206"/>
      <c r="D1" s="206"/>
      <c r="E1" s="206"/>
      <c r="F1" s="206"/>
      <c r="G1" s="206"/>
      <c r="H1" s="206"/>
      <c r="I1" s="206"/>
      <c r="J1" s="207" t="s">
        <v>124</v>
      </c>
      <c r="K1" s="207"/>
      <c r="L1" s="207"/>
      <c r="M1" s="207"/>
      <c r="N1" s="207"/>
      <c r="O1" s="1"/>
    </row>
    <row r="2" spans="2:23" ht="9" customHeight="1" x14ac:dyDescent="0.2">
      <c r="C2" s="3"/>
      <c r="D2" s="3"/>
      <c r="E2" s="3"/>
      <c r="F2" s="3"/>
      <c r="G2" s="3"/>
      <c r="H2" s="3"/>
      <c r="I2" s="3"/>
      <c r="J2" s="207"/>
      <c r="K2" s="207"/>
      <c r="L2" s="207"/>
      <c r="M2" s="207"/>
      <c r="N2" s="207"/>
      <c r="O2" s="1"/>
      <c r="P2" s="3"/>
    </row>
    <row r="3" spans="2:23" ht="21.75" customHeight="1" x14ac:dyDescent="0.2">
      <c r="B3" s="209" t="s">
        <v>40</v>
      </c>
      <c r="C3" s="209"/>
      <c r="D3" s="209"/>
      <c r="E3" s="209"/>
      <c r="F3" s="209"/>
      <c r="G3" s="4"/>
      <c r="H3" s="4"/>
      <c r="I3" s="4"/>
      <c r="J3" s="208"/>
      <c r="K3" s="208"/>
      <c r="L3" s="208"/>
      <c r="M3" s="208"/>
      <c r="N3" s="208"/>
      <c r="O3" s="5"/>
      <c r="P3" s="6" t="s">
        <v>41</v>
      </c>
    </row>
    <row r="4" spans="2:23" ht="22.5" customHeight="1" x14ac:dyDescent="0.2">
      <c r="B4" s="210" t="s">
        <v>125</v>
      </c>
      <c r="C4" s="211"/>
      <c r="D4" s="211"/>
      <c r="E4" s="211"/>
      <c r="F4" s="211"/>
      <c r="G4" s="211"/>
      <c r="H4" s="212"/>
      <c r="I4" s="213" t="s">
        <v>126</v>
      </c>
      <c r="J4" s="214"/>
      <c r="K4" s="214"/>
      <c r="L4" s="215"/>
      <c r="M4" s="210" t="s">
        <v>42</v>
      </c>
      <c r="N4" s="211"/>
      <c r="O4" s="211"/>
      <c r="P4" s="212"/>
    </row>
    <row r="5" spans="2:23" ht="22.5" customHeight="1" x14ac:dyDescent="0.2">
      <c r="B5" s="199" t="s">
        <v>127</v>
      </c>
      <c r="C5" s="200"/>
      <c r="D5" s="200"/>
      <c r="E5" s="200"/>
      <c r="F5" s="200"/>
      <c r="G5" s="200"/>
      <c r="H5" s="201"/>
      <c r="I5" s="202"/>
      <c r="J5" s="202"/>
      <c r="K5" s="202"/>
      <c r="L5" s="202"/>
      <c r="M5" s="203"/>
      <c r="N5" s="203"/>
      <c r="O5" s="203"/>
      <c r="P5" s="204"/>
    </row>
    <row r="6" spans="2:23" ht="22.5" customHeight="1" x14ac:dyDescent="0.2">
      <c r="B6" s="199" t="s">
        <v>128</v>
      </c>
      <c r="C6" s="200"/>
      <c r="D6" s="200"/>
      <c r="E6" s="200"/>
      <c r="F6" s="200"/>
      <c r="G6" s="200"/>
      <c r="H6" s="201"/>
      <c r="I6" s="202"/>
      <c r="J6" s="202"/>
      <c r="K6" s="202"/>
      <c r="L6" s="202"/>
      <c r="M6" s="205"/>
      <c r="N6" s="203"/>
      <c r="O6" s="203"/>
      <c r="P6" s="204"/>
    </row>
    <row r="7" spans="2:23" ht="22.5" customHeight="1" x14ac:dyDescent="0.2">
      <c r="B7" s="199" t="s">
        <v>129</v>
      </c>
      <c r="C7" s="200"/>
      <c r="D7" s="200"/>
      <c r="E7" s="200"/>
      <c r="F7" s="200"/>
      <c r="G7" s="200"/>
      <c r="H7" s="201"/>
      <c r="I7" s="202"/>
      <c r="J7" s="202"/>
      <c r="K7" s="202"/>
      <c r="L7" s="202"/>
      <c r="M7" s="203"/>
      <c r="N7" s="203"/>
      <c r="O7" s="203"/>
      <c r="P7" s="204"/>
    </row>
    <row r="8" spans="2:23" ht="22.5" customHeight="1" x14ac:dyDescent="0.2">
      <c r="B8" s="199" t="s">
        <v>130</v>
      </c>
      <c r="C8" s="200"/>
      <c r="D8" s="200"/>
      <c r="E8" s="200"/>
      <c r="F8" s="200"/>
      <c r="G8" s="200"/>
      <c r="H8" s="201"/>
      <c r="I8" s="202"/>
      <c r="J8" s="202"/>
      <c r="K8" s="202"/>
      <c r="L8" s="202"/>
      <c r="M8" s="203"/>
      <c r="N8" s="203"/>
      <c r="O8" s="203"/>
      <c r="P8" s="204"/>
    </row>
    <row r="9" spans="2:23" ht="22.5" customHeight="1" x14ac:dyDescent="0.2">
      <c r="B9" s="199" t="s">
        <v>131</v>
      </c>
      <c r="C9" s="200"/>
      <c r="D9" s="200"/>
      <c r="E9" s="200"/>
      <c r="F9" s="200"/>
      <c r="G9" s="200"/>
      <c r="H9" s="201"/>
      <c r="I9" s="202"/>
      <c r="J9" s="202"/>
      <c r="K9" s="202"/>
      <c r="L9" s="202"/>
      <c r="M9" s="203"/>
      <c r="N9" s="203"/>
      <c r="O9" s="203"/>
      <c r="P9" s="204"/>
    </row>
    <row r="10" spans="2:23" ht="22.5" customHeight="1" x14ac:dyDescent="0.2">
      <c r="B10" s="199" t="s">
        <v>132</v>
      </c>
      <c r="C10" s="200"/>
      <c r="D10" s="200"/>
      <c r="E10" s="200"/>
      <c r="F10" s="200"/>
      <c r="G10" s="200"/>
      <c r="H10" s="201"/>
      <c r="I10" s="202"/>
      <c r="J10" s="202"/>
      <c r="K10" s="202"/>
      <c r="L10" s="202"/>
      <c r="M10" s="203"/>
      <c r="N10" s="203"/>
      <c r="O10" s="203"/>
      <c r="P10" s="204"/>
    </row>
    <row r="11" spans="2:23" ht="22.5" customHeight="1" x14ac:dyDescent="0.2">
      <c r="B11" s="199" t="s">
        <v>133</v>
      </c>
      <c r="C11" s="200"/>
      <c r="D11" s="200"/>
      <c r="E11" s="200"/>
      <c r="F11" s="200"/>
      <c r="G11" s="200"/>
      <c r="H11" s="201"/>
      <c r="I11" s="202"/>
      <c r="J11" s="202"/>
      <c r="K11" s="202"/>
      <c r="L11" s="202"/>
      <c r="M11" s="203"/>
      <c r="N11" s="203"/>
      <c r="O11" s="203"/>
      <c r="P11" s="204"/>
    </row>
    <row r="12" spans="2:23" ht="20.25" customHeight="1" x14ac:dyDescent="0.2">
      <c r="B12" s="226"/>
      <c r="C12" s="227"/>
      <c r="D12" s="227"/>
      <c r="E12" s="227"/>
      <c r="F12" s="227"/>
      <c r="G12" s="227"/>
      <c r="H12" s="228"/>
      <c r="I12" s="202"/>
      <c r="J12" s="202"/>
      <c r="K12" s="202"/>
      <c r="L12" s="202"/>
      <c r="M12" s="203"/>
      <c r="N12" s="203"/>
      <c r="O12" s="203"/>
      <c r="P12" s="204"/>
      <c r="R12" s="109" t="s">
        <v>117</v>
      </c>
      <c r="S12" s="109"/>
      <c r="T12" s="109"/>
      <c r="U12" s="109"/>
      <c r="V12" s="109"/>
      <c r="W12" s="109"/>
    </row>
    <row r="13" spans="2:23" ht="20.25" customHeight="1" x14ac:dyDescent="0.2">
      <c r="B13" s="216"/>
      <c r="C13" s="217"/>
      <c r="D13" s="217"/>
      <c r="E13" s="217"/>
      <c r="F13" s="217"/>
      <c r="G13" s="217"/>
      <c r="H13" s="218"/>
      <c r="I13" s="202"/>
      <c r="J13" s="202"/>
      <c r="K13" s="202"/>
      <c r="L13" s="202"/>
      <c r="M13" s="219"/>
      <c r="N13" s="219"/>
      <c r="O13" s="219"/>
      <c r="P13" s="220"/>
      <c r="R13" s="221" t="s">
        <v>134</v>
      </c>
      <c r="S13" s="221"/>
      <c r="T13" s="221"/>
      <c r="U13" s="221"/>
      <c r="V13" s="221"/>
      <c r="W13" s="221"/>
    </row>
    <row r="14" spans="2:23" ht="22.5" customHeight="1" x14ac:dyDescent="0.2">
      <c r="B14" s="210" t="s">
        <v>135</v>
      </c>
      <c r="C14" s="211"/>
      <c r="D14" s="211"/>
      <c r="E14" s="211"/>
      <c r="F14" s="211"/>
      <c r="G14" s="211"/>
      <c r="H14" s="212"/>
      <c r="I14" s="222">
        <f>SUM(I5:L13)</f>
        <v>0</v>
      </c>
      <c r="J14" s="222"/>
      <c r="K14" s="222"/>
      <c r="L14" s="223"/>
      <c r="M14" s="224"/>
      <c r="N14" s="211"/>
      <c r="O14" s="211"/>
      <c r="P14" s="225"/>
      <c r="R14" s="221"/>
      <c r="S14" s="221"/>
      <c r="T14" s="221"/>
      <c r="U14" s="221"/>
      <c r="V14" s="221"/>
      <c r="W14" s="221"/>
    </row>
    <row r="15" spans="2:23" ht="23.25" customHeight="1" x14ac:dyDescent="0.2">
      <c r="B15" s="229" t="s">
        <v>43</v>
      </c>
      <c r="C15" s="229"/>
      <c r="D15" s="229"/>
      <c r="E15" s="229"/>
      <c r="F15" s="229"/>
      <c r="G15" s="229"/>
      <c r="H15" s="229"/>
      <c r="I15" s="229"/>
    </row>
    <row r="16" spans="2:23" ht="22.5" customHeight="1" thickBot="1" x14ac:dyDescent="0.25">
      <c r="B16" s="230" t="s">
        <v>44</v>
      </c>
      <c r="C16" s="231"/>
      <c r="D16" s="231"/>
      <c r="E16" s="231"/>
      <c r="F16" s="231"/>
      <c r="G16" s="231"/>
      <c r="H16" s="232"/>
      <c r="I16" s="230" t="s">
        <v>126</v>
      </c>
      <c r="J16" s="231"/>
      <c r="K16" s="231"/>
      <c r="L16" s="232"/>
      <c r="M16" s="230" t="s">
        <v>42</v>
      </c>
      <c r="N16" s="231"/>
      <c r="O16" s="231"/>
      <c r="P16" s="232"/>
    </row>
    <row r="17" spans="1:16" ht="22.5" customHeight="1" thickTop="1" x14ac:dyDescent="0.2">
      <c r="B17" s="233" t="s">
        <v>45</v>
      </c>
      <c r="C17" s="234"/>
      <c r="D17" s="7" t="s">
        <v>46</v>
      </c>
      <c r="E17" s="239" t="s">
        <v>136</v>
      </c>
      <c r="F17" s="239"/>
      <c r="G17" s="239"/>
      <c r="H17" s="8"/>
      <c r="I17" s="240"/>
      <c r="J17" s="240"/>
      <c r="K17" s="240"/>
      <c r="L17" s="241"/>
      <c r="M17" s="242"/>
      <c r="N17" s="203"/>
      <c r="O17" s="203"/>
      <c r="P17" s="204"/>
    </row>
    <row r="18" spans="1:16" ht="22.5" customHeight="1" x14ac:dyDescent="0.2">
      <c r="B18" s="235"/>
      <c r="C18" s="236"/>
      <c r="D18" s="9" t="s">
        <v>47</v>
      </c>
      <c r="E18" s="243" t="s">
        <v>48</v>
      </c>
      <c r="F18" s="243"/>
      <c r="G18" s="243"/>
      <c r="H18" s="10"/>
      <c r="I18" s="244"/>
      <c r="J18" s="245"/>
      <c r="K18" s="245"/>
      <c r="L18" s="246"/>
      <c r="M18" s="204"/>
      <c r="N18" s="204"/>
      <c r="O18" s="204"/>
      <c r="P18" s="248"/>
    </row>
    <row r="19" spans="1:16" ht="22.5" customHeight="1" x14ac:dyDescent="0.2">
      <c r="B19" s="235"/>
      <c r="C19" s="236"/>
      <c r="D19" s="9" t="s">
        <v>49</v>
      </c>
      <c r="E19" s="243" t="s">
        <v>50</v>
      </c>
      <c r="F19" s="243"/>
      <c r="G19" s="243"/>
      <c r="H19" s="10"/>
      <c r="I19" s="202"/>
      <c r="J19" s="202"/>
      <c r="K19" s="202"/>
      <c r="L19" s="247"/>
      <c r="M19" s="204"/>
      <c r="N19" s="204"/>
      <c r="O19" s="204"/>
      <c r="P19" s="248"/>
    </row>
    <row r="20" spans="1:16" ht="22.5" customHeight="1" x14ac:dyDescent="0.2">
      <c r="B20" s="235"/>
      <c r="C20" s="236"/>
      <c r="D20" s="9" t="s">
        <v>51</v>
      </c>
      <c r="E20" s="243" t="s">
        <v>137</v>
      </c>
      <c r="F20" s="243"/>
      <c r="G20" s="243"/>
      <c r="H20" s="10"/>
      <c r="I20" s="202"/>
      <c r="J20" s="202"/>
      <c r="K20" s="202"/>
      <c r="L20" s="247"/>
      <c r="M20" s="204"/>
      <c r="N20" s="204"/>
      <c r="O20" s="204"/>
      <c r="P20" s="248"/>
    </row>
    <row r="21" spans="1:16" ht="22.5" customHeight="1" x14ac:dyDescent="0.2">
      <c r="B21" s="235"/>
      <c r="C21" s="236"/>
      <c r="D21" s="9" t="s">
        <v>52</v>
      </c>
      <c r="E21" s="243" t="s">
        <v>138</v>
      </c>
      <c r="F21" s="243"/>
      <c r="G21" s="243"/>
      <c r="H21" s="10"/>
      <c r="I21" s="202"/>
      <c r="J21" s="202"/>
      <c r="K21" s="202"/>
      <c r="L21" s="247"/>
      <c r="M21" s="204"/>
      <c r="N21" s="204"/>
      <c r="O21" s="204"/>
      <c r="P21" s="248"/>
    </row>
    <row r="22" spans="1:16" ht="22.5" customHeight="1" x14ac:dyDescent="0.2">
      <c r="B22" s="235"/>
      <c r="C22" s="236"/>
      <c r="D22" s="9" t="s">
        <v>53</v>
      </c>
      <c r="E22" s="243" t="s">
        <v>139</v>
      </c>
      <c r="F22" s="243"/>
      <c r="G22" s="243"/>
      <c r="H22" s="10"/>
      <c r="I22" s="202"/>
      <c r="J22" s="202"/>
      <c r="K22" s="202"/>
      <c r="L22" s="247"/>
      <c r="M22" s="204"/>
      <c r="N22" s="204"/>
      <c r="O22" s="204"/>
      <c r="P22" s="248"/>
    </row>
    <row r="23" spans="1:16" ht="22.5" customHeight="1" x14ac:dyDescent="0.2">
      <c r="B23" s="235"/>
      <c r="C23" s="236"/>
      <c r="D23" s="9" t="s">
        <v>54</v>
      </c>
      <c r="E23" s="243" t="s">
        <v>140</v>
      </c>
      <c r="F23" s="243"/>
      <c r="G23" s="243"/>
      <c r="H23" s="10"/>
      <c r="I23" s="202"/>
      <c r="J23" s="202"/>
      <c r="K23" s="202"/>
      <c r="L23" s="247"/>
      <c r="M23" s="204"/>
      <c r="N23" s="204"/>
      <c r="O23" s="204"/>
      <c r="P23" s="248"/>
    </row>
    <row r="24" spans="1:16" ht="22.5" customHeight="1" x14ac:dyDescent="0.2">
      <c r="B24" s="235"/>
      <c r="C24" s="236"/>
      <c r="D24" s="9" t="s">
        <v>55</v>
      </c>
      <c r="E24" s="259" t="s">
        <v>56</v>
      </c>
      <c r="F24" s="259"/>
      <c r="G24" s="259"/>
      <c r="H24" s="10"/>
      <c r="I24" s="202"/>
      <c r="J24" s="202"/>
      <c r="K24" s="202"/>
      <c r="L24" s="247"/>
      <c r="M24" s="204"/>
      <c r="N24" s="204"/>
      <c r="O24" s="204"/>
      <c r="P24" s="248"/>
    </row>
    <row r="25" spans="1:16" ht="22.5" customHeight="1" thickBot="1" x14ac:dyDescent="0.25">
      <c r="B25" s="237"/>
      <c r="C25" s="238"/>
      <c r="D25" s="11" t="s">
        <v>57</v>
      </c>
      <c r="E25" s="249" t="s">
        <v>58</v>
      </c>
      <c r="F25" s="249"/>
      <c r="G25" s="249"/>
      <c r="H25" s="12"/>
      <c r="I25" s="250"/>
      <c r="J25" s="250"/>
      <c r="K25" s="250"/>
      <c r="L25" s="251"/>
      <c r="M25" s="204"/>
      <c r="N25" s="204"/>
      <c r="O25" s="204"/>
      <c r="P25" s="248"/>
    </row>
    <row r="26" spans="1:16" ht="22.5" customHeight="1" thickTop="1" thickBot="1" x14ac:dyDescent="0.25">
      <c r="B26" s="252" t="s">
        <v>141</v>
      </c>
      <c r="C26" s="253"/>
      <c r="D26" s="253"/>
      <c r="E26" s="253"/>
      <c r="F26" s="253"/>
      <c r="G26" s="253"/>
      <c r="H26" s="253"/>
      <c r="I26" s="254">
        <f>SUM(I17:L25)</f>
        <v>0</v>
      </c>
      <c r="J26" s="255"/>
      <c r="K26" s="255"/>
      <c r="L26" s="256"/>
      <c r="M26" s="257" t="s">
        <v>142</v>
      </c>
      <c r="N26" s="257"/>
      <c r="O26" s="257"/>
      <c r="P26" s="258"/>
    </row>
    <row r="27" spans="1:16" ht="22.5" customHeight="1" thickTop="1" x14ac:dyDescent="0.2">
      <c r="A27" s="13"/>
      <c r="B27" s="260" t="s">
        <v>67</v>
      </c>
      <c r="C27" s="261"/>
      <c r="D27" s="266" t="s">
        <v>59</v>
      </c>
      <c r="E27" s="266"/>
      <c r="F27" s="266"/>
      <c r="G27" s="266"/>
      <c r="H27" s="14"/>
      <c r="I27" s="267"/>
      <c r="J27" s="267"/>
      <c r="K27" s="267"/>
      <c r="L27" s="267"/>
      <c r="M27" s="205"/>
      <c r="N27" s="203"/>
      <c r="O27" s="203"/>
      <c r="P27" s="204"/>
    </row>
    <row r="28" spans="1:16" ht="22.5" customHeight="1" x14ac:dyDescent="0.2">
      <c r="A28" s="13"/>
      <c r="B28" s="262"/>
      <c r="C28" s="263"/>
      <c r="D28" s="268" t="s">
        <v>60</v>
      </c>
      <c r="E28" s="268"/>
      <c r="F28" s="268"/>
      <c r="G28" s="268"/>
      <c r="H28" s="16"/>
      <c r="I28" s="202"/>
      <c r="J28" s="202"/>
      <c r="K28" s="202"/>
      <c r="L28" s="202"/>
      <c r="M28" s="205"/>
      <c r="N28" s="203"/>
      <c r="O28" s="203"/>
      <c r="P28" s="204"/>
    </row>
    <row r="29" spans="1:16" ht="22.5" customHeight="1" x14ac:dyDescent="0.2">
      <c r="A29" s="13"/>
      <c r="B29" s="262"/>
      <c r="C29" s="263"/>
      <c r="D29" s="268" t="s">
        <v>61</v>
      </c>
      <c r="E29" s="268"/>
      <c r="F29" s="268"/>
      <c r="G29" s="268"/>
      <c r="H29" s="17"/>
      <c r="I29" s="202"/>
      <c r="J29" s="202"/>
      <c r="K29" s="202"/>
      <c r="L29" s="202"/>
      <c r="M29" s="205"/>
      <c r="N29" s="203"/>
      <c r="O29" s="203"/>
      <c r="P29" s="204"/>
    </row>
    <row r="30" spans="1:16" ht="22.5" customHeight="1" x14ac:dyDescent="0.2">
      <c r="A30" s="13"/>
      <c r="B30" s="262"/>
      <c r="C30" s="263"/>
      <c r="D30" s="268" t="s">
        <v>62</v>
      </c>
      <c r="E30" s="268"/>
      <c r="F30" s="268"/>
      <c r="G30" s="268"/>
      <c r="H30" s="16"/>
      <c r="I30" s="202"/>
      <c r="J30" s="202"/>
      <c r="K30" s="202"/>
      <c r="L30" s="202"/>
      <c r="M30" s="205"/>
      <c r="N30" s="203"/>
      <c r="O30" s="203"/>
      <c r="P30" s="204"/>
    </row>
    <row r="31" spans="1:16" ht="22.5" customHeight="1" x14ac:dyDescent="0.2">
      <c r="A31" s="13"/>
      <c r="B31" s="262"/>
      <c r="C31" s="263"/>
      <c r="D31" s="268" t="s">
        <v>63</v>
      </c>
      <c r="E31" s="268"/>
      <c r="F31" s="268"/>
      <c r="G31" s="268"/>
      <c r="H31" s="17"/>
      <c r="I31" s="202"/>
      <c r="J31" s="202"/>
      <c r="K31" s="202"/>
      <c r="L31" s="202"/>
      <c r="M31" s="205"/>
      <c r="N31" s="203"/>
      <c r="O31" s="203"/>
      <c r="P31" s="204"/>
    </row>
    <row r="32" spans="1:16" ht="22.5" customHeight="1" x14ac:dyDescent="0.2">
      <c r="A32" s="13"/>
      <c r="B32" s="262"/>
      <c r="C32" s="263"/>
      <c r="D32" s="20" t="s">
        <v>64</v>
      </c>
      <c r="E32" s="269"/>
      <c r="F32" s="269"/>
      <c r="G32" s="269"/>
      <c r="H32" s="110"/>
      <c r="I32" s="202"/>
      <c r="J32" s="202"/>
      <c r="K32" s="202"/>
      <c r="L32" s="202"/>
      <c r="M32" s="205"/>
      <c r="N32" s="203"/>
      <c r="O32" s="203"/>
      <c r="P32" s="204"/>
    </row>
    <row r="33" spans="1:18" ht="22.5" customHeight="1" x14ac:dyDescent="0.2">
      <c r="A33" s="13"/>
      <c r="B33" s="264"/>
      <c r="C33" s="265"/>
      <c r="D33" s="20" t="s">
        <v>65</v>
      </c>
      <c r="E33" s="269"/>
      <c r="F33" s="269"/>
      <c r="G33" s="269"/>
      <c r="H33" s="111"/>
      <c r="I33" s="202"/>
      <c r="J33" s="202"/>
      <c r="K33" s="202"/>
      <c r="L33" s="202"/>
      <c r="M33" s="205"/>
      <c r="N33" s="203"/>
      <c r="O33" s="203"/>
      <c r="P33" s="204"/>
    </row>
    <row r="34" spans="1:18" ht="22.5" customHeight="1" thickBot="1" x14ac:dyDescent="0.25">
      <c r="A34" s="15"/>
      <c r="B34" s="276" t="s">
        <v>143</v>
      </c>
      <c r="C34" s="277"/>
      <c r="D34" s="277"/>
      <c r="E34" s="277"/>
      <c r="F34" s="277"/>
      <c r="G34" s="277"/>
      <c r="H34" s="278"/>
      <c r="I34" s="279">
        <f>SUM(I27:L33)</f>
        <v>0</v>
      </c>
      <c r="J34" s="280"/>
      <c r="K34" s="280"/>
      <c r="L34" s="281"/>
      <c r="M34" s="282"/>
      <c r="N34" s="283"/>
      <c r="O34" s="283"/>
      <c r="P34" s="284"/>
    </row>
    <row r="35" spans="1:18" ht="22.5" customHeight="1" thickTop="1" x14ac:dyDescent="0.2">
      <c r="B35" s="285" t="s">
        <v>144</v>
      </c>
      <c r="C35" s="286"/>
      <c r="D35" s="286"/>
      <c r="E35" s="286"/>
      <c r="F35" s="286"/>
      <c r="G35" s="286"/>
      <c r="H35" s="287"/>
      <c r="I35" s="288">
        <f>I26+I34</f>
        <v>0</v>
      </c>
      <c r="J35" s="288"/>
      <c r="K35" s="288"/>
      <c r="L35" s="288"/>
      <c r="M35" s="289" t="s">
        <v>145</v>
      </c>
      <c r="N35" s="290"/>
      <c r="O35" s="290"/>
      <c r="P35" s="291"/>
    </row>
    <row r="36" spans="1:18" s="18" customFormat="1" ht="18" customHeight="1" x14ac:dyDescent="0.2">
      <c r="B36" s="39"/>
      <c r="C36" s="39"/>
      <c r="D36" s="270" t="s">
        <v>146</v>
      </c>
      <c r="E36" s="270"/>
      <c r="F36" s="270"/>
      <c r="G36" s="270"/>
      <c r="H36" s="270"/>
      <c r="I36" s="270"/>
      <c r="J36" s="271">
        <f>I14-I35</f>
        <v>0</v>
      </c>
      <c r="K36" s="272"/>
      <c r="L36" s="39" t="s">
        <v>68</v>
      </c>
      <c r="M36" s="40"/>
      <c r="N36" s="40"/>
      <c r="O36" s="40"/>
    </row>
    <row r="37" spans="1:18" s="18" customFormat="1" ht="18" customHeight="1" x14ac:dyDescent="0.2">
      <c r="E37" s="18" t="s">
        <v>66</v>
      </c>
    </row>
    <row r="38" spans="1:18" s="18" customFormat="1" ht="22.5" customHeight="1" x14ac:dyDescent="0.2">
      <c r="E38" s="273" t="s">
        <v>157</v>
      </c>
      <c r="F38" s="273"/>
      <c r="G38" s="273"/>
      <c r="H38" s="273"/>
      <c r="I38" s="273"/>
      <c r="J38" s="273"/>
      <c r="K38" s="112"/>
    </row>
    <row r="39" spans="1:18" ht="28.5" customHeight="1" x14ac:dyDescent="0.2">
      <c r="B39" s="274" t="s">
        <v>37</v>
      </c>
      <c r="C39" s="274"/>
      <c r="D39" s="274"/>
      <c r="E39" s="274"/>
      <c r="F39" s="274"/>
      <c r="G39" s="275">
        <f>はじめに!E19</f>
        <v>0</v>
      </c>
      <c r="H39" s="275"/>
      <c r="I39" s="275"/>
      <c r="J39" s="275"/>
      <c r="K39" s="275"/>
      <c r="L39" s="275"/>
      <c r="M39" s="19"/>
      <c r="N39" s="274" t="s">
        <v>38</v>
      </c>
      <c r="O39" s="274"/>
      <c r="P39" s="113">
        <f>はじめに!E21</f>
        <v>0</v>
      </c>
      <c r="Q39" s="19"/>
      <c r="R39" s="19"/>
    </row>
    <row r="40" spans="1:18" x14ac:dyDescent="0.2">
      <c r="C40" s="15"/>
      <c r="D40" s="15"/>
      <c r="E40" s="15"/>
      <c r="F40" s="15"/>
      <c r="G40" s="114"/>
      <c r="H40" s="114"/>
      <c r="I40" s="114"/>
      <c r="J40" s="114"/>
      <c r="K40" s="114"/>
      <c r="L40" s="114"/>
    </row>
  </sheetData>
  <sheetProtection sheet="1" selectLockedCells="1"/>
  <mergeCells count="106">
    <mergeCell ref="D36:I36"/>
    <mergeCell ref="J36:K36"/>
    <mergeCell ref="E38:J38"/>
    <mergeCell ref="B39:F39"/>
    <mergeCell ref="G39:L39"/>
    <mergeCell ref="N39:O39"/>
    <mergeCell ref="B34:H34"/>
    <mergeCell ref="I34:L34"/>
    <mergeCell ref="M34:P34"/>
    <mergeCell ref="B35:H35"/>
    <mergeCell ref="I35:L35"/>
    <mergeCell ref="M35:P35"/>
    <mergeCell ref="B27:C33"/>
    <mergeCell ref="D27:G27"/>
    <mergeCell ref="I27:L27"/>
    <mergeCell ref="M27:P27"/>
    <mergeCell ref="D28:G28"/>
    <mergeCell ref="I28:L28"/>
    <mergeCell ref="M28:P28"/>
    <mergeCell ref="D29:G29"/>
    <mergeCell ref="I29:L29"/>
    <mergeCell ref="M29:P29"/>
    <mergeCell ref="E32:G32"/>
    <mergeCell ref="I32:L32"/>
    <mergeCell ref="M32:P32"/>
    <mergeCell ref="E33:G33"/>
    <mergeCell ref="I33:L33"/>
    <mergeCell ref="M33:P33"/>
    <mergeCell ref="D30:G30"/>
    <mergeCell ref="I30:L30"/>
    <mergeCell ref="M30:P30"/>
    <mergeCell ref="D31:G31"/>
    <mergeCell ref="I31:L31"/>
    <mergeCell ref="M31:P31"/>
    <mergeCell ref="I25:L25"/>
    <mergeCell ref="M25:P25"/>
    <mergeCell ref="B26:H26"/>
    <mergeCell ref="I26:L26"/>
    <mergeCell ref="M26:P26"/>
    <mergeCell ref="E23:G23"/>
    <mergeCell ref="I23:L23"/>
    <mergeCell ref="M23:P23"/>
    <mergeCell ref="E24:G24"/>
    <mergeCell ref="I24:L24"/>
    <mergeCell ref="M24:P24"/>
    <mergeCell ref="B15:I15"/>
    <mergeCell ref="B16:H16"/>
    <mergeCell ref="I16:L16"/>
    <mergeCell ref="M16:P16"/>
    <mergeCell ref="B17:C25"/>
    <mergeCell ref="E17:G17"/>
    <mergeCell ref="I17:L17"/>
    <mergeCell ref="M17:P17"/>
    <mergeCell ref="E18:G18"/>
    <mergeCell ref="I18:L18"/>
    <mergeCell ref="E21:G21"/>
    <mergeCell ref="I21:L21"/>
    <mergeCell ref="M21:P21"/>
    <mergeCell ref="E22:G22"/>
    <mergeCell ref="I22:L22"/>
    <mergeCell ref="M22:P22"/>
    <mergeCell ref="M18:P18"/>
    <mergeCell ref="E19:G19"/>
    <mergeCell ref="I19:L19"/>
    <mergeCell ref="M19:P19"/>
    <mergeCell ref="E20:G20"/>
    <mergeCell ref="I20:L20"/>
    <mergeCell ref="M20:P20"/>
    <mergeCell ref="E25:G25"/>
    <mergeCell ref="B13:H13"/>
    <mergeCell ref="I13:L13"/>
    <mergeCell ref="M13:P13"/>
    <mergeCell ref="R13:W14"/>
    <mergeCell ref="B14:H14"/>
    <mergeCell ref="I14:L14"/>
    <mergeCell ref="M14:P14"/>
    <mergeCell ref="B11:H11"/>
    <mergeCell ref="I11:L11"/>
    <mergeCell ref="M11:P11"/>
    <mergeCell ref="B12:H12"/>
    <mergeCell ref="I12:L12"/>
    <mergeCell ref="M12:P12"/>
    <mergeCell ref="B9:H9"/>
    <mergeCell ref="I9:L9"/>
    <mergeCell ref="M9:P9"/>
    <mergeCell ref="B10:H10"/>
    <mergeCell ref="I10:L10"/>
    <mergeCell ref="M10:P10"/>
    <mergeCell ref="B7:H7"/>
    <mergeCell ref="I7:L7"/>
    <mergeCell ref="M7:P7"/>
    <mergeCell ref="B8:H8"/>
    <mergeCell ref="I8:L8"/>
    <mergeCell ref="M8:P8"/>
    <mergeCell ref="B5:H5"/>
    <mergeCell ref="I5:L5"/>
    <mergeCell ref="M5:P5"/>
    <mergeCell ref="B6:H6"/>
    <mergeCell ref="I6:L6"/>
    <mergeCell ref="M6:P6"/>
    <mergeCell ref="B1:I1"/>
    <mergeCell ref="J1:N3"/>
    <mergeCell ref="B3:F3"/>
    <mergeCell ref="B4:H4"/>
    <mergeCell ref="I4:L4"/>
    <mergeCell ref="M4:P4"/>
  </mergeCells>
  <phoneticPr fontId="2"/>
  <conditionalFormatting sqref="I5:P13">
    <cfRule type="notContainsBlanks" dxfId="9" priority="7" stopIfTrue="1">
      <formula>LEN(TRIM(I5))&gt;0</formula>
    </cfRule>
  </conditionalFormatting>
  <conditionalFormatting sqref="B12:H13">
    <cfRule type="notContainsBlanks" dxfId="8" priority="6" stopIfTrue="1">
      <formula>LEN(TRIM(B12))&gt;0</formula>
    </cfRule>
  </conditionalFormatting>
  <conditionalFormatting sqref="I12:P13">
    <cfRule type="notContainsBlanks" dxfId="7" priority="5" stopIfTrue="1">
      <formula>LEN(TRIM(I12))&gt;0</formula>
    </cfRule>
  </conditionalFormatting>
  <conditionalFormatting sqref="I17:P25">
    <cfRule type="notContainsBlanks" dxfId="6" priority="4" stopIfTrue="1">
      <formula>LEN(TRIM(I17))&gt;0</formula>
    </cfRule>
  </conditionalFormatting>
  <conditionalFormatting sqref="I27:P33">
    <cfRule type="notContainsBlanks" dxfId="5" priority="3" stopIfTrue="1">
      <formula>LEN(TRIM(I27))&gt;0</formula>
    </cfRule>
  </conditionalFormatting>
  <conditionalFormatting sqref="E32:G33">
    <cfRule type="notContainsBlanks" priority="2" stopIfTrue="1">
      <formula>LEN(TRIM(E32))&gt;0</formula>
    </cfRule>
  </conditionalFormatting>
  <conditionalFormatting sqref="I32:P33">
    <cfRule type="notContainsBlanks" dxfId="4" priority="1" stopIfTrue="1">
      <formula>LEN(TRIM(I32))&gt;0</formula>
    </cfRule>
  </conditionalFormatting>
  <pageMargins left="0.59055118110236227" right="0.43307086614173229" top="0.55118110236220474" bottom="0.35433070866141736"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K183"/>
  <sheetViews>
    <sheetView zoomScaleNormal="100" workbookViewId="0">
      <pane ySplit="3" topLeftCell="A4" activePane="bottomLeft" state="frozen"/>
      <selection pane="bottomLeft" activeCell="B4" sqref="B4"/>
    </sheetView>
  </sheetViews>
  <sheetFormatPr defaultColWidth="9" defaultRowHeight="13" x14ac:dyDescent="0.2"/>
  <cols>
    <col min="1" max="1" width="9" style="83"/>
    <col min="2" max="2" width="25.90625" style="84" customWidth="1"/>
    <col min="3" max="3" width="5.26953125" style="77" bestFit="1" customWidth="1"/>
    <col min="4" max="4" width="8.7265625" style="83" customWidth="1"/>
    <col min="5" max="16384" width="9" style="77"/>
  </cols>
  <sheetData>
    <row r="3" spans="1:11" ht="32.25" customHeight="1" x14ac:dyDescent="0.2">
      <c r="A3" s="76" t="s">
        <v>94</v>
      </c>
      <c r="B3" s="76" t="s">
        <v>90</v>
      </c>
      <c r="C3" s="76" t="s">
        <v>91</v>
      </c>
      <c r="D3" s="76" t="s">
        <v>92</v>
      </c>
    </row>
    <row r="4" spans="1:11" ht="27.75" customHeight="1" x14ac:dyDescent="0.2">
      <c r="A4" s="76">
        <v>1</v>
      </c>
      <c r="B4" s="78"/>
      <c r="C4" s="79"/>
      <c r="D4" s="80"/>
      <c r="G4" s="81" t="s">
        <v>95</v>
      </c>
    </row>
    <row r="5" spans="1:11" ht="27.75" customHeight="1" x14ac:dyDescent="0.2">
      <c r="A5" s="76">
        <v>2</v>
      </c>
      <c r="B5" s="78"/>
      <c r="C5" s="79"/>
      <c r="D5" s="80"/>
      <c r="G5" s="81" t="s">
        <v>96</v>
      </c>
    </row>
    <row r="6" spans="1:11" ht="27.75" customHeight="1" x14ac:dyDescent="0.2">
      <c r="A6" s="76">
        <v>3</v>
      </c>
      <c r="B6" s="78"/>
      <c r="C6" s="79"/>
      <c r="D6" s="80"/>
    </row>
    <row r="7" spans="1:11" ht="27.75" customHeight="1" x14ac:dyDescent="0.25">
      <c r="A7" s="76">
        <v>4</v>
      </c>
      <c r="B7" s="78"/>
      <c r="C7" s="79"/>
      <c r="D7" s="80"/>
      <c r="F7" s="82"/>
      <c r="G7" s="82"/>
      <c r="H7" s="82"/>
      <c r="I7" s="82"/>
      <c r="J7" s="82"/>
      <c r="K7" s="82"/>
    </row>
    <row r="8" spans="1:11" ht="27.75" customHeight="1" x14ac:dyDescent="0.25">
      <c r="A8" s="76">
        <v>5</v>
      </c>
      <c r="B8" s="78"/>
      <c r="C8" s="79"/>
      <c r="D8" s="80"/>
      <c r="F8" s="82"/>
      <c r="G8" s="82"/>
      <c r="H8" s="82"/>
      <c r="I8" s="82"/>
      <c r="J8" s="82"/>
      <c r="K8" s="82"/>
    </row>
    <row r="9" spans="1:11" ht="27.75" customHeight="1" x14ac:dyDescent="0.25">
      <c r="A9" s="76">
        <v>6</v>
      </c>
      <c r="B9" s="78"/>
      <c r="C9" s="79"/>
      <c r="D9" s="80"/>
      <c r="F9" s="82"/>
      <c r="G9" s="82"/>
      <c r="H9" s="82"/>
      <c r="I9" s="82"/>
      <c r="J9" s="82"/>
      <c r="K9" s="82"/>
    </row>
    <row r="10" spans="1:11" ht="27.75" customHeight="1" x14ac:dyDescent="0.25">
      <c r="A10" s="76">
        <v>7</v>
      </c>
      <c r="B10" s="78"/>
      <c r="C10" s="79"/>
      <c r="D10" s="80"/>
      <c r="F10" s="82"/>
      <c r="G10" s="82"/>
      <c r="H10" s="82"/>
      <c r="I10" s="82"/>
      <c r="J10" s="82"/>
      <c r="K10" s="82"/>
    </row>
    <row r="11" spans="1:11" ht="27.75" customHeight="1" x14ac:dyDescent="0.25">
      <c r="A11" s="76">
        <v>8</v>
      </c>
      <c r="B11" s="78"/>
      <c r="C11" s="79"/>
      <c r="D11" s="80"/>
      <c r="F11" s="82"/>
      <c r="G11" s="82"/>
      <c r="H11" s="82"/>
      <c r="I11" s="82"/>
      <c r="J11" s="82"/>
      <c r="K11" s="82"/>
    </row>
    <row r="12" spans="1:11" ht="27.75" customHeight="1" x14ac:dyDescent="0.25">
      <c r="A12" s="76">
        <v>9</v>
      </c>
      <c r="B12" s="78"/>
      <c r="C12" s="79"/>
      <c r="D12" s="80"/>
      <c r="F12" s="82"/>
      <c r="G12" s="82"/>
      <c r="H12" s="82"/>
      <c r="I12" s="82"/>
      <c r="J12" s="82"/>
      <c r="K12" s="82"/>
    </row>
    <row r="13" spans="1:11" ht="27.75" customHeight="1" x14ac:dyDescent="0.25">
      <c r="A13" s="76">
        <v>10</v>
      </c>
      <c r="B13" s="78"/>
      <c r="C13" s="79"/>
      <c r="D13" s="80"/>
      <c r="F13" s="82"/>
      <c r="G13" s="82"/>
      <c r="H13" s="82"/>
      <c r="I13" s="82"/>
      <c r="J13" s="82"/>
      <c r="K13" s="82"/>
    </row>
    <row r="14" spans="1:11" ht="27.75" customHeight="1" x14ac:dyDescent="0.25">
      <c r="A14" s="76">
        <v>11</v>
      </c>
      <c r="B14" s="78"/>
      <c r="C14" s="79"/>
      <c r="D14" s="80"/>
      <c r="F14" s="82"/>
      <c r="G14" s="82"/>
      <c r="H14" s="82"/>
      <c r="I14" s="82"/>
      <c r="J14" s="82"/>
      <c r="K14" s="82"/>
    </row>
    <row r="15" spans="1:11" ht="27.75" customHeight="1" x14ac:dyDescent="0.25">
      <c r="A15" s="76">
        <v>12</v>
      </c>
      <c r="B15" s="78"/>
      <c r="C15" s="79"/>
      <c r="D15" s="80"/>
      <c r="F15" s="82"/>
      <c r="G15" s="82"/>
      <c r="H15" s="82"/>
      <c r="I15" s="82"/>
      <c r="J15" s="82"/>
      <c r="K15" s="82"/>
    </row>
    <row r="16" spans="1:11" ht="27.75" customHeight="1" x14ac:dyDescent="0.25">
      <c r="A16" s="76">
        <v>13</v>
      </c>
      <c r="B16" s="78"/>
      <c r="C16" s="79"/>
      <c r="D16" s="80"/>
      <c r="F16" s="82"/>
      <c r="G16" s="82"/>
      <c r="H16" s="82"/>
      <c r="I16" s="82"/>
      <c r="J16" s="82"/>
      <c r="K16" s="82"/>
    </row>
    <row r="17" spans="1:4" ht="27.75" customHeight="1" x14ac:dyDescent="0.2">
      <c r="A17" s="76">
        <v>14</v>
      </c>
      <c r="B17" s="78"/>
      <c r="C17" s="79"/>
      <c r="D17" s="80"/>
    </row>
    <row r="18" spans="1:4" ht="27.75" customHeight="1" x14ac:dyDescent="0.2">
      <c r="A18" s="76">
        <v>15</v>
      </c>
      <c r="B18" s="78"/>
      <c r="C18" s="79"/>
      <c r="D18" s="80"/>
    </row>
    <row r="19" spans="1:4" ht="27.75" customHeight="1" x14ac:dyDescent="0.2">
      <c r="A19" s="76">
        <v>16</v>
      </c>
      <c r="B19" s="78"/>
      <c r="C19" s="79"/>
      <c r="D19" s="80"/>
    </row>
    <row r="20" spans="1:4" ht="27.75" customHeight="1" x14ac:dyDescent="0.2">
      <c r="A20" s="76">
        <v>17</v>
      </c>
      <c r="B20" s="78"/>
      <c r="C20" s="79"/>
      <c r="D20" s="80"/>
    </row>
    <row r="21" spans="1:4" ht="27.75" customHeight="1" x14ac:dyDescent="0.2">
      <c r="A21" s="76">
        <v>18</v>
      </c>
      <c r="B21" s="78"/>
      <c r="C21" s="79"/>
      <c r="D21" s="80"/>
    </row>
    <row r="22" spans="1:4" ht="27.75" customHeight="1" x14ac:dyDescent="0.2">
      <c r="A22" s="76">
        <v>19</v>
      </c>
      <c r="B22" s="78"/>
      <c r="C22" s="79"/>
      <c r="D22" s="80"/>
    </row>
    <row r="23" spans="1:4" ht="27.75" customHeight="1" x14ac:dyDescent="0.2">
      <c r="A23" s="76">
        <v>20</v>
      </c>
      <c r="B23" s="78"/>
      <c r="C23" s="79"/>
      <c r="D23" s="80"/>
    </row>
    <row r="24" spans="1:4" ht="27.75" customHeight="1" x14ac:dyDescent="0.2">
      <c r="A24" s="76">
        <v>21</v>
      </c>
      <c r="B24" s="78"/>
      <c r="C24" s="79"/>
      <c r="D24" s="80"/>
    </row>
    <row r="25" spans="1:4" ht="27.75" customHeight="1" x14ac:dyDescent="0.2">
      <c r="A25" s="76">
        <v>22</v>
      </c>
      <c r="B25" s="78"/>
      <c r="C25" s="79"/>
      <c r="D25" s="80"/>
    </row>
    <row r="26" spans="1:4" ht="27.75" customHeight="1" x14ac:dyDescent="0.2">
      <c r="A26" s="76">
        <v>23</v>
      </c>
      <c r="B26" s="78"/>
      <c r="C26" s="79"/>
      <c r="D26" s="80"/>
    </row>
    <row r="27" spans="1:4" ht="27.75" customHeight="1" x14ac:dyDescent="0.2">
      <c r="A27" s="76">
        <v>24</v>
      </c>
      <c r="B27" s="78"/>
      <c r="C27" s="79"/>
      <c r="D27" s="80"/>
    </row>
    <row r="28" spans="1:4" ht="27.75" customHeight="1" x14ac:dyDescent="0.2">
      <c r="A28" s="76">
        <v>25</v>
      </c>
      <c r="B28" s="78"/>
      <c r="C28" s="79"/>
      <c r="D28" s="80"/>
    </row>
    <row r="29" spans="1:4" ht="27.75" customHeight="1" x14ac:dyDescent="0.2">
      <c r="A29" s="76">
        <v>26</v>
      </c>
      <c r="B29" s="78"/>
      <c r="C29" s="79"/>
      <c r="D29" s="80"/>
    </row>
    <row r="30" spans="1:4" ht="27.75" customHeight="1" x14ac:dyDescent="0.2">
      <c r="A30" s="76">
        <v>27</v>
      </c>
      <c r="B30" s="78"/>
      <c r="C30" s="79"/>
      <c r="D30" s="80"/>
    </row>
    <row r="31" spans="1:4" ht="27.75" customHeight="1" x14ac:dyDescent="0.2">
      <c r="A31" s="76">
        <v>28</v>
      </c>
      <c r="B31" s="78"/>
      <c r="C31" s="79"/>
      <c r="D31" s="80"/>
    </row>
    <row r="32" spans="1:4" ht="27.75" customHeight="1" x14ac:dyDescent="0.2">
      <c r="A32" s="76">
        <v>29</v>
      </c>
      <c r="B32" s="78"/>
      <c r="C32" s="79"/>
      <c r="D32" s="80"/>
    </row>
    <row r="33" spans="1:4" ht="27.75" customHeight="1" x14ac:dyDescent="0.2">
      <c r="A33" s="76">
        <v>30</v>
      </c>
      <c r="B33" s="78"/>
      <c r="C33" s="79"/>
      <c r="D33" s="80"/>
    </row>
    <row r="34" spans="1:4" ht="27.75" customHeight="1" x14ac:dyDescent="0.2">
      <c r="A34" s="76">
        <v>31</v>
      </c>
      <c r="B34" s="78"/>
      <c r="C34" s="79"/>
      <c r="D34" s="80"/>
    </row>
    <row r="35" spans="1:4" ht="27.75" customHeight="1" x14ac:dyDescent="0.2">
      <c r="A35" s="76">
        <v>32</v>
      </c>
      <c r="B35" s="78"/>
      <c r="C35" s="79"/>
      <c r="D35" s="80"/>
    </row>
    <row r="36" spans="1:4" ht="27.75" customHeight="1" x14ac:dyDescent="0.2">
      <c r="A36" s="76">
        <v>33</v>
      </c>
      <c r="B36" s="78"/>
      <c r="C36" s="79"/>
      <c r="D36" s="80"/>
    </row>
    <row r="37" spans="1:4" ht="27.75" customHeight="1" x14ac:dyDescent="0.2">
      <c r="A37" s="76">
        <v>34</v>
      </c>
      <c r="B37" s="78"/>
      <c r="C37" s="79"/>
      <c r="D37" s="80"/>
    </row>
    <row r="38" spans="1:4" ht="27.75" customHeight="1" x14ac:dyDescent="0.2">
      <c r="A38" s="76">
        <v>35</v>
      </c>
      <c r="B38" s="78"/>
      <c r="C38" s="79"/>
      <c r="D38" s="80"/>
    </row>
    <row r="39" spans="1:4" ht="27.75" customHeight="1" x14ac:dyDescent="0.2">
      <c r="A39" s="76">
        <v>36</v>
      </c>
      <c r="B39" s="78"/>
      <c r="C39" s="79"/>
      <c r="D39" s="80"/>
    </row>
    <row r="40" spans="1:4" ht="27.75" customHeight="1" x14ac:dyDescent="0.2">
      <c r="A40" s="76">
        <v>37</v>
      </c>
      <c r="B40" s="78"/>
      <c r="C40" s="79"/>
      <c r="D40" s="80"/>
    </row>
    <row r="41" spans="1:4" ht="27.75" customHeight="1" x14ac:dyDescent="0.2">
      <c r="A41" s="76">
        <v>38</v>
      </c>
      <c r="B41" s="78"/>
      <c r="C41" s="79"/>
      <c r="D41" s="80"/>
    </row>
    <row r="42" spans="1:4" ht="27.75" customHeight="1" x14ac:dyDescent="0.2">
      <c r="A42" s="76">
        <v>39</v>
      </c>
      <c r="B42" s="78"/>
      <c r="C42" s="79"/>
      <c r="D42" s="80"/>
    </row>
    <row r="43" spans="1:4" ht="27.75" customHeight="1" x14ac:dyDescent="0.2">
      <c r="A43" s="76">
        <v>40</v>
      </c>
      <c r="B43" s="78"/>
      <c r="C43" s="79"/>
      <c r="D43" s="80"/>
    </row>
    <row r="44" spans="1:4" ht="27.75" customHeight="1" x14ac:dyDescent="0.2">
      <c r="A44" s="76">
        <v>41</v>
      </c>
      <c r="B44" s="78"/>
      <c r="C44" s="79"/>
      <c r="D44" s="80"/>
    </row>
    <row r="45" spans="1:4" ht="27.75" customHeight="1" x14ac:dyDescent="0.2">
      <c r="A45" s="76">
        <v>42</v>
      </c>
      <c r="B45" s="78"/>
      <c r="C45" s="79"/>
      <c r="D45" s="80"/>
    </row>
    <row r="46" spans="1:4" ht="27.75" customHeight="1" x14ac:dyDescent="0.2">
      <c r="A46" s="76">
        <v>43</v>
      </c>
      <c r="B46" s="78"/>
      <c r="C46" s="79"/>
      <c r="D46" s="80"/>
    </row>
    <row r="47" spans="1:4" ht="27.75" customHeight="1" x14ac:dyDescent="0.2">
      <c r="A47" s="76">
        <v>44</v>
      </c>
      <c r="B47" s="78"/>
      <c r="C47" s="79"/>
      <c r="D47" s="80"/>
    </row>
    <row r="48" spans="1:4" ht="27.75" customHeight="1" x14ac:dyDescent="0.2">
      <c r="A48" s="76">
        <v>45</v>
      </c>
      <c r="B48" s="78"/>
      <c r="C48" s="79"/>
      <c r="D48" s="80"/>
    </row>
    <row r="49" spans="1:4" ht="27.75" customHeight="1" x14ac:dyDescent="0.2">
      <c r="A49" s="76">
        <v>46</v>
      </c>
      <c r="B49" s="78"/>
      <c r="C49" s="79"/>
      <c r="D49" s="80"/>
    </row>
    <row r="50" spans="1:4" ht="27.75" customHeight="1" x14ac:dyDescent="0.2">
      <c r="A50" s="76">
        <v>47</v>
      </c>
      <c r="B50" s="78"/>
      <c r="C50" s="79"/>
      <c r="D50" s="80"/>
    </row>
    <row r="51" spans="1:4" ht="27.75" customHeight="1" x14ac:dyDescent="0.2">
      <c r="A51" s="76">
        <v>48</v>
      </c>
      <c r="B51" s="78"/>
      <c r="C51" s="79"/>
      <c r="D51" s="80"/>
    </row>
    <row r="52" spans="1:4" ht="27.75" customHeight="1" x14ac:dyDescent="0.2">
      <c r="A52" s="76">
        <v>49</v>
      </c>
      <c r="B52" s="78"/>
      <c r="C52" s="79"/>
      <c r="D52" s="80"/>
    </row>
    <row r="53" spans="1:4" ht="27.75" customHeight="1" x14ac:dyDescent="0.2">
      <c r="A53" s="76">
        <v>50</v>
      </c>
      <c r="B53" s="78"/>
      <c r="C53" s="79"/>
      <c r="D53" s="80"/>
    </row>
    <row r="54" spans="1:4" ht="27.75" customHeight="1" x14ac:dyDescent="0.2">
      <c r="A54" s="76">
        <v>51</v>
      </c>
      <c r="B54" s="78"/>
      <c r="C54" s="79"/>
      <c r="D54" s="80"/>
    </row>
    <row r="55" spans="1:4" ht="27.75" customHeight="1" x14ac:dyDescent="0.2">
      <c r="A55" s="76">
        <v>52</v>
      </c>
      <c r="B55" s="78"/>
      <c r="C55" s="79"/>
      <c r="D55" s="80"/>
    </row>
    <row r="56" spans="1:4" ht="27.75" customHeight="1" x14ac:dyDescent="0.2">
      <c r="A56" s="76">
        <v>53</v>
      </c>
      <c r="B56" s="78"/>
      <c r="C56" s="79"/>
      <c r="D56" s="80"/>
    </row>
    <row r="57" spans="1:4" ht="27.75" customHeight="1" x14ac:dyDescent="0.2">
      <c r="A57" s="76">
        <v>54</v>
      </c>
      <c r="B57" s="78"/>
      <c r="C57" s="79"/>
      <c r="D57" s="80"/>
    </row>
    <row r="58" spans="1:4" ht="27.75" customHeight="1" x14ac:dyDescent="0.2">
      <c r="A58" s="76">
        <v>55</v>
      </c>
      <c r="B58" s="78"/>
      <c r="C58" s="79"/>
      <c r="D58" s="80"/>
    </row>
    <row r="59" spans="1:4" ht="27.75" customHeight="1" x14ac:dyDescent="0.2">
      <c r="A59" s="76">
        <v>56</v>
      </c>
      <c r="B59" s="78"/>
      <c r="C59" s="79"/>
      <c r="D59" s="80"/>
    </row>
    <row r="60" spans="1:4" ht="27.75" customHeight="1" x14ac:dyDescent="0.2">
      <c r="A60" s="76">
        <v>57</v>
      </c>
      <c r="B60" s="78"/>
      <c r="C60" s="79"/>
      <c r="D60" s="80"/>
    </row>
    <row r="61" spans="1:4" ht="27.75" customHeight="1" x14ac:dyDescent="0.2">
      <c r="A61" s="76">
        <v>58</v>
      </c>
      <c r="B61" s="78"/>
      <c r="C61" s="79"/>
      <c r="D61" s="80"/>
    </row>
    <row r="62" spans="1:4" ht="27.75" customHeight="1" x14ac:dyDescent="0.2">
      <c r="A62" s="76">
        <v>59</v>
      </c>
      <c r="B62" s="78"/>
      <c r="C62" s="79"/>
      <c r="D62" s="80"/>
    </row>
    <row r="63" spans="1:4" ht="27.75" customHeight="1" x14ac:dyDescent="0.2">
      <c r="A63" s="76">
        <v>60</v>
      </c>
      <c r="B63" s="78"/>
      <c r="C63" s="79"/>
      <c r="D63" s="80"/>
    </row>
    <row r="64" spans="1:4" ht="27.75" customHeight="1" x14ac:dyDescent="0.2">
      <c r="A64" s="76">
        <v>61</v>
      </c>
      <c r="B64" s="78"/>
      <c r="C64" s="79"/>
      <c r="D64" s="80"/>
    </row>
    <row r="65" spans="1:4" ht="27.75" customHeight="1" x14ac:dyDescent="0.2">
      <c r="A65" s="76">
        <v>62</v>
      </c>
      <c r="B65" s="78"/>
      <c r="C65" s="79"/>
      <c r="D65" s="80"/>
    </row>
    <row r="66" spans="1:4" ht="27.75" customHeight="1" x14ac:dyDescent="0.2">
      <c r="A66" s="76">
        <v>63</v>
      </c>
      <c r="B66" s="78"/>
      <c r="C66" s="79"/>
      <c r="D66" s="80"/>
    </row>
    <row r="67" spans="1:4" ht="27.75" customHeight="1" x14ac:dyDescent="0.2">
      <c r="A67" s="76">
        <v>64</v>
      </c>
      <c r="B67" s="78"/>
      <c r="C67" s="79"/>
      <c r="D67" s="80"/>
    </row>
    <row r="68" spans="1:4" ht="27.75" customHeight="1" x14ac:dyDescent="0.2">
      <c r="A68" s="76">
        <v>65</v>
      </c>
      <c r="B68" s="78"/>
      <c r="C68" s="79"/>
      <c r="D68" s="80"/>
    </row>
    <row r="69" spans="1:4" ht="27.75" customHeight="1" x14ac:dyDescent="0.2">
      <c r="A69" s="76">
        <v>66</v>
      </c>
      <c r="B69" s="78"/>
      <c r="C69" s="79"/>
      <c r="D69" s="80"/>
    </row>
    <row r="70" spans="1:4" ht="27.75" customHeight="1" x14ac:dyDescent="0.2">
      <c r="A70" s="76">
        <v>67</v>
      </c>
      <c r="B70" s="78"/>
      <c r="C70" s="79"/>
      <c r="D70" s="80"/>
    </row>
    <row r="71" spans="1:4" ht="27.75" customHeight="1" x14ac:dyDescent="0.2">
      <c r="A71" s="76">
        <v>68</v>
      </c>
      <c r="B71" s="78"/>
      <c r="C71" s="79"/>
      <c r="D71" s="80"/>
    </row>
    <row r="72" spans="1:4" ht="27.75" customHeight="1" x14ac:dyDescent="0.2">
      <c r="A72" s="76">
        <v>69</v>
      </c>
      <c r="B72" s="78"/>
      <c r="C72" s="79"/>
      <c r="D72" s="80"/>
    </row>
    <row r="73" spans="1:4" ht="27.75" customHeight="1" x14ac:dyDescent="0.2">
      <c r="A73" s="76">
        <v>70</v>
      </c>
      <c r="B73" s="78"/>
      <c r="C73" s="79"/>
      <c r="D73" s="80"/>
    </row>
    <row r="74" spans="1:4" ht="27.75" customHeight="1" x14ac:dyDescent="0.2">
      <c r="A74" s="76">
        <v>71</v>
      </c>
      <c r="B74" s="78"/>
      <c r="C74" s="79"/>
      <c r="D74" s="80"/>
    </row>
    <row r="75" spans="1:4" ht="27.75" customHeight="1" x14ac:dyDescent="0.2">
      <c r="A75" s="76">
        <v>72</v>
      </c>
      <c r="B75" s="78"/>
      <c r="C75" s="79"/>
      <c r="D75" s="80"/>
    </row>
    <row r="76" spans="1:4" ht="27.75" customHeight="1" x14ac:dyDescent="0.2">
      <c r="A76" s="76">
        <v>73</v>
      </c>
      <c r="B76" s="78"/>
      <c r="C76" s="79"/>
      <c r="D76" s="80"/>
    </row>
    <row r="77" spans="1:4" ht="27.75" customHeight="1" x14ac:dyDescent="0.2">
      <c r="A77" s="76">
        <v>74</v>
      </c>
      <c r="B77" s="78"/>
      <c r="C77" s="79"/>
      <c r="D77" s="80"/>
    </row>
    <row r="78" spans="1:4" ht="27.75" customHeight="1" x14ac:dyDescent="0.2">
      <c r="A78" s="76">
        <v>75</v>
      </c>
      <c r="B78" s="78"/>
      <c r="C78" s="79"/>
      <c r="D78" s="80"/>
    </row>
    <row r="79" spans="1:4" ht="27.75" customHeight="1" x14ac:dyDescent="0.2">
      <c r="A79" s="76">
        <v>76</v>
      </c>
      <c r="B79" s="78"/>
      <c r="C79" s="79"/>
      <c r="D79" s="80"/>
    </row>
    <row r="80" spans="1:4" ht="27.75" customHeight="1" x14ac:dyDescent="0.2">
      <c r="A80" s="76">
        <v>77</v>
      </c>
      <c r="B80" s="78"/>
      <c r="C80" s="79"/>
      <c r="D80" s="80"/>
    </row>
    <row r="81" spans="1:4" ht="27.75" customHeight="1" x14ac:dyDescent="0.2">
      <c r="A81" s="76">
        <v>78</v>
      </c>
      <c r="B81" s="78"/>
      <c r="C81" s="79"/>
      <c r="D81" s="80"/>
    </row>
    <row r="82" spans="1:4" ht="27.75" customHeight="1" x14ac:dyDescent="0.2">
      <c r="A82" s="76">
        <v>79</v>
      </c>
      <c r="B82" s="78"/>
      <c r="C82" s="79"/>
      <c r="D82" s="80"/>
    </row>
    <row r="83" spans="1:4" ht="27.75" customHeight="1" x14ac:dyDescent="0.2">
      <c r="A83" s="76">
        <v>80</v>
      </c>
      <c r="B83" s="78"/>
      <c r="C83" s="79"/>
      <c r="D83" s="80"/>
    </row>
    <row r="84" spans="1:4" ht="27.75" customHeight="1" x14ac:dyDescent="0.2">
      <c r="A84" s="76">
        <v>81</v>
      </c>
      <c r="B84" s="78"/>
      <c r="C84" s="79"/>
      <c r="D84" s="80"/>
    </row>
    <row r="85" spans="1:4" ht="27.75" customHeight="1" x14ac:dyDescent="0.2">
      <c r="A85" s="76">
        <v>82</v>
      </c>
      <c r="B85" s="78"/>
      <c r="C85" s="79"/>
      <c r="D85" s="80"/>
    </row>
    <row r="86" spans="1:4" ht="27.75" customHeight="1" x14ac:dyDescent="0.2">
      <c r="A86" s="76">
        <v>83</v>
      </c>
      <c r="B86" s="78"/>
      <c r="C86" s="79"/>
      <c r="D86" s="80"/>
    </row>
    <row r="87" spans="1:4" ht="27.75" customHeight="1" x14ac:dyDescent="0.2">
      <c r="A87" s="76">
        <v>84</v>
      </c>
      <c r="B87" s="78"/>
      <c r="C87" s="79"/>
      <c r="D87" s="80"/>
    </row>
    <row r="88" spans="1:4" ht="27.75" customHeight="1" x14ac:dyDescent="0.2">
      <c r="A88" s="76">
        <v>85</v>
      </c>
      <c r="B88" s="78"/>
      <c r="C88" s="79"/>
      <c r="D88" s="80"/>
    </row>
    <row r="89" spans="1:4" ht="27.75" customHeight="1" x14ac:dyDescent="0.2">
      <c r="A89" s="76">
        <v>86</v>
      </c>
      <c r="B89" s="78"/>
      <c r="C89" s="79"/>
      <c r="D89" s="80"/>
    </row>
    <row r="90" spans="1:4" ht="27.75" customHeight="1" x14ac:dyDescent="0.2">
      <c r="A90" s="76">
        <v>87</v>
      </c>
      <c r="B90" s="78"/>
      <c r="C90" s="79"/>
      <c r="D90" s="80"/>
    </row>
    <row r="91" spans="1:4" ht="27.75" customHeight="1" x14ac:dyDescent="0.2">
      <c r="A91" s="76">
        <v>88</v>
      </c>
      <c r="B91" s="78"/>
      <c r="C91" s="79"/>
      <c r="D91" s="80"/>
    </row>
    <row r="92" spans="1:4" ht="27.75" customHeight="1" x14ac:dyDescent="0.2">
      <c r="A92" s="76">
        <v>89</v>
      </c>
      <c r="B92" s="78"/>
      <c r="C92" s="79"/>
      <c r="D92" s="80"/>
    </row>
    <row r="93" spans="1:4" ht="27.75" customHeight="1" x14ac:dyDescent="0.2">
      <c r="A93" s="76">
        <v>90</v>
      </c>
      <c r="B93" s="78"/>
      <c r="C93" s="79"/>
      <c r="D93" s="80"/>
    </row>
    <row r="94" spans="1:4" ht="27.75" customHeight="1" x14ac:dyDescent="0.2">
      <c r="A94" s="76">
        <v>91</v>
      </c>
      <c r="B94" s="78"/>
      <c r="C94" s="79"/>
      <c r="D94" s="80"/>
    </row>
    <row r="95" spans="1:4" ht="27.75" customHeight="1" x14ac:dyDescent="0.2">
      <c r="A95" s="76">
        <v>92</v>
      </c>
      <c r="B95" s="78"/>
      <c r="C95" s="79"/>
      <c r="D95" s="80"/>
    </row>
    <row r="96" spans="1:4" ht="27.75" customHeight="1" x14ac:dyDescent="0.2">
      <c r="A96" s="76">
        <v>93</v>
      </c>
      <c r="B96" s="78"/>
      <c r="C96" s="79"/>
      <c r="D96" s="80"/>
    </row>
    <row r="97" spans="1:4" ht="27.75" customHeight="1" x14ac:dyDescent="0.2">
      <c r="A97" s="76">
        <v>94</v>
      </c>
      <c r="B97" s="78"/>
      <c r="C97" s="79"/>
      <c r="D97" s="80"/>
    </row>
    <row r="98" spans="1:4" ht="27.75" customHeight="1" x14ac:dyDescent="0.2">
      <c r="A98" s="76">
        <v>95</v>
      </c>
      <c r="B98" s="78"/>
      <c r="C98" s="79"/>
      <c r="D98" s="80"/>
    </row>
    <row r="99" spans="1:4" ht="27.75" customHeight="1" x14ac:dyDescent="0.2">
      <c r="A99" s="76">
        <v>96</v>
      </c>
      <c r="B99" s="78"/>
      <c r="C99" s="79"/>
      <c r="D99" s="80"/>
    </row>
    <row r="100" spans="1:4" ht="27.75" customHeight="1" x14ac:dyDescent="0.2">
      <c r="A100" s="76">
        <v>97</v>
      </c>
      <c r="B100" s="78"/>
      <c r="C100" s="79"/>
      <c r="D100" s="80"/>
    </row>
    <row r="101" spans="1:4" ht="27.75" customHeight="1" x14ac:dyDescent="0.2">
      <c r="A101" s="76">
        <v>98</v>
      </c>
      <c r="B101" s="78"/>
      <c r="C101" s="79"/>
      <c r="D101" s="80"/>
    </row>
    <row r="102" spans="1:4" ht="27.75" customHeight="1" x14ac:dyDescent="0.2">
      <c r="A102" s="76">
        <v>99</v>
      </c>
      <c r="B102" s="78"/>
      <c r="C102" s="79"/>
      <c r="D102" s="80"/>
    </row>
    <row r="103" spans="1:4" ht="27.75" customHeight="1" x14ac:dyDescent="0.2">
      <c r="A103" s="76">
        <v>100</v>
      </c>
      <c r="B103" s="78"/>
      <c r="C103" s="79"/>
      <c r="D103" s="80"/>
    </row>
    <row r="104" spans="1:4" ht="27.75" customHeight="1" x14ac:dyDescent="0.2">
      <c r="A104" s="76">
        <v>101</v>
      </c>
      <c r="B104" s="78"/>
      <c r="C104" s="79"/>
      <c r="D104" s="80"/>
    </row>
    <row r="105" spans="1:4" ht="27.75" customHeight="1" x14ac:dyDescent="0.2">
      <c r="A105" s="76">
        <v>102</v>
      </c>
      <c r="B105" s="78"/>
      <c r="C105" s="79"/>
      <c r="D105" s="80"/>
    </row>
    <row r="106" spans="1:4" ht="27.75" customHeight="1" x14ac:dyDescent="0.2">
      <c r="A106" s="76">
        <v>103</v>
      </c>
      <c r="B106" s="78"/>
      <c r="C106" s="79"/>
      <c r="D106" s="80"/>
    </row>
    <row r="107" spans="1:4" ht="27.75" customHeight="1" x14ac:dyDescent="0.2">
      <c r="A107" s="76">
        <v>104</v>
      </c>
      <c r="B107" s="78"/>
      <c r="C107" s="79"/>
      <c r="D107" s="80"/>
    </row>
    <row r="108" spans="1:4" ht="27.75" customHeight="1" x14ac:dyDescent="0.2">
      <c r="A108" s="76">
        <v>105</v>
      </c>
      <c r="B108" s="78"/>
      <c r="C108" s="79"/>
      <c r="D108" s="80"/>
    </row>
    <row r="109" spans="1:4" ht="27.75" customHeight="1" x14ac:dyDescent="0.2">
      <c r="A109" s="76">
        <v>106</v>
      </c>
      <c r="B109" s="78"/>
      <c r="C109" s="79"/>
      <c r="D109" s="80"/>
    </row>
    <row r="110" spans="1:4" ht="27.75" customHeight="1" x14ac:dyDescent="0.2">
      <c r="A110" s="76">
        <v>107</v>
      </c>
      <c r="B110" s="78"/>
      <c r="C110" s="79"/>
      <c r="D110" s="80"/>
    </row>
    <row r="111" spans="1:4" ht="27.75" customHeight="1" x14ac:dyDescent="0.2">
      <c r="A111" s="76">
        <v>108</v>
      </c>
      <c r="B111" s="78"/>
      <c r="C111" s="79"/>
      <c r="D111" s="80"/>
    </row>
    <row r="112" spans="1:4" ht="27.75" customHeight="1" x14ac:dyDescent="0.2">
      <c r="A112" s="76">
        <v>109</v>
      </c>
      <c r="B112" s="78"/>
      <c r="C112" s="79"/>
      <c r="D112" s="80"/>
    </row>
    <row r="113" spans="1:4" ht="27.75" customHeight="1" x14ac:dyDescent="0.2">
      <c r="A113" s="76">
        <v>110</v>
      </c>
      <c r="B113" s="78"/>
      <c r="C113" s="79"/>
      <c r="D113" s="80"/>
    </row>
    <row r="114" spans="1:4" ht="27.75" customHeight="1" x14ac:dyDescent="0.2">
      <c r="A114" s="76">
        <v>111</v>
      </c>
      <c r="B114" s="78"/>
      <c r="C114" s="79"/>
      <c r="D114" s="80"/>
    </row>
    <row r="115" spans="1:4" ht="27.75" customHeight="1" x14ac:dyDescent="0.2">
      <c r="A115" s="76">
        <v>112</v>
      </c>
      <c r="B115" s="78"/>
      <c r="C115" s="79"/>
      <c r="D115" s="80"/>
    </row>
    <row r="116" spans="1:4" ht="27.75" customHeight="1" x14ac:dyDescent="0.2">
      <c r="A116" s="76">
        <v>113</v>
      </c>
      <c r="B116" s="78"/>
      <c r="C116" s="79"/>
      <c r="D116" s="80"/>
    </row>
    <row r="117" spans="1:4" ht="27.75" customHeight="1" x14ac:dyDescent="0.2">
      <c r="A117" s="76">
        <v>114</v>
      </c>
      <c r="B117" s="78"/>
      <c r="C117" s="79"/>
      <c r="D117" s="80"/>
    </row>
    <row r="118" spans="1:4" ht="27.75" customHeight="1" x14ac:dyDescent="0.2">
      <c r="A118" s="76">
        <v>115</v>
      </c>
      <c r="B118" s="78"/>
      <c r="C118" s="79"/>
      <c r="D118" s="80"/>
    </row>
    <row r="119" spans="1:4" ht="27.75" customHeight="1" x14ac:dyDescent="0.2">
      <c r="A119" s="76">
        <v>116</v>
      </c>
      <c r="B119" s="78"/>
      <c r="C119" s="79"/>
      <c r="D119" s="80"/>
    </row>
    <row r="120" spans="1:4" ht="27.75" customHeight="1" x14ac:dyDescent="0.2">
      <c r="A120" s="76">
        <v>117</v>
      </c>
      <c r="B120" s="78"/>
      <c r="C120" s="79"/>
      <c r="D120" s="80"/>
    </row>
    <row r="121" spans="1:4" ht="27.75" customHeight="1" x14ac:dyDescent="0.2">
      <c r="A121" s="76">
        <v>118</v>
      </c>
      <c r="B121" s="78"/>
      <c r="C121" s="79"/>
      <c r="D121" s="80"/>
    </row>
    <row r="122" spans="1:4" ht="27.75" customHeight="1" x14ac:dyDescent="0.2">
      <c r="A122" s="76">
        <v>119</v>
      </c>
      <c r="B122" s="78"/>
      <c r="C122" s="79"/>
      <c r="D122" s="80"/>
    </row>
    <row r="123" spans="1:4" ht="27.75" customHeight="1" x14ac:dyDescent="0.2">
      <c r="A123" s="76">
        <v>120</v>
      </c>
      <c r="B123" s="78"/>
      <c r="C123" s="79"/>
      <c r="D123" s="80"/>
    </row>
    <row r="124" spans="1:4" ht="27.75" customHeight="1" x14ac:dyDescent="0.2">
      <c r="A124" s="76">
        <v>121</v>
      </c>
      <c r="B124" s="78"/>
      <c r="C124" s="79"/>
      <c r="D124" s="80"/>
    </row>
    <row r="125" spans="1:4" ht="27.75" customHeight="1" x14ac:dyDescent="0.2">
      <c r="A125" s="76">
        <v>122</v>
      </c>
      <c r="B125" s="78"/>
      <c r="C125" s="79"/>
      <c r="D125" s="80"/>
    </row>
    <row r="126" spans="1:4" ht="27.75" customHeight="1" x14ac:dyDescent="0.2">
      <c r="A126" s="76">
        <v>123</v>
      </c>
      <c r="B126" s="78"/>
      <c r="C126" s="79"/>
      <c r="D126" s="80"/>
    </row>
    <row r="127" spans="1:4" ht="27.75" customHeight="1" x14ac:dyDescent="0.2">
      <c r="A127" s="76">
        <v>124</v>
      </c>
      <c r="B127" s="78"/>
      <c r="C127" s="79"/>
      <c r="D127" s="80"/>
    </row>
    <row r="128" spans="1:4" ht="27.75" customHeight="1" x14ac:dyDescent="0.2">
      <c r="A128" s="76">
        <v>125</v>
      </c>
      <c r="B128" s="78"/>
      <c r="C128" s="79"/>
      <c r="D128" s="80"/>
    </row>
    <row r="129" spans="1:4" ht="27.75" customHeight="1" x14ac:dyDescent="0.2">
      <c r="A129" s="76">
        <v>126</v>
      </c>
      <c r="B129" s="78"/>
      <c r="C129" s="79"/>
      <c r="D129" s="80"/>
    </row>
    <row r="130" spans="1:4" ht="27.75" customHeight="1" x14ac:dyDescent="0.2">
      <c r="A130" s="76">
        <v>127</v>
      </c>
      <c r="B130" s="78"/>
      <c r="C130" s="79"/>
      <c r="D130" s="80"/>
    </row>
    <row r="131" spans="1:4" ht="27.75" customHeight="1" x14ac:dyDescent="0.2">
      <c r="A131" s="76">
        <v>128</v>
      </c>
      <c r="B131" s="78"/>
      <c r="C131" s="79"/>
      <c r="D131" s="80"/>
    </row>
    <row r="132" spans="1:4" ht="27.75" customHeight="1" x14ac:dyDescent="0.2">
      <c r="A132" s="76">
        <v>129</v>
      </c>
      <c r="B132" s="78"/>
      <c r="C132" s="79"/>
      <c r="D132" s="80"/>
    </row>
    <row r="133" spans="1:4" ht="27.75" customHeight="1" x14ac:dyDescent="0.2">
      <c r="A133" s="76">
        <v>130</v>
      </c>
      <c r="B133" s="78"/>
      <c r="C133" s="79"/>
      <c r="D133" s="80"/>
    </row>
    <row r="134" spans="1:4" ht="27.75" customHeight="1" x14ac:dyDescent="0.2">
      <c r="A134" s="76">
        <v>131</v>
      </c>
      <c r="B134" s="78"/>
      <c r="C134" s="79"/>
      <c r="D134" s="80"/>
    </row>
    <row r="135" spans="1:4" ht="27.75" customHeight="1" x14ac:dyDescent="0.2">
      <c r="A135" s="76">
        <v>132</v>
      </c>
      <c r="B135" s="78"/>
      <c r="C135" s="79"/>
      <c r="D135" s="80"/>
    </row>
    <row r="136" spans="1:4" ht="27.75" customHeight="1" x14ac:dyDescent="0.2">
      <c r="A136" s="76">
        <v>133</v>
      </c>
      <c r="B136" s="78"/>
      <c r="C136" s="79"/>
      <c r="D136" s="80"/>
    </row>
    <row r="137" spans="1:4" ht="27.75" customHeight="1" x14ac:dyDescent="0.2">
      <c r="A137" s="76">
        <v>134</v>
      </c>
      <c r="B137" s="78"/>
      <c r="C137" s="79"/>
      <c r="D137" s="80"/>
    </row>
    <row r="138" spans="1:4" ht="27.75" customHeight="1" x14ac:dyDescent="0.2">
      <c r="A138" s="76">
        <v>135</v>
      </c>
      <c r="B138" s="78"/>
      <c r="C138" s="79"/>
      <c r="D138" s="80"/>
    </row>
    <row r="139" spans="1:4" ht="27.75" customHeight="1" x14ac:dyDescent="0.2">
      <c r="A139" s="76">
        <v>136</v>
      </c>
      <c r="B139" s="78"/>
      <c r="C139" s="79"/>
      <c r="D139" s="80"/>
    </row>
    <row r="140" spans="1:4" ht="27.75" customHeight="1" x14ac:dyDescent="0.2">
      <c r="A140" s="76">
        <v>137</v>
      </c>
      <c r="B140" s="78"/>
      <c r="C140" s="79"/>
      <c r="D140" s="80"/>
    </row>
    <row r="141" spans="1:4" ht="27.75" customHeight="1" x14ac:dyDescent="0.2">
      <c r="A141" s="76">
        <v>138</v>
      </c>
      <c r="B141" s="78"/>
      <c r="C141" s="79"/>
      <c r="D141" s="80"/>
    </row>
    <row r="142" spans="1:4" ht="27.75" customHeight="1" x14ac:dyDescent="0.2">
      <c r="A142" s="76">
        <v>139</v>
      </c>
      <c r="B142" s="78"/>
      <c r="C142" s="79"/>
      <c r="D142" s="80"/>
    </row>
    <row r="143" spans="1:4" ht="27.75" customHeight="1" x14ac:dyDescent="0.2">
      <c r="A143" s="76">
        <v>140</v>
      </c>
      <c r="B143" s="78"/>
      <c r="C143" s="79"/>
      <c r="D143" s="80"/>
    </row>
    <row r="144" spans="1:4" ht="27.75" customHeight="1" x14ac:dyDescent="0.2">
      <c r="A144" s="76">
        <v>141</v>
      </c>
      <c r="B144" s="78"/>
      <c r="C144" s="79"/>
      <c r="D144" s="80"/>
    </row>
    <row r="145" spans="1:4" ht="27.75" customHeight="1" x14ac:dyDescent="0.2">
      <c r="A145" s="76">
        <v>142</v>
      </c>
      <c r="B145" s="78"/>
      <c r="C145" s="79"/>
      <c r="D145" s="80"/>
    </row>
    <row r="146" spans="1:4" ht="27.75" customHeight="1" x14ac:dyDescent="0.2">
      <c r="A146" s="76">
        <v>143</v>
      </c>
      <c r="B146" s="78"/>
      <c r="C146" s="79"/>
      <c r="D146" s="80"/>
    </row>
    <row r="147" spans="1:4" ht="27.75" customHeight="1" x14ac:dyDescent="0.2">
      <c r="A147" s="76">
        <v>144</v>
      </c>
      <c r="B147" s="78"/>
      <c r="C147" s="79"/>
      <c r="D147" s="80"/>
    </row>
    <row r="148" spans="1:4" ht="27.75" customHeight="1" x14ac:dyDescent="0.2">
      <c r="A148" s="76">
        <v>145</v>
      </c>
      <c r="B148" s="78"/>
      <c r="C148" s="79"/>
      <c r="D148" s="80"/>
    </row>
    <row r="149" spans="1:4" ht="27.75" customHeight="1" x14ac:dyDescent="0.2">
      <c r="A149" s="76">
        <v>146</v>
      </c>
      <c r="B149" s="78"/>
      <c r="C149" s="79"/>
      <c r="D149" s="80"/>
    </row>
    <row r="150" spans="1:4" ht="27.75" customHeight="1" x14ac:dyDescent="0.2">
      <c r="A150" s="76">
        <v>147</v>
      </c>
      <c r="B150" s="78"/>
      <c r="C150" s="79"/>
      <c r="D150" s="80"/>
    </row>
    <row r="151" spans="1:4" ht="27.75" customHeight="1" x14ac:dyDescent="0.2">
      <c r="A151" s="76">
        <v>148</v>
      </c>
      <c r="B151" s="78"/>
      <c r="C151" s="79"/>
      <c r="D151" s="80"/>
    </row>
    <row r="152" spans="1:4" ht="27.75" customHeight="1" x14ac:dyDescent="0.2">
      <c r="A152" s="76">
        <v>149</v>
      </c>
      <c r="B152" s="78"/>
      <c r="C152" s="79"/>
      <c r="D152" s="80"/>
    </row>
    <row r="153" spans="1:4" ht="27.75" customHeight="1" x14ac:dyDescent="0.2">
      <c r="A153" s="76">
        <v>150</v>
      </c>
      <c r="B153" s="78"/>
      <c r="C153" s="79"/>
      <c r="D153" s="80"/>
    </row>
    <row r="154" spans="1:4" ht="27.75" customHeight="1" x14ac:dyDescent="0.2">
      <c r="A154" s="76">
        <v>151</v>
      </c>
      <c r="B154" s="78"/>
      <c r="C154" s="79"/>
      <c r="D154" s="80"/>
    </row>
    <row r="155" spans="1:4" ht="27.75" customHeight="1" x14ac:dyDescent="0.2">
      <c r="A155" s="76">
        <v>152</v>
      </c>
      <c r="B155" s="78"/>
      <c r="C155" s="79"/>
      <c r="D155" s="80"/>
    </row>
    <row r="156" spans="1:4" ht="27.75" customHeight="1" x14ac:dyDescent="0.2">
      <c r="A156" s="76">
        <v>153</v>
      </c>
      <c r="B156" s="78"/>
      <c r="C156" s="79"/>
      <c r="D156" s="80"/>
    </row>
    <row r="157" spans="1:4" ht="27.75" customHeight="1" x14ac:dyDescent="0.2">
      <c r="A157" s="76">
        <v>154</v>
      </c>
      <c r="B157" s="78"/>
      <c r="C157" s="79"/>
      <c r="D157" s="80"/>
    </row>
    <row r="158" spans="1:4" ht="27.75" customHeight="1" x14ac:dyDescent="0.2">
      <c r="A158" s="76">
        <v>155</v>
      </c>
      <c r="B158" s="78"/>
      <c r="C158" s="79"/>
      <c r="D158" s="80"/>
    </row>
    <row r="159" spans="1:4" ht="27.75" customHeight="1" x14ac:dyDescent="0.2">
      <c r="A159" s="76">
        <v>156</v>
      </c>
      <c r="B159" s="78"/>
      <c r="C159" s="79"/>
      <c r="D159" s="80"/>
    </row>
    <row r="160" spans="1:4" ht="27.75" customHeight="1" x14ac:dyDescent="0.2">
      <c r="A160" s="76">
        <v>157</v>
      </c>
      <c r="B160" s="78"/>
      <c r="C160" s="79"/>
      <c r="D160" s="80"/>
    </row>
    <row r="161" spans="1:4" ht="27.75" customHeight="1" x14ac:dyDescent="0.2">
      <c r="A161" s="76">
        <v>158</v>
      </c>
      <c r="B161" s="78"/>
      <c r="C161" s="79"/>
      <c r="D161" s="80"/>
    </row>
    <row r="162" spans="1:4" ht="27.75" customHeight="1" x14ac:dyDescent="0.2">
      <c r="A162" s="76">
        <v>159</v>
      </c>
      <c r="B162" s="78"/>
      <c r="C162" s="79"/>
      <c r="D162" s="80"/>
    </row>
    <row r="163" spans="1:4" ht="27.75" customHeight="1" x14ac:dyDescent="0.2">
      <c r="A163" s="76">
        <v>160</v>
      </c>
      <c r="B163" s="78"/>
      <c r="C163" s="79"/>
      <c r="D163" s="80"/>
    </row>
    <row r="164" spans="1:4" ht="27.75" customHeight="1" x14ac:dyDescent="0.2">
      <c r="A164" s="76">
        <v>161</v>
      </c>
      <c r="B164" s="78"/>
      <c r="C164" s="79"/>
      <c r="D164" s="80"/>
    </row>
    <row r="165" spans="1:4" ht="27.75" customHeight="1" x14ac:dyDescent="0.2">
      <c r="A165" s="76">
        <v>162</v>
      </c>
      <c r="B165" s="78"/>
      <c r="C165" s="79"/>
      <c r="D165" s="80"/>
    </row>
    <row r="166" spans="1:4" ht="27.75" customHeight="1" x14ac:dyDescent="0.2">
      <c r="A166" s="76">
        <v>163</v>
      </c>
      <c r="B166" s="78"/>
      <c r="C166" s="79"/>
      <c r="D166" s="80"/>
    </row>
    <row r="167" spans="1:4" ht="27.75" customHeight="1" x14ac:dyDescent="0.2">
      <c r="A167" s="76">
        <v>164</v>
      </c>
      <c r="B167" s="78"/>
      <c r="C167" s="79"/>
      <c r="D167" s="80"/>
    </row>
    <row r="168" spans="1:4" ht="27.75" customHeight="1" x14ac:dyDescent="0.2">
      <c r="A168" s="76">
        <v>165</v>
      </c>
      <c r="B168" s="78"/>
      <c r="C168" s="79"/>
      <c r="D168" s="80"/>
    </row>
    <row r="169" spans="1:4" ht="27.75" customHeight="1" x14ac:dyDescent="0.2">
      <c r="A169" s="76">
        <v>166</v>
      </c>
      <c r="B169" s="78"/>
      <c r="C169" s="79"/>
      <c r="D169" s="80"/>
    </row>
    <row r="170" spans="1:4" ht="27.75" customHeight="1" x14ac:dyDescent="0.2">
      <c r="A170" s="76">
        <v>167</v>
      </c>
      <c r="B170" s="78"/>
      <c r="C170" s="79"/>
      <c r="D170" s="80"/>
    </row>
    <row r="171" spans="1:4" ht="27.75" customHeight="1" x14ac:dyDescent="0.2">
      <c r="A171" s="76">
        <v>168</v>
      </c>
      <c r="B171" s="78"/>
      <c r="C171" s="79"/>
      <c r="D171" s="80"/>
    </row>
    <row r="172" spans="1:4" ht="27.75" customHeight="1" x14ac:dyDescent="0.2">
      <c r="A172" s="76">
        <v>169</v>
      </c>
      <c r="B172" s="78"/>
      <c r="C172" s="79"/>
      <c r="D172" s="80"/>
    </row>
    <row r="173" spans="1:4" ht="27.75" customHeight="1" x14ac:dyDescent="0.2">
      <c r="A173" s="76">
        <v>170</v>
      </c>
      <c r="B173" s="78"/>
      <c r="C173" s="79"/>
      <c r="D173" s="80"/>
    </row>
    <row r="174" spans="1:4" ht="27.75" customHeight="1" x14ac:dyDescent="0.2">
      <c r="A174" s="76">
        <v>171</v>
      </c>
      <c r="B174" s="78"/>
      <c r="C174" s="79"/>
      <c r="D174" s="80"/>
    </row>
    <row r="175" spans="1:4" ht="27.75" customHeight="1" x14ac:dyDescent="0.2">
      <c r="A175" s="76">
        <v>172</v>
      </c>
      <c r="B175" s="78"/>
      <c r="C175" s="79"/>
      <c r="D175" s="80"/>
    </row>
    <row r="176" spans="1:4" ht="27.75" customHeight="1" x14ac:dyDescent="0.2">
      <c r="A176" s="76">
        <v>173</v>
      </c>
      <c r="B176" s="78"/>
      <c r="C176" s="79"/>
      <c r="D176" s="80"/>
    </row>
    <row r="177" spans="1:4" ht="27.75" customHeight="1" x14ac:dyDescent="0.2">
      <c r="A177" s="76">
        <v>174</v>
      </c>
      <c r="B177" s="78"/>
      <c r="C177" s="79"/>
      <c r="D177" s="80"/>
    </row>
    <row r="178" spans="1:4" ht="27.75" customHeight="1" x14ac:dyDescent="0.2">
      <c r="A178" s="76">
        <v>175</v>
      </c>
      <c r="B178" s="78"/>
      <c r="C178" s="79"/>
      <c r="D178" s="80"/>
    </row>
    <row r="179" spans="1:4" ht="27.75" customHeight="1" x14ac:dyDescent="0.2">
      <c r="A179" s="76">
        <v>176</v>
      </c>
      <c r="B179" s="78"/>
      <c r="C179" s="79"/>
      <c r="D179" s="80"/>
    </row>
    <row r="180" spans="1:4" ht="27.75" customHeight="1" x14ac:dyDescent="0.2">
      <c r="A180" s="76">
        <v>177</v>
      </c>
      <c r="B180" s="78"/>
      <c r="C180" s="79"/>
      <c r="D180" s="80"/>
    </row>
    <row r="181" spans="1:4" ht="27.75" customHeight="1" x14ac:dyDescent="0.2">
      <c r="A181" s="76">
        <v>178</v>
      </c>
      <c r="B181" s="78"/>
      <c r="C181" s="79"/>
      <c r="D181" s="80"/>
    </row>
    <row r="182" spans="1:4" ht="27.75" customHeight="1" x14ac:dyDescent="0.2">
      <c r="A182" s="76">
        <v>179</v>
      </c>
      <c r="B182" s="78"/>
      <c r="C182" s="79"/>
      <c r="D182" s="80"/>
    </row>
    <row r="183" spans="1:4" ht="27.75" customHeight="1" x14ac:dyDescent="0.2">
      <c r="A183" s="76">
        <v>180</v>
      </c>
      <c r="B183" s="78"/>
      <c r="C183" s="79"/>
      <c r="D183" s="80"/>
    </row>
  </sheetData>
  <sheetProtection sheet="1" selectLockedCells="1"/>
  <phoneticPr fontId="2"/>
  <conditionalFormatting sqref="B4:D183">
    <cfRule type="notContainsBlanks" dxfId="0" priority="1" stopIfTrue="1">
      <formula>LEN(TRIM(B4))&gt;0</formula>
    </cfRule>
  </conditionalFormatting>
  <dataValidations count="2">
    <dataValidation type="list" showInputMessage="1" showErrorMessage="1" error="性別を選択してください" sqref="C4:C183">
      <formula1>$G$4:$G$5</formula1>
    </dataValidation>
    <dataValidation type="whole" allowBlank="1" showInputMessage="1" showErrorMessage="1" sqref="D4:D183">
      <formula1>55</formula1>
      <formula2>110</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24"/>
  <sheetViews>
    <sheetView showZeros="0" topLeftCell="A10" zoomScale="85" zoomScaleNormal="85" workbookViewId="0">
      <selection activeCell="B12" sqref="B12"/>
    </sheetView>
  </sheetViews>
  <sheetFormatPr defaultColWidth="9" defaultRowHeight="13" x14ac:dyDescent="0.2"/>
  <cols>
    <col min="1" max="1" width="8.90625" style="18" customWidth="1"/>
    <col min="2" max="8" width="11.26953125" style="18" customWidth="1"/>
    <col min="9" max="16384" width="9" style="18"/>
  </cols>
  <sheetData>
    <row r="1" spans="1:8" ht="21" x14ac:dyDescent="0.2">
      <c r="A1" s="294" t="s">
        <v>81</v>
      </c>
      <c r="B1" s="294"/>
      <c r="C1" s="294"/>
      <c r="D1" s="294"/>
      <c r="E1" s="294"/>
    </row>
    <row r="2" spans="1:8" ht="21" x14ac:dyDescent="0.2">
      <c r="A2" s="51"/>
    </row>
    <row r="3" spans="1:8" ht="21" x14ac:dyDescent="0.2">
      <c r="A3" s="295" t="s">
        <v>158</v>
      </c>
      <c r="B3" s="295"/>
      <c r="C3" s="295"/>
      <c r="D3" s="295"/>
      <c r="E3" s="295"/>
      <c r="F3" s="295"/>
      <c r="G3" s="295"/>
      <c r="H3" s="295"/>
    </row>
    <row r="4" spans="1:8" ht="13.5" thickBot="1" x14ac:dyDescent="0.25">
      <c r="A4" s="21"/>
    </row>
    <row r="5" spans="1:8" ht="37.5" customHeight="1" thickBot="1" x14ac:dyDescent="0.25">
      <c r="A5" s="52" t="s">
        <v>82</v>
      </c>
      <c r="B5" s="53" t="s">
        <v>11</v>
      </c>
      <c r="C5" s="53" t="s">
        <v>12</v>
      </c>
      <c r="D5" s="53" t="s">
        <v>13</v>
      </c>
      <c r="E5" s="53" t="s">
        <v>14</v>
      </c>
      <c r="F5" s="53" t="s">
        <v>15</v>
      </c>
      <c r="G5" s="53" t="s">
        <v>16</v>
      </c>
      <c r="H5" s="53" t="s">
        <v>83</v>
      </c>
    </row>
    <row r="6" spans="1:8" ht="37.5" customHeight="1" thickBot="1" x14ac:dyDescent="0.25">
      <c r="A6" s="54" t="s">
        <v>17</v>
      </c>
      <c r="B6" s="120">
        <f>COUNTIFS(会員名簿入力画面!$C$4:$C$183,"男",会員名簿入力画面!$D$4:$D$183,"&lt;60")</f>
        <v>0</v>
      </c>
      <c r="C6" s="120">
        <f>COUNTIFS(会員名簿入力画面!$C$4:$C$183,"男",会員名簿入力画面!$D$4:$D$183,"&gt;=60",会員名簿入力画面!$D$4:$D$183,"&lt;=64")</f>
        <v>0</v>
      </c>
      <c r="D6" s="120">
        <f>COUNTIFS(会員名簿入力画面!$C$4:$C$183,"男",会員名簿入力画面!$D$4:$D$183,"&gt;=65",会員名簿入力画面!$D$4:$D$183,"&lt;=69")</f>
        <v>0</v>
      </c>
      <c r="E6" s="120">
        <f>COUNTIFS(会員名簿入力画面!$C$4:$C$183,"男",会員名簿入力画面!$D$4:$D$183,"&gt;=70",会員名簿入力画面!$D$4:$D$183,"&lt;=74")</f>
        <v>0</v>
      </c>
      <c r="F6" s="120">
        <f>COUNTIFS(会員名簿入力画面!$C$4:$C$183,"男",会員名簿入力画面!$D$4:$D$183,"&gt;=75",会員名簿入力画面!$D$4:$D$183,"&lt;=79")</f>
        <v>0</v>
      </c>
      <c r="G6" s="120">
        <f>COUNTIFS(会員名簿入力画面!$C$4:$C$183,"男",会員名簿入力画面!$D$4:$D$183,"&gt;=80")</f>
        <v>0</v>
      </c>
      <c r="H6" s="55">
        <f>SUM(B6:G6)</f>
        <v>0</v>
      </c>
    </row>
    <row r="7" spans="1:8" ht="37.5" customHeight="1" thickBot="1" x14ac:dyDescent="0.25">
      <c r="A7" s="54" t="s">
        <v>18</v>
      </c>
      <c r="B7" s="120">
        <f>COUNTIFS(会員名簿入力画面!$C$4:$C$183,"女",会員名簿入力画面!$D$4:$D$183,"&lt;60")</f>
        <v>0</v>
      </c>
      <c r="C7" s="120">
        <f>COUNTIFS(会員名簿入力画面!$C$4:$C$183,"女",会員名簿入力画面!$D$4:$D$183,"&gt;=60",会員名簿入力画面!$D$4:$D$183,"&lt;=64")</f>
        <v>0</v>
      </c>
      <c r="D7" s="120">
        <f>COUNTIFS(会員名簿入力画面!$C$4:$C$183,"女",会員名簿入力画面!$D$4:$D$183,"&gt;=65",会員名簿入力画面!$D$4:$D$183,"&lt;=69")</f>
        <v>0</v>
      </c>
      <c r="E7" s="120">
        <f>COUNTIFS(会員名簿入力画面!$C$4:$C$183,"女",会員名簿入力画面!$D$4:$D$183,"&gt;=70",会員名簿入力画面!$D$4:$D$183,"&lt;=74")</f>
        <v>0</v>
      </c>
      <c r="F7" s="120">
        <f>COUNTIFS(会員名簿入力画面!$C$4:$C$183,"女",会員名簿入力画面!$D$4:$D$183,"&gt;=75",会員名簿入力画面!$D$4:$D$183,"&lt;=79")</f>
        <v>0</v>
      </c>
      <c r="G7" s="120">
        <f>COUNTIFS(会員名簿入力画面!$C$4:$C$183,"女",会員名簿入力画面!$D$4:$D$183,"&gt;=80")</f>
        <v>0</v>
      </c>
      <c r="H7" s="55">
        <f>SUM(B7:G7)</f>
        <v>0</v>
      </c>
    </row>
    <row r="8" spans="1:8" ht="37.5" customHeight="1" thickBot="1" x14ac:dyDescent="0.25">
      <c r="A8" s="54" t="s">
        <v>19</v>
      </c>
      <c r="B8" s="55">
        <f t="shared" ref="B8:G8" si="0">SUM(B6:B7)</f>
        <v>0</v>
      </c>
      <c r="C8" s="55">
        <f t="shared" si="0"/>
        <v>0</v>
      </c>
      <c r="D8" s="55">
        <f t="shared" si="0"/>
        <v>0</v>
      </c>
      <c r="E8" s="55">
        <f t="shared" si="0"/>
        <v>0</v>
      </c>
      <c r="F8" s="55">
        <f t="shared" si="0"/>
        <v>0</v>
      </c>
      <c r="G8" s="55">
        <f t="shared" si="0"/>
        <v>0</v>
      </c>
      <c r="H8" s="55">
        <f>SUM(B8:G8)</f>
        <v>0</v>
      </c>
    </row>
    <row r="9" spans="1:8" ht="21" customHeight="1" x14ac:dyDescent="0.2">
      <c r="A9" s="56"/>
    </row>
    <row r="10" spans="1:8" ht="35.25" customHeight="1" thickBot="1" x14ac:dyDescent="0.25">
      <c r="A10" s="296" t="s">
        <v>159</v>
      </c>
      <c r="B10" s="296"/>
      <c r="C10" s="296"/>
      <c r="D10" s="296"/>
      <c r="E10" s="296"/>
      <c r="F10" s="296"/>
      <c r="G10" s="296"/>
      <c r="H10" s="296"/>
    </row>
    <row r="11" spans="1:8" ht="37.5" customHeight="1" thickBot="1" x14ac:dyDescent="0.25">
      <c r="A11" s="52" t="s">
        <v>82</v>
      </c>
      <c r="B11" s="53" t="s">
        <v>11</v>
      </c>
      <c r="C11" s="53" t="s">
        <v>12</v>
      </c>
      <c r="D11" s="53" t="s">
        <v>13</v>
      </c>
      <c r="E11" s="53" t="s">
        <v>14</v>
      </c>
      <c r="F11" s="53" t="s">
        <v>15</v>
      </c>
      <c r="G11" s="53" t="s">
        <v>16</v>
      </c>
      <c r="H11" s="53" t="s">
        <v>83</v>
      </c>
    </row>
    <row r="12" spans="1:8" ht="37.5" customHeight="1" thickBot="1" x14ac:dyDescent="0.25">
      <c r="A12" s="54" t="s">
        <v>17</v>
      </c>
      <c r="B12" s="120"/>
      <c r="C12" s="120"/>
      <c r="D12" s="120"/>
      <c r="E12" s="120"/>
      <c r="F12" s="120"/>
      <c r="G12" s="120"/>
      <c r="H12" s="55">
        <f>SUM(B12:G12)</f>
        <v>0</v>
      </c>
    </row>
    <row r="13" spans="1:8" ht="37.5" customHeight="1" thickBot="1" x14ac:dyDescent="0.25">
      <c r="A13" s="54" t="s">
        <v>18</v>
      </c>
      <c r="B13" s="120"/>
      <c r="C13" s="120"/>
      <c r="D13" s="120"/>
      <c r="E13" s="120"/>
      <c r="F13" s="120"/>
      <c r="G13" s="120"/>
      <c r="H13" s="55">
        <f>SUM(B13:G13)</f>
        <v>0</v>
      </c>
    </row>
    <row r="14" spans="1:8" ht="37.5" customHeight="1" thickBot="1" x14ac:dyDescent="0.25">
      <c r="A14" s="54" t="s">
        <v>19</v>
      </c>
      <c r="B14" s="55">
        <f t="shared" ref="B14:G14" si="1">SUM(B12:B13)</f>
        <v>0</v>
      </c>
      <c r="C14" s="55">
        <f t="shared" si="1"/>
        <v>0</v>
      </c>
      <c r="D14" s="55">
        <f t="shared" si="1"/>
        <v>0</v>
      </c>
      <c r="E14" s="55">
        <f t="shared" si="1"/>
        <v>0</v>
      </c>
      <c r="F14" s="55">
        <f t="shared" si="1"/>
        <v>0</v>
      </c>
      <c r="G14" s="55">
        <f t="shared" si="1"/>
        <v>0</v>
      </c>
      <c r="H14" s="55">
        <f>SUM(B14:G14)</f>
        <v>0</v>
      </c>
    </row>
    <row r="15" spans="1:8" ht="21" x14ac:dyDescent="0.2">
      <c r="A15" s="51"/>
    </row>
    <row r="16" spans="1:8" ht="78.75" customHeight="1" x14ac:dyDescent="0.2">
      <c r="A16" s="297" t="s">
        <v>161</v>
      </c>
      <c r="B16" s="297"/>
      <c r="C16" s="297"/>
      <c r="D16" s="297"/>
      <c r="E16" s="297"/>
      <c r="F16" s="297"/>
      <c r="G16" s="297"/>
      <c r="H16" s="297"/>
    </row>
    <row r="17" spans="1:7" ht="21" x14ac:dyDescent="0.2">
      <c r="A17" s="51"/>
    </row>
    <row r="18" spans="1:7" ht="21" x14ac:dyDescent="0.2">
      <c r="A18" s="298" t="s">
        <v>160</v>
      </c>
      <c r="B18" s="298"/>
      <c r="C18" s="298"/>
    </row>
    <row r="19" spans="1:7" ht="21" x14ac:dyDescent="0.2">
      <c r="A19" s="51"/>
    </row>
    <row r="20" spans="1:7" ht="30" customHeight="1" x14ac:dyDescent="0.2">
      <c r="A20" s="57"/>
      <c r="B20" s="58" t="s">
        <v>84</v>
      </c>
      <c r="C20" s="58"/>
      <c r="D20" s="299"/>
      <c r="E20" s="299"/>
      <c r="F20" s="299"/>
      <c r="G20" s="299"/>
    </row>
    <row r="21" spans="1:7" ht="21" x14ac:dyDescent="0.2">
      <c r="A21" s="59"/>
      <c r="B21" s="60"/>
    </row>
    <row r="22" spans="1:7" ht="30" customHeight="1" x14ac:dyDescent="0.2">
      <c r="A22" s="57"/>
      <c r="B22" s="292" t="s">
        <v>85</v>
      </c>
      <c r="C22" s="292"/>
      <c r="D22" s="293"/>
      <c r="E22" s="293"/>
      <c r="F22" s="293"/>
      <c r="G22" s="61" t="s">
        <v>86</v>
      </c>
    </row>
    <row r="23" spans="1:7" ht="21" x14ac:dyDescent="0.2">
      <c r="A23" s="51"/>
    </row>
    <row r="24" spans="1:7" ht="21" x14ac:dyDescent="0.2">
      <c r="A24" s="51"/>
    </row>
  </sheetData>
  <sheetProtection sheet="1" selectLockedCells="1"/>
  <mergeCells count="8">
    <mergeCell ref="B22:C22"/>
    <mergeCell ref="D22:F22"/>
    <mergeCell ref="A1:E1"/>
    <mergeCell ref="A3:H3"/>
    <mergeCell ref="A10:H10"/>
    <mergeCell ref="A16:H16"/>
    <mergeCell ref="A18:C18"/>
    <mergeCell ref="D20:G20"/>
  </mergeCells>
  <phoneticPr fontId="2"/>
  <conditionalFormatting sqref="B6:G7">
    <cfRule type="notContainsBlanks" dxfId="3" priority="4" stopIfTrue="1">
      <formula>LEN(TRIM(B6))&gt;0</formula>
    </cfRule>
  </conditionalFormatting>
  <conditionalFormatting sqref="B12:G13">
    <cfRule type="notContainsBlanks" priority="3" stopIfTrue="1">
      <formula>LEN(TRIM(B12))&gt;0</formula>
    </cfRule>
  </conditionalFormatting>
  <conditionalFormatting sqref="D20:G20">
    <cfRule type="notContainsBlanks" dxfId="2" priority="2" stopIfTrue="1">
      <formula>LEN(TRIM(D20))&gt;0</formula>
    </cfRule>
  </conditionalFormatting>
  <conditionalFormatting sqref="D22:F22">
    <cfRule type="notContainsBlanks" dxfId="1" priority="1" stopIfTrue="1">
      <formula>LEN(TRIM(D22))&gt;0</formula>
    </cfRule>
  </conditionalFormatting>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339"/>
  <sheetViews>
    <sheetView showZeros="0" zoomScaleNormal="100" workbookViewId="0">
      <selection activeCell="R2" sqref="R2"/>
    </sheetView>
  </sheetViews>
  <sheetFormatPr defaultColWidth="9" defaultRowHeight="13" x14ac:dyDescent="0.2"/>
  <cols>
    <col min="1" max="1" width="3.08984375" style="62" customWidth="1"/>
    <col min="2" max="2" width="17.6328125" style="72" customWidth="1"/>
    <col min="3" max="3" width="6.36328125" style="62" customWidth="1"/>
    <col min="4" max="4" width="5.6328125" style="73" customWidth="1"/>
    <col min="5" max="5" width="1.6328125" style="62" customWidth="1"/>
    <col min="6" max="6" width="3.08984375" style="62" customWidth="1"/>
    <col min="7" max="7" width="17.6328125" style="62" customWidth="1"/>
    <col min="8" max="8" width="6.36328125" style="62" customWidth="1"/>
    <col min="9" max="9" width="5.6328125" style="73" customWidth="1"/>
    <col min="10" max="10" width="1.6328125" style="62" customWidth="1"/>
    <col min="11" max="11" width="3.08984375" style="62" customWidth="1"/>
    <col min="12" max="12" width="17.6328125" style="62" customWidth="1"/>
    <col min="13" max="13" width="6.36328125" style="62" customWidth="1"/>
    <col min="14" max="14" width="5.6328125" style="73" customWidth="1"/>
    <col min="15" max="16384" width="9" style="62"/>
  </cols>
  <sheetData>
    <row r="1" spans="1:14" ht="18" customHeight="1" x14ac:dyDescent="0.2">
      <c r="A1" s="300" t="s">
        <v>162</v>
      </c>
      <c r="B1" s="300"/>
      <c r="C1" s="300"/>
      <c r="D1" s="300"/>
      <c r="E1" s="300"/>
      <c r="F1" s="300"/>
      <c r="G1" s="300"/>
      <c r="H1" s="300"/>
      <c r="I1" s="300"/>
      <c r="J1" s="300"/>
      <c r="K1" s="300"/>
      <c r="L1" s="300"/>
      <c r="M1" s="300"/>
      <c r="N1" s="300"/>
    </row>
    <row r="2" spans="1:14" ht="28.5" customHeight="1" x14ac:dyDescent="0.2">
      <c r="A2" s="63" t="s">
        <v>87</v>
      </c>
      <c r="B2" s="64"/>
      <c r="C2" s="63"/>
      <c r="D2" s="65"/>
      <c r="E2" s="63"/>
      <c r="F2" s="63"/>
      <c r="G2" s="66" t="s">
        <v>88</v>
      </c>
      <c r="H2" s="301">
        <f>'(4)会員数報告書'!D20</f>
        <v>0</v>
      </c>
      <c r="I2" s="301"/>
      <c r="J2" s="301"/>
      <c r="K2" s="301"/>
      <c r="L2" s="301"/>
      <c r="M2" s="301"/>
      <c r="N2" s="301"/>
    </row>
    <row r="3" spans="1:14" ht="6.75" customHeight="1" x14ac:dyDescent="0.2">
      <c r="A3" s="65"/>
      <c r="B3" s="64"/>
      <c r="C3" s="65"/>
      <c r="D3" s="65"/>
      <c r="E3" s="65"/>
      <c r="F3" s="65"/>
      <c r="G3" s="65"/>
      <c r="H3" s="65"/>
      <c r="I3" s="65"/>
    </row>
    <row r="4" spans="1:14" ht="26.25" customHeight="1" x14ac:dyDescent="0.2">
      <c r="A4" s="67" t="s">
        <v>89</v>
      </c>
      <c r="B4" s="67" t="s">
        <v>90</v>
      </c>
      <c r="C4" s="67" t="s">
        <v>91</v>
      </c>
      <c r="D4" s="67" t="s">
        <v>92</v>
      </c>
      <c r="E4" s="68"/>
      <c r="F4" s="67" t="s">
        <v>89</v>
      </c>
      <c r="G4" s="67" t="s">
        <v>90</v>
      </c>
      <c r="H4" s="67" t="s">
        <v>91</v>
      </c>
      <c r="I4" s="67" t="s">
        <v>92</v>
      </c>
      <c r="J4" s="68"/>
      <c r="K4" s="67" t="s">
        <v>89</v>
      </c>
      <c r="L4" s="67" t="s">
        <v>90</v>
      </c>
      <c r="M4" s="67" t="s">
        <v>91</v>
      </c>
      <c r="N4" s="67" t="s">
        <v>92</v>
      </c>
    </row>
    <row r="5" spans="1:14" ht="26.25" customHeight="1" x14ac:dyDescent="0.2">
      <c r="A5" s="69">
        <v>1</v>
      </c>
      <c r="B5" s="70">
        <f>会員名簿入力画面!B4</f>
        <v>0</v>
      </c>
      <c r="C5" s="71">
        <f>会員名簿入力画面!C4</f>
        <v>0</v>
      </c>
      <c r="D5" s="67">
        <f>会員名簿入力画面!D4</f>
        <v>0</v>
      </c>
      <c r="E5" s="68"/>
      <c r="F5" s="69">
        <v>31</v>
      </c>
      <c r="G5" s="70">
        <f>会員名簿入力画面!B34</f>
        <v>0</v>
      </c>
      <c r="H5" s="70">
        <f>会員名簿入力画面!C34</f>
        <v>0</v>
      </c>
      <c r="I5" s="67">
        <f>会員名簿入力画面!D34</f>
        <v>0</v>
      </c>
      <c r="J5" s="68"/>
      <c r="K5" s="69">
        <v>61</v>
      </c>
      <c r="L5" s="70">
        <f>会員名簿入力画面!B64</f>
        <v>0</v>
      </c>
      <c r="M5" s="70">
        <f>会員名簿入力画面!C64</f>
        <v>0</v>
      </c>
      <c r="N5" s="67">
        <f>会員名簿入力画面!D64</f>
        <v>0</v>
      </c>
    </row>
    <row r="6" spans="1:14" ht="26.25" customHeight="1" x14ac:dyDescent="0.2">
      <c r="A6" s="69">
        <v>2</v>
      </c>
      <c r="B6" s="70">
        <f>会員名簿入力画面!B5</f>
        <v>0</v>
      </c>
      <c r="C6" s="71">
        <f>会員名簿入力画面!C5</f>
        <v>0</v>
      </c>
      <c r="D6" s="67">
        <f>会員名簿入力画面!D5</f>
        <v>0</v>
      </c>
      <c r="E6" s="68"/>
      <c r="F6" s="69">
        <v>32</v>
      </c>
      <c r="G6" s="70">
        <f>会員名簿入力画面!B35</f>
        <v>0</v>
      </c>
      <c r="H6" s="70">
        <f>会員名簿入力画面!C35</f>
        <v>0</v>
      </c>
      <c r="I6" s="67">
        <f>会員名簿入力画面!D35</f>
        <v>0</v>
      </c>
      <c r="J6" s="68"/>
      <c r="K6" s="69">
        <v>62</v>
      </c>
      <c r="L6" s="70">
        <f>会員名簿入力画面!B65</f>
        <v>0</v>
      </c>
      <c r="M6" s="70">
        <f>会員名簿入力画面!C65</f>
        <v>0</v>
      </c>
      <c r="N6" s="67">
        <f>会員名簿入力画面!D65</f>
        <v>0</v>
      </c>
    </row>
    <row r="7" spans="1:14" ht="26.25" customHeight="1" x14ac:dyDescent="0.2">
      <c r="A7" s="69">
        <v>3</v>
      </c>
      <c r="B7" s="70">
        <f>会員名簿入力画面!B6</f>
        <v>0</v>
      </c>
      <c r="C7" s="71">
        <f>会員名簿入力画面!C6</f>
        <v>0</v>
      </c>
      <c r="D7" s="67">
        <f>会員名簿入力画面!D6</f>
        <v>0</v>
      </c>
      <c r="E7" s="68"/>
      <c r="F7" s="69">
        <v>33</v>
      </c>
      <c r="G7" s="70">
        <f>会員名簿入力画面!B36</f>
        <v>0</v>
      </c>
      <c r="H7" s="70">
        <f>会員名簿入力画面!C36</f>
        <v>0</v>
      </c>
      <c r="I7" s="67">
        <f>会員名簿入力画面!D36</f>
        <v>0</v>
      </c>
      <c r="J7" s="68"/>
      <c r="K7" s="69">
        <v>63</v>
      </c>
      <c r="L7" s="70">
        <f>会員名簿入力画面!B66</f>
        <v>0</v>
      </c>
      <c r="M7" s="70">
        <f>会員名簿入力画面!C66</f>
        <v>0</v>
      </c>
      <c r="N7" s="67">
        <f>会員名簿入力画面!D66</f>
        <v>0</v>
      </c>
    </row>
    <row r="8" spans="1:14" ht="26.25" customHeight="1" x14ac:dyDescent="0.2">
      <c r="A8" s="69">
        <v>4</v>
      </c>
      <c r="B8" s="70">
        <f>会員名簿入力画面!B7</f>
        <v>0</v>
      </c>
      <c r="C8" s="71">
        <f>会員名簿入力画面!C7</f>
        <v>0</v>
      </c>
      <c r="D8" s="67">
        <f>会員名簿入力画面!D7</f>
        <v>0</v>
      </c>
      <c r="E8" s="68"/>
      <c r="F8" s="69">
        <v>34</v>
      </c>
      <c r="G8" s="70">
        <f>会員名簿入力画面!B37</f>
        <v>0</v>
      </c>
      <c r="H8" s="70">
        <f>会員名簿入力画面!C37</f>
        <v>0</v>
      </c>
      <c r="I8" s="67">
        <f>会員名簿入力画面!D37</f>
        <v>0</v>
      </c>
      <c r="J8" s="68"/>
      <c r="K8" s="69">
        <v>64</v>
      </c>
      <c r="L8" s="70">
        <f>会員名簿入力画面!B67</f>
        <v>0</v>
      </c>
      <c r="M8" s="70">
        <f>会員名簿入力画面!C67</f>
        <v>0</v>
      </c>
      <c r="N8" s="67">
        <f>会員名簿入力画面!D67</f>
        <v>0</v>
      </c>
    </row>
    <row r="9" spans="1:14" ht="26.25" customHeight="1" x14ac:dyDescent="0.2">
      <c r="A9" s="69">
        <v>5</v>
      </c>
      <c r="B9" s="70">
        <f>会員名簿入力画面!B8</f>
        <v>0</v>
      </c>
      <c r="C9" s="71">
        <f>会員名簿入力画面!C8</f>
        <v>0</v>
      </c>
      <c r="D9" s="67">
        <f>会員名簿入力画面!D8</f>
        <v>0</v>
      </c>
      <c r="E9" s="68"/>
      <c r="F9" s="69">
        <v>35</v>
      </c>
      <c r="G9" s="70">
        <f>会員名簿入力画面!B38</f>
        <v>0</v>
      </c>
      <c r="H9" s="70">
        <f>会員名簿入力画面!C38</f>
        <v>0</v>
      </c>
      <c r="I9" s="67">
        <f>会員名簿入力画面!D38</f>
        <v>0</v>
      </c>
      <c r="J9" s="68"/>
      <c r="K9" s="69">
        <v>65</v>
      </c>
      <c r="L9" s="70">
        <f>会員名簿入力画面!B68</f>
        <v>0</v>
      </c>
      <c r="M9" s="70">
        <f>会員名簿入力画面!C68</f>
        <v>0</v>
      </c>
      <c r="N9" s="67">
        <f>会員名簿入力画面!D68</f>
        <v>0</v>
      </c>
    </row>
    <row r="10" spans="1:14" ht="26.25" customHeight="1" x14ac:dyDescent="0.2">
      <c r="A10" s="69">
        <v>6</v>
      </c>
      <c r="B10" s="70">
        <f>会員名簿入力画面!B9</f>
        <v>0</v>
      </c>
      <c r="C10" s="71">
        <f>会員名簿入力画面!C9</f>
        <v>0</v>
      </c>
      <c r="D10" s="67">
        <f>会員名簿入力画面!D9</f>
        <v>0</v>
      </c>
      <c r="E10" s="68"/>
      <c r="F10" s="69">
        <v>36</v>
      </c>
      <c r="G10" s="70">
        <f>会員名簿入力画面!B39</f>
        <v>0</v>
      </c>
      <c r="H10" s="70">
        <f>会員名簿入力画面!C39</f>
        <v>0</v>
      </c>
      <c r="I10" s="67">
        <f>会員名簿入力画面!D39</f>
        <v>0</v>
      </c>
      <c r="J10" s="68"/>
      <c r="K10" s="69">
        <v>66</v>
      </c>
      <c r="L10" s="70">
        <f>会員名簿入力画面!B69</f>
        <v>0</v>
      </c>
      <c r="M10" s="70">
        <f>会員名簿入力画面!C69</f>
        <v>0</v>
      </c>
      <c r="N10" s="67">
        <f>会員名簿入力画面!D69</f>
        <v>0</v>
      </c>
    </row>
    <row r="11" spans="1:14" ht="26.25" customHeight="1" x14ac:dyDescent="0.2">
      <c r="A11" s="69">
        <v>7</v>
      </c>
      <c r="B11" s="70">
        <f>会員名簿入力画面!B10</f>
        <v>0</v>
      </c>
      <c r="C11" s="71">
        <f>会員名簿入力画面!C10</f>
        <v>0</v>
      </c>
      <c r="D11" s="67">
        <f>会員名簿入力画面!D10</f>
        <v>0</v>
      </c>
      <c r="E11" s="68"/>
      <c r="F11" s="69">
        <v>37</v>
      </c>
      <c r="G11" s="70">
        <f>会員名簿入力画面!B40</f>
        <v>0</v>
      </c>
      <c r="H11" s="70">
        <f>会員名簿入力画面!C40</f>
        <v>0</v>
      </c>
      <c r="I11" s="67">
        <f>会員名簿入力画面!D40</f>
        <v>0</v>
      </c>
      <c r="J11" s="68"/>
      <c r="K11" s="69">
        <v>67</v>
      </c>
      <c r="L11" s="70">
        <f>会員名簿入力画面!B70</f>
        <v>0</v>
      </c>
      <c r="M11" s="70">
        <f>会員名簿入力画面!C70</f>
        <v>0</v>
      </c>
      <c r="N11" s="67">
        <f>会員名簿入力画面!D70</f>
        <v>0</v>
      </c>
    </row>
    <row r="12" spans="1:14" ht="26.25" customHeight="1" x14ac:dyDescent="0.2">
      <c r="A12" s="69">
        <v>8</v>
      </c>
      <c r="B12" s="70">
        <f>会員名簿入力画面!B11</f>
        <v>0</v>
      </c>
      <c r="C12" s="71">
        <f>会員名簿入力画面!C11</f>
        <v>0</v>
      </c>
      <c r="D12" s="67">
        <f>会員名簿入力画面!D11</f>
        <v>0</v>
      </c>
      <c r="E12" s="68"/>
      <c r="F12" s="69">
        <v>38</v>
      </c>
      <c r="G12" s="70">
        <f>会員名簿入力画面!B41</f>
        <v>0</v>
      </c>
      <c r="H12" s="70">
        <f>会員名簿入力画面!C41</f>
        <v>0</v>
      </c>
      <c r="I12" s="67">
        <f>会員名簿入力画面!D41</f>
        <v>0</v>
      </c>
      <c r="J12" s="68"/>
      <c r="K12" s="69">
        <v>68</v>
      </c>
      <c r="L12" s="70">
        <f>会員名簿入力画面!B71</f>
        <v>0</v>
      </c>
      <c r="M12" s="70">
        <f>会員名簿入力画面!C71</f>
        <v>0</v>
      </c>
      <c r="N12" s="67">
        <f>会員名簿入力画面!D71</f>
        <v>0</v>
      </c>
    </row>
    <row r="13" spans="1:14" ht="26.25" customHeight="1" x14ac:dyDescent="0.2">
      <c r="A13" s="69">
        <v>9</v>
      </c>
      <c r="B13" s="70">
        <f>会員名簿入力画面!B12</f>
        <v>0</v>
      </c>
      <c r="C13" s="71">
        <f>会員名簿入力画面!C12</f>
        <v>0</v>
      </c>
      <c r="D13" s="67">
        <f>会員名簿入力画面!D12</f>
        <v>0</v>
      </c>
      <c r="E13" s="68"/>
      <c r="F13" s="69">
        <v>39</v>
      </c>
      <c r="G13" s="70">
        <f>会員名簿入力画面!B42</f>
        <v>0</v>
      </c>
      <c r="H13" s="70">
        <f>会員名簿入力画面!C42</f>
        <v>0</v>
      </c>
      <c r="I13" s="67">
        <f>会員名簿入力画面!D42</f>
        <v>0</v>
      </c>
      <c r="J13" s="68"/>
      <c r="K13" s="69">
        <v>69</v>
      </c>
      <c r="L13" s="70">
        <f>会員名簿入力画面!B72</f>
        <v>0</v>
      </c>
      <c r="M13" s="70">
        <f>会員名簿入力画面!C72</f>
        <v>0</v>
      </c>
      <c r="N13" s="67">
        <f>会員名簿入力画面!D72</f>
        <v>0</v>
      </c>
    </row>
    <row r="14" spans="1:14" ht="26.25" customHeight="1" x14ac:dyDescent="0.2">
      <c r="A14" s="69">
        <v>10</v>
      </c>
      <c r="B14" s="70">
        <f>会員名簿入力画面!B13</f>
        <v>0</v>
      </c>
      <c r="C14" s="71">
        <f>会員名簿入力画面!C13</f>
        <v>0</v>
      </c>
      <c r="D14" s="67">
        <f>会員名簿入力画面!D13</f>
        <v>0</v>
      </c>
      <c r="E14" s="68"/>
      <c r="F14" s="69">
        <v>40</v>
      </c>
      <c r="G14" s="70">
        <f>会員名簿入力画面!B43</f>
        <v>0</v>
      </c>
      <c r="H14" s="70">
        <f>会員名簿入力画面!C43</f>
        <v>0</v>
      </c>
      <c r="I14" s="67">
        <f>会員名簿入力画面!D43</f>
        <v>0</v>
      </c>
      <c r="J14" s="68"/>
      <c r="K14" s="69">
        <v>70</v>
      </c>
      <c r="L14" s="70">
        <f>会員名簿入力画面!B73</f>
        <v>0</v>
      </c>
      <c r="M14" s="70">
        <f>会員名簿入力画面!C73</f>
        <v>0</v>
      </c>
      <c r="N14" s="67">
        <f>会員名簿入力画面!D73</f>
        <v>0</v>
      </c>
    </row>
    <row r="15" spans="1:14" ht="26.25" customHeight="1" x14ac:dyDescent="0.2">
      <c r="A15" s="69">
        <v>11</v>
      </c>
      <c r="B15" s="70">
        <f>会員名簿入力画面!B14</f>
        <v>0</v>
      </c>
      <c r="C15" s="71">
        <f>会員名簿入力画面!C14</f>
        <v>0</v>
      </c>
      <c r="D15" s="67">
        <f>会員名簿入力画面!D14</f>
        <v>0</v>
      </c>
      <c r="E15" s="68"/>
      <c r="F15" s="69">
        <v>41</v>
      </c>
      <c r="G15" s="70">
        <f>会員名簿入力画面!B44</f>
        <v>0</v>
      </c>
      <c r="H15" s="70">
        <f>会員名簿入力画面!C44</f>
        <v>0</v>
      </c>
      <c r="I15" s="67">
        <f>会員名簿入力画面!D44</f>
        <v>0</v>
      </c>
      <c r="J15" s="68"/>
      <c r="K15" s="69">
        <v>71</v>
      </c>
      <c r="L15" s="70">
        <f>会員名簿入力画面!B74</f>
        <v>0</v>
      </c>
      <c r="M15" s="70">
        <f>会員名簿入力画面!C74</f>
        <v>0</v>
      </c>
      <c r="N15" s="67">
        <f>会員名簿入力画面!D74</f>
        <v>0</v>
      </c>
    </row>
    <row r="16" spans="1:14" ht="26.25" customHeight="1" x14ac:dyDescent="0.2">
      <c r="A16" s="69">
        <v>12</v>
      </c>
      <c r="B16" s="70">
        <f>会員名簿入力画面!B15</f>
        <v>0</v>
      </c>
      <c r="C16" s="71">
        <f>会員名簿入力画面!C15</f>
        <v>0</v>
      </c>
      <c r="D16" s="67">
        <f>会員名簿入力画面!D15</f>
        <v>0</v>
      </c>
      <c r="E16" s="68"/>
      <c r="F16" s="69">
        <v>42</v>
      </c>
      <c r="G16" s="70">
        <f>会員名簿入力画面!B45</f>
        <v>0</v>
      </c>
      <c r="H16" s="70">
        <f>会員名簿入力画面!C45</f>
        <v>0</v>
      </c>
      <c r="I16" s="67">
        <f>会員名簿入力画面!D45</f>
        <v>0</v>
      </c>
      <c r="J16" s="68"/>
      <c r="K16" s="69">
        <v>72</v>
      </c>
      <c r="L16" s="70">
        <f>会員名簿入力画面!B75</f>
        <v>0</v>
      </c>
      <c r="M16" s="70">
        <f>会員名簿入力画面!C75</f>
        <v>0</v>
      </c>
      <c r="N16" s="67">
        <f>会員名簿入力画面!D75</f>
        <v>0</v>
      </c>
    </row>
    <row r="17" spans="1:14" ht="26.25" customHeight="1" x14ac:dyDescent="0.2">
      <c r="A17" s="69">
        <v>13</v>
      </c>
      <c r="B17" s="70">
        <f>会員名簿入力画面!B16</f>
        <v>0</v>
      </c>
      <c r="C17" s="71">
        <f>会員名簿入力画面!C16</f>
        <v>0</v>
      </c>
      <c r="D17" s="67">
        <f>会員名簿入力画面!D16</f>
        <v>0</v>
      </c>
      <c r="E17" s="68"/>
      <c r="F17" s="69">
        <v>43</v>
      </c>
      <c r="G17" s="70">
        <f>会員名簿入力画面!B46</f>
        <v>0</v>
      </c>
      <c r="H17" s="70">
        <f>会員名簿入力画面!C46</f>
        <v>0</v>
      </c>
      <c r="I17" s="67">
        <f>会員名簿入力画面!D46</f>
        <v>0</v>
      </c>
      <c r="J17" s="68"/>
      <c r="K17" s="69">
        <v>73</v>
      </c>
      <c r="L17" s="70">
        <f>会員名簿入力画面!B76</f>
        <v>0</v>
      </c>
      <c r="M17" s="70">
        <f>会員名簿入力画面!C76</f>
        <v>0</v>
      </c>
      <c r="N17" s="67">
        <f>会員名簿入力画面!D76</f>
        <v>0</v>
      </c>
    </row>
    <row r="18" spans="1:14" ht="26.25" customHeight="1" x14ac:dyDescent="0.2">
      <c r="A18" s="69">
        <v>14</v>
      </c>
      <c r="B18" s="70">
        <f>会員名簿入力画面!B17</f>
        <v>0</v>
      </c>
      <c r="C18" s="71">
        <f>会員名簿入力画面!C17</f>
        <v>0</v>
      </c>
      <c r="D18" s="67">
        <f>会員名簿入力画面!D17</f>
        <v>0</v>
      </c>
      <c r="E18" s="68"/>
      <c r="F18" s="69">
        <v>44</v>
      </c>
      <c r="G18" s="70">
        <f>会員名簿入力画面!B47</f>
        <v>0</v>
      </c>
      <c r="H18" s="70">
        <f>会員名簿入力画面!C47</f>
        <v>0</v>
      </c>
      <c r="I18" s="67">
        <f>会員名簿入力画面!D47</f>
        <v>0</v>
      </c>
      <c r="J18" s="68"/>
      <c r="K18" s="69">
        <v>74</v>
      </c>
      <c r="L18" s="70">
        <f>会員名簿入力画面!B77</f>
        <v>0</v>
      </c>
      <c r="M18" s="70">
        <f>会員名簿入力画面!C77</f>
        <v>0</v>
      </c>
      <c r="N18" s="67">
        <f>会員名簿入力画面!D77</f>
        <v>0</v>
      </c>
    </row>
    <row r="19" spans="1:14" ht="26.25" customHeight="1" x14ac:dyDescent="0.2">
      <c r="A19" s="69">
        <v>15</v>
      </c>
      <c r="B19" s="70">
        <f>会員名簿入力画面!B18</f>
        <v>0</v>
      </c>
      <c r="C19" s="71">
        <f>会員名簿入力画面!C18</f>
        <v>0</v>
      </c>
      <c r="D19" s="67">
        <f>会員名簿入力画面!D18</f>
        <v>0</v>
      </c>
      <c r="E19" s="68"/>
      <c r="F19" s="69">
        <v>45</v>
      </c>
      <c r="G19" s="70">
        <f>会員名簿入力画面!B48</f>
        <v>0</v>
      </c>
      <c r="H19" s="70">
        <f>会員名簿入力画面!C48</f>
        <v>0</v>
      </c>
      <c r="I19" s="67">
        <f>会員名簿入力画面!D48</f>
        <v>0</v>
      </c>
      <c r="J19" s="68"/>
      <c r="K19" s="69">
        <v>75</v>
      </c>
      <c r="L19" s="70">
        <f>会員名簿入力画面!B78</f>
        <v>0</v>
      </c>
      <c r="M19" s="70">
        <f>会員名簿入力画面!C78</f>
        <v>0</v>
      </c>
      <c r="N19" s="67">
        <f>会員名簿入力画面!D78</f>
        <v>0</v>
      </c>
    </row>
    <row r="20" spans="1:14" ht="26.25" customHeight="1" x14ac:dyDescent="0.2">
      <c r="A20" s="69">
        <v>16</v>
      </c>
      <c r="B20" s="70">
        <f>会員名簿入力画面!B19</f>
        <v>0</v>
      </c>
      <c r="C20" s="71">
        <f>会員名簿入力画面!C19</f>
        <v>0</v>
      </c>
      <c r="D20" s="67">
        <f>会員名簿入力画面!D19</f>
        <v>0</v>
      </c>
      <c r="E20" s="68"/>
      <c r="F20" s="69">
        <v>46</v>
      </c>
      <c r="G20" s="70">
        <f>会員名簿入力画面!B49</f>
        <v>0</v>
      </c>
      <c r="H20" s="70">
        <f>会員名簿入力画面!C49</f>
        <v>0</v>
      </c>
      <c r="I20" s="67">
        <f>会員名簿入力画面!D49</f>
        <v>0</v>
      </c>
      <c r="J20" s="68"/>
      <c r="K20" s="69">
        <v>76</v>
      </c>
      <c r="L20" s="70">
        <f>会員名簿入力画面!B79</f>
        <v>0</v>
      </c>
      <c r="M20" s="70">
        <f>会員名簿入力画面!C79</f>
        <v>0</v>
      </c>
      <c r="N20" s="67">
        <f>会員名簿入力画面!D79</f>
        <v>0</v>
      </c>
    </row>
    <row r="21" spans="1:14" ht="26.25" customHeight="1" x14ac:dyDescent="0.2">
      <c r="A21" s="69">
        <v>17</v>
      </c>
      <c r="B21" s="70">
        <f>会員名簿入力画面!B20</f>
        <v>0</v>
      </c>
      <c r="C21" s="71">
        <f>会員名簿入力画面!C20</f>
        <v>0</v>
      </c>
      <c r="D21" s="67">
        <f>会員名簿入力画面!D20</f>
        <v>0</v>
      </c>
      <c r="E21" s="68"/>
      <c r="F21" s="69">
        <v>47</v>
      </c>
      <c r="G21" s="70">
        <f>会員名簿入力画面!B50</f>
        <v>0</v>
      </c>
      <c r="H21" s="70">
        <f>会員名簿入力画面!C50</f>
        <v>0</v>
      </c>
      <c r="I21" s="67">
        <f>会員名簿入力画面!D50</f>
        <v>0</v>
      </c>
      <c r="J21" s="68"/>
      <c r="K21" s="69">
        <v>77</v>
      </c>
      <c r="L21" s="70">
        <f>会員名簿入力画面!B80</f>
        <v>0</v>
      </c>
      <c r="M21" s="70">
        <f>会員名簿入力画面!C80</f>
        <v>0</v>
      </c>
      <c r="N21" s="67">
        <f>会員名簿入力画面!D80</f>
        <v>0</v>
      </c>
    </row>
    <row r="22" spans="1:14" ht="26.25" customHeight="1" x14ac:dyDescent="0.2">
      <c r="A22" s="69">
        <v>18</v>
      </c>
      <c r="B22" s="70">
        <f>会員名簿入力画面!B21</f>
        <v>0</v>
      </c>
      <c r="C22" s="71">
        <f>会員名簿入力画面!C21</f>
        <v>0</v>
      </c>
      <c r="D22" s="67">
        <f>会員名簿入力画面!D21</f>
        <v>0</v>
      </c>
      <c r="E22" s="68"/>
      <c r="F22" s="69">
        <v>48</v>
      </c>
      <c r="G22" s="70">
        <f>会員名簿入力画面!B51</f>
        <v>0</v>
      </c>
      <c r="H22" s="70">
        <f>会員名簿入力画面!C51</f>
        <v>0</v>
      </c>
      <c r="I22" s="67">
        <f>会員名簿入力画面!D51</f>
        <v>0</v>
      </c>
      <c r="J22" s="68"/>
      <c r="K22" s="69">
        <v>78</v>
      </c>
      <c r="L22" s="70">
        <f>会員名簿入力画面!B81</f>
        <v>0</v>
      </c>
      <c r="M22" s="70">
        <f>会員名簿入力画面!C81</f>
        <v>0</v>
      </c>
      <c r="N22" s="67">
        <f>会員名簿入力画面!D81</f>
        <v>0</v>
      </c>
    </row>
    <row r="23" spans="1:14" ht="26.25" customHeight="1" x14ac:dyDescent="0.2">
      <c r="A23" s="69">
        <v>19</v>
      </c>
      <c r="B23" s="70">
        <f>会員名簿入力画面!B22</f>
        <v>0</v>
      </c>
      <c r="C23" s="71">
        <f>会員名簿入力画面!C22</f>
        <v>0</v>
      </c>
      <c r="D23" s="67">
        <f>会員名簿入力画面!D22</f>
        <v>0</v>
      </c>
      <c r="E23" s="68"/>
      <c r="F23" s="69">
        <v>49</v>
      </c>
      <c r="G23" s="70">
        <f>会員名簿入力画面!B52</f>
        <v>0</v>
      </c>
      <c r="H23" s="70">
        <f>会員名簿入力画面!C52</f>
        <v>0</v>
      </c>
      <c r="I23" s="67">
        <f>会員名簿入力画面!D52</f>
        <v>0</v>
      </c>
      <c r="J23" s="68"/>
      <c r="K23" s="69">
        <v>79</v>
      </c>
      <c r="L23" s="70">
        <f>会員名簿入力画面!B82</f>
        <v>0</v>
      </c>
      <c r="M23" s="70">
        <f>会員名簿入力画面!C82</f>
        <v>0</v>
      </c>
      <c r="N23" s="67">
        <f>会員名簿入力画面!D82</f>
        <v>0</v>
      </c>
    </row>
    <row r="24" spans="1:14" ht="26.25" customHeight="1" x14ac:dyDescent="0.2">
      <c r="A24" s="69">
        <v>20</v>
      </c>
      <c r="B24" s="70">
        <f>会員名簿入力画面!B23</f>
        <v>0</v>
      </c>
      <c r="C24" s="71">
        <f>会員名簿入力画面!C23</f>
        <v>0</v>
      </c>
      <c r="D24" s="67">
        <f>会員名簿入力画面!D23</f>
        <v>0</v>
      </c>
      <c r="E24" s="68"/>
      <c r="F24" s="69">
        <v>50</v>
      </c>
      <c r="G24" s="70">
        <f>会員名簿入力画面!B53</f>
        <v>0</v>
      </c>
      <c r="H24" s="70">
        <f>会員名簿入力画面!C53</f>
        <v>0</v>
      </c>
      <c r="I24" s="67">
        <f>会員名簿入力画面!D53</f>
        <v>0</v>
      </c>
      <c r="J24" s="68"/>
      <c r="K24" s="69">
        <v>80</v>
      </c>
      <c r="L24" s="70">
        <f>会員名簿入力画面!B83</f>
        <v>0</v>
      </c>
      <c r="M24" s="70">
        <f>会員名簿入力画面!C83</f>
        <v>0</v>
      </c>
      <c r="N24" s="67">
        <f>会員名簿入力画面!D83</f>
        <v>0</v>
      </c>
    </row>
    <row r="25" spans="1:14" ht="26.25" customHeight="1" x14ac:dyDescent="0.2">
      <c r="A25" s="69">
        <v>21</v>
      </c>
      <c r="B25" s="70">
        <f>会員名簿入力画面!B24</f>
        <v>0</v>
      </c>
      <c r="C25" s="71">
        <f>会員名簿入力画面!C24</f>
        <v>0</v>
      </c>
      <c r="D25" s="67">
        <f>会員名簿入力画面!D24</f>
        <v>0</v>
      </c>
      <c r="E25" s="68"/>
      <c r="F25" s="69">
        <v>51</v>
      </c>
      <c r="G25" s="70">
        <f>会員名簿入力画面!B54</f>
        <v>0</v>
      </c>
      <c r="H25" s="70">
        <f>会員名簿入力画面!C54</f>
        <v>0</v>
      </c>
      <c r="I25" s="67">
        <f>会員名簿入力画面!D54</f>
        <v>0</v>
      </c>
      <c r="J25" s="68"/>
      <c r="K25" s="69">
        <v>81</v>
      </c>
      <c r="L25" s="70">
        <f>会員名簿入力画面!B84</f>
        <v>0</v>
      </c>
      <c r="M25" s="70">
        <f>会員名簿入力画面!C84</f>
        <v>0</v>
      </c>
      <c r="N25" s="67">
        <f>会員名簿入力画面!D84</f>
        <v>0</v>
      </c>
    </row>
    <row r="26" spans="1:14" ht="26.25" customHeight="1" x14ac:dyDescent="0.2">
      <c r="A26" s="69">
        <v>22</v>
      </c>
      <c r="B26" s="70">
        <f>会員名簿入力画面!B25</f>
        <v>0</v>
      </c>
      <c r="C26" s="71">
        <f>会員名簿入力画面!C25</f>
        <v>0</v>
      </c>
      <c r="D26" s="67">
        <f>会員名簿入力画面!D25</f>
        <v>0</v>
      </c>
      <c r="E26" s="68"/>
      <c r="F26" s="69">
        <v>52</v>
      </c>
      <c r="G26" s="70">
        <f>会員名簿入力画面!B55</f>
        <v>0</v>
      </c>
      <c r="H26" s="70">
        <f>会員名簿入力画面!C55</f>
        <v>0</v>
      </c>
      <c r="I26" s="67">
        <f>会員名簿入力画面!D55</f>
        <v>0</v>
      </c>
      <c r="J26" s="68"/>
      <c r="K26" s="69">
        <v>82</v>
      </c>
      <c r="L26" s="70">
        <f>会員名簿入力画面!B85</f>
        <v>0</v>
      </c>
      <c r="M26" s="70">
        <f>会員名簿入力画面!C85</f>
        <v>0</v>
      </c>
      <c r="N26" s="67">
        <f>会員名簿入力画面!D85</f>
        <v>0</v>
      </c>
    </row>
    <row r="27" spans="1:14" ht="26.25" customHeight="1" x14ac:dyDescent="0.2">
      <c r="A27" s="69">
        <v>23</v>
      </c>
      <c r="B27" s="70">
        <f>会員名簿入力画面!B26</f>
        <v>0</v>
      </c>
      <c r="C27" s="71">
        <f>会員名簿入力画面!C26</f>
        <v>0</v>
      </c>
      <c r="D27" s="67">
        <f>会員名簿入力画面!D26</f>
        <v>0</v>
      </c>
      <c r="E27" s="68"/>
      <c r="F27" s="69">
        <v>53</v>
      </c>
      <c r="G27" s="70">
        <f>会員名簿入力画面!B56</f>
        <v>0</v>
      </c>
      <c r="H27" s="70">
        <f>会員名簿入力画面!C56</f>
        <v>0</v>
      </c>
      <c r="I27" s="67">
        <f>会員名簿入力画面!D56</f>
        <v>0</v>
      </c>
      <c r="J27" s="68"/>
      <c r="K27" s="69">
        <v>83</v>
      </c>
      <c r="L27" s="70">
        <f>会員名簿入力画面!B86</f>
        <v>0</v>
      </c>
      <c r="M27" s="70">
        <f>会員名簿入力画面!C86</f>
        <v>0</v>
      </c>
      <c r="N27" s="67">
        <f>会員名簿入力画面!D86</f>
        <v>0</v>
      </c>
    </row>
    <row r="28" spans="1:14" ht="26.25" customHeight="1" x14ac:dyDescent="0.2">
      <c r="A28" s="69">
        <v>24</v>
      </c>
      <c r="B28" s="70">
        <f>会員名簿入力画面!B27</f>
        <v>0</v>
      </c>
      <c r="C28" s="71">
        <f>会員名簿入力画面!C27</f>
        <v>0</v>
      </c>
      <c r="D28" s="67">
        <f>会員名簿入力画面!D27</f>
        <v>0</v>
      </c>
      <c r="E28" s="68"/>
      <c r="F28" s="69">
        <v>54</v>
      </c>
      <c r="G28" s="70">
        <f>会員名簿入力画面!B57</f>
        <v>0</v>
      </c>
      <c r="H28" s="70">
        <f>会員名簿入力画面!C57</f>
        <v>0</v>
      </c>
      <c r="I28" s="67">
        <f>会員名簿入力画面!D57</f>
        <v>0</v>
      </c>
      <c r="J28" s="68"/>
      <c r="K28" s="69">
        <v>84</v>
      </c>
      <c r="L28" s="70">
        <f>会員名簿入力画面!B87</f>
        <v>0</v>
      </c>
      <c r="M28" s="70">
        <f>会員名簿入力画面!C87</f>
        <v>0</v>
      </c>
      <c r="N28" s="67">
        <f>会員名簿入力画面!D87</f>
        <v>0</v>
      </c>
    </row>
    <row r="29" spans="1:14" ht="26.25" customHeight="1" x14ac:dyDescent="0.2">
      <c r="A29" s="69">
        <v>25</v>
      </c>
      <c r="B29" s="70">
        <f>会員名簿入力画面!B28</f>
        <v>0</v>
      </c>
      <c r="C29" s="71">
        <f>会員名簿入力画面!C28</f>
        <v>0</v>
      </c>
      <c r="D29" s="67">
        <f>会員名簿入力画面!D28</f>
        <v>0</v>
      </c>
      <c r="E29" s="68"/>
      <c r="F29" s="69">
        <v>55</v>
      </c>
      <c r="G29" s="70">
        <f>会員名簿入力画面!B58</f>
        <v>0</v>
      </c>
      <c r="H29" s="70">
        <f>会員名簿入力画面!C58</f>
        <v>0</v>
      </c>
      <c r="I29" s="67">
        <f>会員名簿入力画面!D58</f>
        <v>0</v>
      </c>
      <c r="J29" s="68"/>
      <c r="K29" s="69">
        <v>85</v>
      </c>
      <c r="L29" s="70">
        <f>会員名簿入力画面!B88</f>
        <v>0</v>
      </c>
      <c r="M29" s="70">
        <f>会員名簿入力画面!C88</f>
        <v>0</v>
      </c>
      <c r="N29" s="67">
        <f>会員名簿入力画面!D88</f>
        <v>0</v>
      </c>
    </row>
    <row r="30" spans="1:14" ht="26.25" customHeight="1" x14ac:dyDescent="0.2">
      <c r="A30" s="69">
        <v>26</v>
      </c>
      <c r="B30" s="70">
        <f>会員名簿入力画面!B29</f>
        <v>0</v>
      </c>
      <c r="C30" s="71">
        <f>会員名簿入力画面!C29</f>
        <v>0</v>
      </c>
      <c r="D30" s="67">
        <f>会員名簿入力画面!D29</f>
        <v>0</v>
      </c>
      <c r="E30" s="68"/>
      <c r="F30" s="69">
        <v>56</v>
      </c>
      <c r="G30" s="70">
        <f>会員名簿入力画面!B59</f>
        <v>0</v>
      </c>
      <c r="H30" s="70">
        <f>会員名簿入力画面!C59</f>
        <v>0</v>
      </c>
      <c r="I30" s="67">
        <f>会員名簿入力画面!D59</f>
        <v>0</v>
      </c>
      <c r="J30" s="68"/>
      <c r="K30" s="69">
        <v>86</v>
      </c>
      <c r="L30" s="70">
        <f>会員名簿入力画面!B89</f>
        <v>0</v>
      </c>
      <c r="M30" s="70">
        <f>会員名簿入力画面!C89</f>
        <v>0</v>
      </c>
      <c r="N30" s="67">
        <f>会員名簿入力画面!D89</f>
        <v>0</v>
      </c>
    </row>
    <row r="31" spans="1:14" ht="26.25" customHeight="1" x14ac:dyDescent="0.2">
      <c r="A31" s="69">
        <v>27</v>
      </c>
      <c r="B31" s="70">
        <f>会員名簿入力画面!B30</f>
        <v>0</v>
      </c>
      <c r="C31" s="71">
        <f>会員名簿入力画面!C30</f>
        <v>0</v>
      </c>
      <c r="D31" s="67">
        <f>会員名簿入力画面!D30</f>
        <v>0</v>
      </c>
      <c r="E31" s="68"/>
      <c r="F31" s="69">
        <v>57</v>
      </c>
      <c r="G31" s="70">
        <f>会員名簿入力画面!B60</f>
        <v>0</v>
      </c>
      <c r="H31" s="70">
        <f>会員名簿入力画面!C60</f>
        <v>0</v>
      </c>
      <c r="I31" s="67">
        <f>会員名簿入力画面!D60</f>
        <v>0</v>
      </c>
      <c r="J31" s="68"/>
      <c r="K31" s="69">
        <v>87</v>
      </c>
      <c r="L31" s="70">
        <f>会員名簿入力画面!B90</f>
        <v>0</v>
      </c>
      <c r="M31" s="70">
        <f>会員名簿入力画面!C90</f>
        <v>0</v>
      </c>
      <c r="N31" s="67">
        <f>会員名簿入力画面!D90</f>
        <v>0</v>
      </c>
    </row>
    <row r="32" spans="1:14" ht="26.25" customHeight="1" x14ac:dyDescent="0.2">
      <c r="A32" s="69">
        <v>28</v>
      </c>
      <c r="B32" s="70">
        <f>会員名簿入力画面!B31</f>
        <v>0</v>
      </c>
      <c r="C32" s="71">
        <f>会員名簿入力画面!C31</f>
        <v>0</v>
      </c>
      <c r="D32" s="67">
        <f>会員名簿入力画面!D31</f>
        <v>0</v>
      </c>
      <c r="E32" s="68"/>
      <c r="F32" s="69">
        <v>58</v>
      </c>
      <c r="G32" s="70">
        <f>会員名簿入力画面!B61</f>
        <v>0</v>
      </c>
      <c r="H32" s="70">
        <f>会員名簿入力画面!C61</f>
        <v>0</v>
      </c>
      <c r="I32" s="67">
        <f>会員名簿入力画面!D61</f>
        <v>0</v>
      </c>
      <c r="J32" s="68"/>
      <c r="K32" s="69">
        <v>88</v>
      </c>
      <c r="L32" s="70">
        <f>会員名簿入力画面!B91</f>
        <v>0</v>
      </c>
      <c r="M32" s="70">
        <f>会員名簿入力画面!C91</f>
        <v>0</v>
      </c>
      <c r="N32" s="67">
        <f>会員名簿入力画面!D91</f>
        <v>0</v>
      </c>
    </row>
    <row r="33" spans="1:14" ht="26.25" customHeight="1" x14ac:dyDescent="0.2">
      <c r="A33" s="69">
        <v>29</v>
      </c>
      <c r="B33" s="70">
        <f>会員名簿入力画面!B32</f>
        <v>0</v>
      </c>
      <c r="C33" s="71">
        <f>会員名簿入力画面!C32</f>
        <v>0</v>
      </c>
      <c r="D33" s="67">
        <f>会員名簿入力画面!D32</f>
        <v>0</v>
      </c>
      <c r="E33" s="68"/>
      <c r="F33" s="69">
        <v>59</v>
      </c>
      <c r="G33" s="70">
        <f>会員名簿入力画面!B62</f>
        <v>0</v>
      </c>
      <c r="H33" s="70">
        <f>会員名簿入力画面!C62</f>
        <v>0</v>
      </c>
      <c r="I33" s="67">
        <f>会員名簿入力画面!D62</f>
        <v>0</v>
      </c>
      <c r="J33" s="68"/>
      <c r="K33" s="69">
        <v>89</v>
      </c>
      <c r="L33" s="70">
        <f>会員名簿入力画面!B92</f>
        <v>0</v>
      </c>
      <c r="M33" s="70">
        <f>会員名簿入力画面!C92</f>
        <v>0</v>
      </c>
      <c r="N33" s="67">
        <f>会員名簿入力画面!D92</f>
        <v>0</v>
      </c>
    </row>
    <row r="34" spans="1:14" ht="26.25" customHeight="1" x14ac:dyDescent="0.2">
      <c r="A34" s="69">
        <v>30</v>
      </c>
      <c r="B34" s="70">
        <f>会員名簿入力画面!B33</f>
        <v>0</v>
      </c>
      <c r="C34" s="71">
        <f>会員名簿入力画面!C33</f>
        <v>0</v>
      </c>
      <c r="D34" s="67">
        <f>会員名簿入力画面!D33</f>
        <v>0</v>
      </c>
      <c r="E34" s="68"/>
      <c r="F34" s="69">
        <v>60</v>
      </c>
      <c r="G34" s="70">
        <f>会員名簿入力画面!B63</f>
        <v>0</v>
      </c>
      <c r="H34" s="70">
        <f>会員名簿入力画面!C63</f>
        <v>0</v>
      </c>
      <c r="I34" s="67">
        <f>会員名簿入力画面!D63</f>
        <v>0</v>
      </c>
      <c r="J34" s="68"/>
      <c r="K34" s="69">
        <v>90</v>
      </c>
      <c r="L34" s="70">
        <f>会員名簿入力画面!B93</f>
        <v>0</v>
      </c>
      <c r="M34" s="70">
        <f>会員名簿入力画面!C93</f>
        <v>0</v>
      </c>
      <c r="N34" s="67">
        <f>会員名簿入力画面!D93</f>
        <v>0</v>
      </c>
    </row>
    <row r="35" spans="1:14" ht="4.5" customHeight="1" x14ac:dyDescent="0.2">
      <c r="E35" s="68"/>
      <c r="J35" s="68"/>
    </row>
    <row r="36" spans="1:14" ht="26.25" customHeight="1" x14ac:dyDescent="0.2">
      <c r="E36" s="68"/>
      <c r="J36" s="68"/>
    </row>
    <row r="37" spans="1:14" ht="26.25" customHeight="1" x14ac:dyDescent="0.2">
      <c r="E37" s="68"/>
      <c r="J37" s="68"/>
    </row>
    <row r="38" spans="1:14" ht="26.25" customHeight="1" x14ac:dyDescent="0.2">
      <c r="A38" s="67" t="s">
        <v>93</v>
      </c>
      <c r="B38" s="67" t="s">
        <v>90</v>
      </c>
      <c r="C38" s="67" t="s">
        <v>91</v>
      </c>
      <c r="D38" s="67" t="s">
        <v>92</v>
      </c>
      <c r="E38" s="68"/>
      <c r="F38" s="67" t="s">
        <v>93</v>
      </c>
      <c r="G38" s="67" t="s">
        <v>90</v>
      </c>
      <c r="H38" s="67" t="s">
        <v>91</v>
      </c>
      <c r="I38" s="67" t="s">
        <v>92</v>
      </c>
      <c r="J38" s="68"/>
      <c r="K38" s="67" t="s">
        <v>93</v>
      </c>
      <c r="L38" s="67" t="s">
        <v>90</v>
      </c>
      <c r="M38" s="67" t="s">
        <v>91</v>
      </c>
      <c r="N38" s="67" t="s">
        <v>92</v>
      </c>
    </row>
    <row r="39" spans="1:14" ht="26.25" customHeight="1" x14ac:dyDescent="0.2">
      <c r="A39" s="69">
        <v>91</v>
      </c>
      <c r="B39" s="70">
        <f>会員名簿入力画面!B94</f>
        <v>0</v>
      </c>
      <c r="C39" s="70">
        <f>会員名簿入力画面!C94</f>
        <v>0</v>
      </c>
      <c r="D39" s="67">
        <f>会員名簿入力画面!D94</f>
        <v>0</v>
      </c>
      <c r="E39" s="68"/>
      <c r="F39" s="69">
        <v>121</v>
      </c>
      <c r="G39" s="70">
        <f>会員名簿入力画面!B124</f>
        <v>0</v>
      </c>
      <c r="H39" s="70">
        <f>会員名簿入力画面!C124</f>
        <v>0</v>
      </c>
      <c r="I39" s="67">
        <f>会員名簿入力画面!D124</f>
        <v>0</v>
      </c>
      <c r="J39" s="68"/>
      <c r="K39" s="69">
        <v>151</v>
      </c>
      <c r="L39" s="70">
        <f>会員名簿入力画面!B154</f>
        <v>0</v>
      </c>
      <c r="M39" s="70">
        <f>会員名簿入力画面!C154</f>
        <v>0</v>
      </c>
      <c r="N39" s="67">
        <f>会員名簿入力画面!D154</f>
        <v>0</v>
      </c>
    </row>
    <row r="40" spans="1:14" ht="26.25" customHeight="1" x14ac:dyDescent="0.2">
      <c r="A40" s="69">
        <v>92</v>
      </c>
      <c r="B40" s="70">
        <f>会員名簿入力画面!B95</f>
        <v>0</v>
      </c>
      <c r="C40" s="70">
        <f>会員名簿入力画面!C95</f>
        <v>0</v>
      </c>
      <c r="D40" s="67">
        <f>会員名簿入力画面!D95</f>
        <v>0</v>
      </c>
      <c r="E40" s="68"/>
      <c r="F40" s="69">
        <v>122</v>
      </c>
      <c r="G40" s="70">
        <f>会員名簿入力画面!B125</f>
        <v>0</v>
      </c>
      <c r="H40" s="70">
        <f>会員名簿入力画面!C125</f>
        <v>0</v>
      </c>
      <c r="I40" s="67">
        <f>会員名簿入力画面!D125</f>
        <v>0</v>
      </c>
      <c r="J40" s="68"/>
      <c r="K40" s="69">
        <v>152</v>
      </c>
      <c r="L40" s="70">
        <f>会員名簿入力画面!B155</f>
        <v>0</v>
      </c>
      <c r="M40" s="70">
        <f>会員名簿入力画面!C155</f>
        <v>0</v>
      </c>
      <c r="N40" s="67">
        <f>会員名簿入力画面!D155</f>
        <v>0</v>
      </c>
    </row>
    <row r="41" spans="1:14" ht="26.25" customHeight="1" x14ac:dyDescent="0.2">
      <c r="A41" s="69">
        <v>93</v>
      </c>
      <c r="B41" s="70">
        <f>会員名簿入力画面!B96</f>
        <v>0</v>
      </c>
      <c r="C41" s="70">
        <f>会員名簿入力画面!C96</f>
        <v>0</v>
      </c>
      <c r="D41" s="67">
        <f>会員名簿入力画面!D96</f>
        <v>0</v>
      </c>
      <c r="E41" s="68"/>
      <c r="F41" s="69">
        <v>123</v>
      </c>
      <c r="G41" s="70">
        <f>会員名簿入力画面!B126</f>
        <v>0</v>
      </c>
      <c r="H41" s="70">
        <f>会員名簿入力画面!C126</f>
        <v>0</v>
      </c>
      <c r="I41" s="67">
        <f>会員名簿入力画面!D126</f>
        <v>0</v>
      </c>
      <c r="J41" s="68"/>
      <c r="K41" s="69">
        <v>153</v>
      </c>
      <c r="L41" s="70">
        <f>会員名簿入力画面!B156</f>
        <v>0</v>
      </c>
      <c r="M41" s="70">
        <f>会員名簿入力画面!C156</f>
        <v>0</v>
      </c>
      <c r="N41" s="67">
        <f>会員名簿入力画面!D156</f>
        <v>0</v>
      </c>
    </row>
    <row r="42" spans="1:14" ht="26.25" customHeight="1" x14ac:dyDescent="0.2">
      <c r="A42" s="69">
        <v>94</v>
      </c>
      <c r="B42" s="70">
        <f>会員名簿入力画面!B97</f>
        <v>0</v>
      </c>
      <c r="C42" s="70">
        <f>会員名簿入力画面!C97</f>
        <v>0</v>
      </c>
      <c r="D42" s="67">
        <f>会員名簿入力画面!D97</f>
        <v>0</v>
      </c>
      <c r="E42" s="68"/>
      <c r="F42" s="69">
        <v>124</v>
      </c>
      <c r="G42" s="70">
        <f>会員名簿入力画面!B127</f>
        <v>0</v>
      </c>
      <c r="H42" s="70">
        <f>会員名簿入力画面!C127</f>
        <v>0</v>
      </c>
      <c r="I42" s="67">
        <f>会員名簿入力画面!D127</f>
        <v>0</v>
      </c>
      <c r="J42" s="68"/>
      <c r="K42" s="69">
        <v>154</v>
      </c>
      <c r="L42" s="70">
        <f>会員名簿入力画面!B157</f>
        <v>0</v>
      </c>
      <c r="M42" s="70">
        <f>会員名簿入力画面!C157</f>
        <v>0</v>
      </c>
      <c r="N42" s="67">
        <f>会員名簿入力画面!D157</f>
        <v>0</v>
      </c>
    </row>
    <row r="43" spans="1:14" ht="26.25" customHeight="1" x14ac:dyDescent="0.2">
      <c r="A43" s="69">
        <v>95</v>
      </c>
      <c r="B43" s="70">
        <f>会員名簿入力画面!B98</f>
        <v>0</v>
      </c>
      <c r="C43" s="70">
        <f>会員名簿入力画面!C98</f>
        <v>0</v>
      </c>
      <c r="D43" s="67">
        <f>会員名簿入力画面!D98</f>
        <v>0</v>
      </c>
      <c r="E43" s="68"/>
      <c r="F43" s="69">
        <v>125</v>
      </c>
      <c r="G43" s="70">
        <f>会員名簿入力画面!B128</f>
        <v>0</v>
      </c>
      <c r="H43" s="70">
        <f>会員名簿入力画面!C128</f>
        <v>0</v>
      </c>
      <c r="I43" s="67">
        <f>会員名簿入力画面!D128</f>
        <v>0</v>
      </c>
      <c r="J43" s="68"/>
      <c r="K43" s="69">
        <v>155</v>
      </c>
      <c r="L43" s="70">
        <f>会員名簿入力画面!B158</f>
        <v>0</v>
      </c>
      <c r="M43" s="70">
        <f>会員名簿入力画面!C158</f>
        <v>0</v>
      </c>
      <c r="N43" s="67">
        <f>会員名簿入力画面!D158</f>
        <v>0</v>
      </c>
    </row>
    <row r="44" spans="1:14" ht="26.25" customHeight="1" x14ac:dyDescent="0.2">
      <c r="A44" s="69">
        <v>96</v>
      </c>
      <c r="B44" s="70">
        <f>会員名簿入力画面!B99</f>
        <v>0</v>
      </c>
      <c r="C44" s="70">
        <f>会員名簿入力画面!C99</f>
        <v>0</v>
      </c>
      <c r="D44" s="67">
        <f>会員名簿入力画面!D99</f>
        <v>0</v>
      </c>
      <c r="E44" s="68"/>
      <c r="F44" s="69">
        <v>126</v>
      </c>
      <c r="G44" s="70">
        <f>会員名簿入力画面!B129</f>
        <v>0</v>
      </c>
      <c r="H44" s="70">
        <f>会員名簿入力画面!C129</f>
        <v>0</v>
      </c>
      <c r="I44" s="67">
        <f>会員名簿入力画面!D129</f>
        <v>0</v>
      </c>
      <c r="J44" s="68"/>
      <c r="K44" s="69">
        <v>156</v>
      </c>
      <c r="L44" s="70">
        <f>会員名簿入力画面!B159</f>
        <v>0</v>
      </c>
      <c r="M44" s="70">
        <f>会員名簿入力画面!C159</f>
        <v>0</v>
      </c>
      <c r="N44" s="67">
        <f>会員名簿入力画面!D159</f>
        <v>0</v>
      </c>
    </row>
    <row r="45" spans="1:14" ht="26.25" customHeight="1" x14ac:dyDescent="0.2">
      <c r="A45" s="69">
        <v>97</v>
      </c>
      <c r="B45" s="70">
        <f>会員名簿入力画面!B100</f>
        <v>0</v>
      </c>
      <c r="C45" s="70">
        <f>会員名簿入力画面!C100</f>
        <v>0</v>
      </c>
      <c r="D45" s="67">
        <f>会員名簿入力画面!D100</f>
        <v>0</v>
      </c>
      <c r="E45" s="68"/>
      <c r="F45" s="69">
        <v>127</v>
      </c>
      <c r="G45" s="70">
        <f>会員名簿入力画面!B130</f>
        <v>0</v>
      </c>
      <c r="H45" s="70">
        <f>会員名簿入力画面!C130</f>
        <v>0</v>
      </c>
      <c r="I45" s="67">
        <f>会員名簿入力画面!D130</f>
        <v>0</v>
      </c>
      <c r="J45" s="68"/>
      <c r="K45" s="69">
        <v>157</v>
      </c>
      <c r="L45" s="70">
        <f>会員名簿入力画面!B160</f>
        <v>0</v>
      </c>
      <c r="M45" s="70">
        <f>会員名簿入力画面!C160</f>
        <v>0</v>
      </c>
      <c r="N45" s="67">
        <f>会員名簿入力画面!D160</f>
        <v>0</v>
      </c>
    </row>
    <row r="46" spans="1:14" ht="26.25" customHeight="1" x14ac:dyDescent="0.2">
      <c r="A46" s="69">
        <v>98</v>
      </c>
      <c r="B46" s="70">
        <f>会員名簿入力画面!B101</f>
        <v>0</v>
      </c>
      <c r="C46" s="70">
        <f>会員名簿入力画面!C101</f>
        <v>0</v>
      </c>
      <c r="D46" s="67">
        <f>会員名簿入力画面!D101</f>
        <v>0</v>
      </c>
      <c r="E46" s="68"/>
      <c r="F46" s="69">
        <v>128</v>
      </c>
      <c r="G46" s="70">
        <f>会員名簿入力画面!B131</f>
        <v>0</v>
      </c>
      <c r="H46" s="70">
        <f>会員名簿入力画面!C131</f>
        <v>0</v>
      </c>
      <c r="I46" s="67">
        <f>会員名簿入力画面!D131</f>
        <v>0</v>
      </c>
      <c r="J46" s="68"/>
      <c r="K46" s="69">
        <v>158</v>
      </c>
      <c r="L46" s="70">
        <f>会員名簿入力画面!B161</f>
        <v>0</v>
      </c>
      <c r="M46" s="70">
        <f>会員名簿入力画面!C161</f>
        <v>0</v>
      </c>
      <c r="N46" s="67">
        <f>会員名簿入力画面!D161</f>
        <v>0</v>
      </c>
    </row>
    <row r="47" spans="1:14" ht="26.25" customHeight="1" x14ac:dyDescent="0.2">
      <c r="A47" s="69">
        <v>99</v>
      </c>
      <c r="B47" s="70">
        <f>会員名簿入力画面!B102</f>
        <v>0</v>
      </c>
      <c r="C47" s="70">
        <f>会員名簿入力画面!C102</f>
        <v>0</v>
      </c>
      <c r="D47" s="67">
        <f>会員名簿入力画面!D102</f>
        <v>0</v>
      </c>
      <c r="E47" s="68"/>
      <c r="F47" s="69">
        <v>129</v>
      </c>
      <c r="G47" s="70">
        <f>会員名簿入力画面!B132</f>
        <v>0</v>
      </c>
      <c r="H47" s="70">
        <f>会員名簿入力画面!C132</f>
        <v>0</v>
      </c>
      <c r="I47" s="67">
        <f>会員名簿入力画面!D132</f>
        <v>0</v>
      </c>
      <c r="J47" s="68"/>
      <c r="K47" s="69">
        <v>159</v>
      </c>
      <c r="L47" s="70">
        <f>会員名簿入力画面!B162</f>
        <v>0</v>
      </c>
      <c r="M47" s="70">
        <f>会員名簿入力画面!C162</f>
        <v>0</v>
      </c>
      <c r="N47" s="67">
        <f>会員名簿入力画面!D162</f>
        <v>0</v>
      </c>
    </row>
    <row r="48" spans="1:14" ht="26.25" customHeight="1" x14ac:dyDescent="0.2">
      <c r="A48" s="69">
        <v>100</v>
      </c>
      <c r="B48" s="70">
        <f>会員名簿入力画面!B103</f>
        <v>0</v>
      </c>
      <c r="C48" s="70">
        <f>会員名簿入力画面!C103</f>
        <v>0</v>
      </c>
      <c r="D48" s="67">
        <f>会員名簿入力画面!D103</f>
        <v>0</v>
      </c>
      <c r="E48" s="68"/>
      <c r="F48" s="69">
        <v>130</v>
      </c>
      <c r="G48" s="70">
        <f>会員名簿入力画面!B133</f>
        <v>0</v>
      </c>
      <c r="H48" s="70">
        <f>会員名簿入力画面!C133</f>
        <v>0</v>
      </c>
      <c r="I48" s="67">
        <f>会員名簿入力画面!D133</f>
        <v>0</v>
      </c>
      <c r="J48" s="68"/>
      <c r="K48" s="69">
        <v>160</v>
      </c>
      <c r="L48" s="70">
        <f>会員名簿入力画面!B163</f>
        <v>0</v>
      </c>
      <c r="M48" s="70">
        <f>会員名簿入力画面!C163</f>
        <v>0</v>
      </c>
      <c r="N48" s="67">
        <f>会員名簿入力画面!D163</f>
        <v>0</v>
      </c>
    </row>
    <row r="49" spans="1:14" ht="26.25" customHeight="1" x14ac:dyDescent="0.2">
      <c r="A49" s="69">
        <v>101</v>
      </c>
      <c r="B49" s="70">
        <f>会員名簿入力画面!B104</f>
        <v>0</v>
      </c>
      <c r="C49" s="70">
        <f>会員名簿入力画面!C104</f>
        <v>0</v>
      </c>
      <c r="D49" s="67">
        <f>会員名簿入力画面!D104</f>
        <v>0</v>
      </c>
      <c r="E49" s="68"/>
      <c r="F49" s="69">
        <v>131</v>
      </c>
      <c r="G49" s="70">
        <f>会員名簿入力画面!B134</f>
        <v>0</v>
      </c>
      <c r="H49" s="70">
        <f>会員名簿入力画面!C134</f>
        <v>0</v>
      </c>
      <c r="I49" s="67">
        <f>会員名簿入力画面!D134</f>
        <v>0</v>
      </c>
      <c r="J49" s="68"/>
      <c r="K49" s="69">
        <v>161</v>
      </c>
      <c r="L49" s="70">
        <f>会員名簿入力画面!B164</f>
        <v>0</v>
      </c>
      <c r="M49" s="70">
        <f>会員名簿入力画面!C164</f>
        <v>0</v>
      </c>
      <c r="N49" s="67">
        <f>会員名簿入力画面!D164</f>
        <v>0</v>
      </c>
    </row>
    <row r="50" spans="1:14" ht="26.25" customHeight="1" x14ac:dyDescent="0.2">
      <c r="A50" s="69">
        <v>102</v>
      </c>
      <c r="B50" s="70">
        <f>会員名簿入力画面!B105</f>
        <v>0</v>
      </c>
      <c r="C50" s="70">
        <f>会員名簿入力画面!C105</f>
        <v>0</v>
      </c>
      <c r="D50" s="67">
        <f>会員名簿入力画面!D105</f>
        <v>0</v>
      </c>
      <c r="E50" s="68"/>
      <c r="F50" s="69">
        <v>132</v>
      </c>
      <c r="G50" s="70">
        <f>会員名簿入力画面!B135</f>
        <v>0</v>
      </c>
      <c r="H50" s="70">
        <f>会員名簿入力画面!C135</f>
        <v>0</v>
      </c>
      <c r="I50" s="67">
        <f>会員名簿入力画面!D135</f>
        <v>0</v>
      </c>
      <c r="J50" s="68"/>
      <c r="K50" s="69">
        <v>162</v>
      </c>
      <c r="L50" s="70">
        <f>会員名簿入力画面!B165</f>
        <v>0</v>
      </c>
      <c r="M50" s="70">
        <f>会員名簿入力画面!C165</f>
        <v>0</v>
      </c>
      <c r="N50" s="67">
        <f>会員名簿入力画面!D165</f>
        <v>0</v>
      </c>
    </row>
    <row r="51" spans="1:14" ht="26.25" customHeight="1" x14ac:dyDescent="0.2">
      <c r="A51" s="69">
        <v>103</v>
      </c>
      <c r="B51" s="70">
        <f>会員名簿入力画面!B106</f>
        <v>0</v>
      </c>
      <c r="C51" s="70">
        <f>会員名簿入力画面!C106</f>
        <v>0</v>
      </c>
      <c r="D51" s="67">
        <f>会員名簿入力画面!D106</f>
        <v>0</v>
      </c>
      <c r="E51" s="68"/>
      <c r="F51" s="69">
        <v>133</v>
      </c>
      <c r="G51" s="70">
        <f>会員名簿入力画面!B136</f>
        <v>0</v>
      </c>
      <c r="H51" s="70">
        <f>会員名簿入力画面!C136</f>
        <v>0</v>
      </c>
      <c r="I51" s="67">
        <f>会員名簿入力画面!D136</f>
        <v>0</v>
      </c>
      <c r="J51" s="68"/>
      <c r="K51" s="69">
        <v>163</v>
      </c>
      <c r="L51" s="70">
        <f>会員名簿入力画面!B166</f>
        <v>0</v>
      </c>
      <c r="M51" s="70">
        <f>会員名簿入力画面!C166</f>
        <v>0</v>
      </c>
      <c r="N51" s="67">
        <f>会員名簿入力画面!D166</f>
        <v>0</v>
      </c>
    </row>
    <row r="52" spans="1:14" ht="26.25" customHeight="1" x14ac:dyDescent="0.2">
      <c r="A52" s="69">
        <v>104</v>
      </c>
      <c r="B52" s="70">
        <f>会員名簿入力画面!B107</f>
        <v>0</v>
      </c>
      <c r="C52" s="70">
        <f>会員名簿入力画面!C107</f>
        <v>0</v>
      </c>
      <c r="D52" s="67">
        <f>会員名簿入力画面!D107</f>
        <v>0</v>
      </c>
      <c r="E52" s="68"/>
      <c r="F52" s="69">
        <v>134</v>
      </c>
      <c r="G52" s="70">
        <f>会員名簿入力画面!B137</f>
        <v>0</v>
      </c>
      <c r="H52" s="70">
        <f>会員名簿入力画面!C137</f>
        <v>0</v>
      </c>
      <c r="I52" s="67">
        <f>会員名簿入力画面!D137</f>
        <v>0</v>
      </c>
      <c r="J52" s="68"/>
      <c r="K52" s="69">
        <v>164</v>
      </c>
      <c r="L52" s="70">
        <f>会員名簿入力画面!B167</f>
        <v>0</v>
      </c>
      <c r="M52" s="70">
        <f>会員名簿入力画面!C167</f>
        <v>0</v>
      </c>
      <c r="N52" s="67">
        <f>会員名簿入力画面!D167</f>
        <v>0</v>
      </c>
    </row>
    <row r="53" spans="1:14" ht="26.25" customHeight="1" x14ac:dyDescent="0.2">
      <c r="A53" s="69">
        <v>105</v>
      </c>
      <c r="B53" s="70">
        <f>会員名簿入力画面!B108</f>
        <v>0</v>
      </c>
      <c r="C53" s="70">
        <f>会員名簿入力画面!C108</f>
        <v>0</v>
      </c>
      <c r="D53" s="67">
        <f>会員名簿入力画面!D108</f>
        <v>0</v>
      </c>
      <c r="E53" s="68"/>
      <c r="F53" s="69">
        <v>135</v>
      </c>
      <c r="G53" s="70">
        <f>会員名簿入力画面!B138</f>
        <v>0</v>
      </c>
      <c r="H53" s="70">
        <f>会員名簿入力画面!C138</f>
        <v>0</v>
      </c>
      <c r="I53" s="67">
        <f>会員名簿入力画面!D138</f>
        <v>0</v>
      </c>
      <c r="J53" s="68"/>
      <c r="K53" s="69">
        <v>165</v>
      </c>
      <c r="L53" s="70">
        <f>会員名簿入力画面!B168</f>
        <v>0</v>
      </c>
      <c r="M53" s="70">
        <f>会員名簿入力画面!C168</f>
        <v>0</v>
      </c>
      <c r="N53" s="67">
        <f>会員名簿入力画面!D168</f>
        <v>0</v>
      </c>
    </row>
    <row r="54" spans="1:14" ht="26.25" customHeight="1" x14ac:dyDescent="0.2">
      <c r="A54" s="69">
        <v>106</v>
      </c>
      <c r="B54" s="70">
        <f>会員名簿入力画面!B109</f>
        <v>0</v>
      </c>
      <c r="C54" s="70">
        <f>会員名簿入力画面!C109</f>
        <v>0</v>
      </c>
      <c r="D54" s="67">
        <f>会員名簿入力画面!D109</f>
        <v>0</v>
      </c>
      <c r="E54" s="68"/>
      <c r="F54" s="69">
        <v>136</v>
      </c>
      <c r="G54" s="70">
        <f>会員名簿入力画面!B139</f>
        <v>0</v>
      </c>
      <c r="H54" s="70">
        <f>会員名簿入力画面!C139</f>
        <v>0</v>
      </c>
      <c r="I54" s="67">
        <f>会員名簿入力画面!D139</f>
        <v>0</v>
      </c>
      <c r="J54" s="68"/>
      <c r="K54" s="69">
        <v>166</v>
      </c>
      <c r="L54" s="70">
        <f>会員名簿入力画面!B169</f>
        <v>0</v>
      </c>
      <c r="M54" s="70">
        <f>会員名簿入力画面!C169</f>
        <v>0</v>
      </c>
      <c r="N54" s="67">
        <f>会員名簿入力画面!D169</f>
        <v>0</v>
      </c>
    </row>
    <row r="55" spans="1:14" ht="26.25" customHeight="1" x14ac:dyDescent="0.2">
      <c r="A55" s="69">
        <v>107</v>
      </c>
      <c r="B55" s="70">
        <f>会員名簿入力画面!B110</f>
        <v>0</v>
      </c>
      <c r="C55" s="70">
        <f>会員名簿入力画面!C110</f>
        <v>0</v>
      </c>
      <c r="D55" s="67">
        <f>会員名簿入力画面!D110</f>
        <v>0</v>
      </c>
      <c r="E55" s="68"/>
      <c r="F55" s="69">
        <v>137</v>
      </c>
      <c r="G55" s="70">
        <f>会員名簿入力画面!B140</f>
        <v>0</v>
      </c>
      <c r="H55" s="70">
        <f>会員名簿入力画面!C140</f>
        <v>0</v>
      </c>
      <c r="I55" s="67">
        <f>会員名簿入力画面!D140</f>
        <v>0</v>
      </c>
      <c r="J55" s="68"/>
      <c r="K55" s="69">
        <v>167</v>
      </c>
      <c r="L55" s="70">
        <f>会員名簿入力画面!B170</f>
        <v>0</v>
      </c>
      <c r="M55" s="70">
        <f>会員名簿入力画面!C170</f>
        <v>0</v>
      </c>
      <c r="N55" s="67">
        <f>会員名簿入力画面!D170</f>
        <v>0</v>
      </c>
    </row>
    <row r="56" spans="1:14" ht="26.25" customHeight="1" x14ac:dyDescent="0.2">
      <c r="A56" s="69">
        <v>108</v>
      </c>
      <c r="B56" s="70">
        <f>会員名簿入力画面!B111</f>
        <v>0</v>
      </c>
      <c r="C56" s="70">
        <f>会員名簿入力画面!C111</f>
        <v>0</v>
      </c>
      <c r="D56" s="67">
        <f>会員名簿入力画面!D111</f>
        <v>0</v>
      </c>
      <c r="E56" s="68"/>
      <c r="F56" s="69">
        <v>138</v>
      </c>
      <c r="G56" s="70">
        <f>会員名簿入力画面!B141</f>
        <v>0</v>
      </c>
      <c r="H56" s="70">
        <f>会員名簿入力画面!C141</f>
        <v>0</v>
      </c>
      <c r="I56" s="67">
        <f>会員名簿入力画面!D141</f>
        <v>0</v>
      </c>
      <c r="J56" s="68"/>
      <c r="K56" s="69">
        <v>168</v>
      </c>
      <c r="L56" s="70">
        <f>会員名簿入力画面!B171</f>
        <v>0</v>
      </c>
      <c r="M56" s="70">
        <f>会員名簿入力画面!C171</f>
        <v>0</v>
      </c>
      <c r="N56" s="67">
        <f>会員名簿入力画面!D171</f>
        <v>0</v>
      </c>
    </row>
    <row r="57" spans="1:14" ht="26.25" customHeight="1" x14ac:dyDescent="0.2">
      <c r="A57" s="69">
        <v>109</v>
      </c>
      <c r="B57" s="70">
        <f>会員名簿入力画面!B112</f>
        <v>0</v>
      </c>
      <c r="C57" s="70">
        <f>会員名簿入力画面!C112</f>
        <v>0</v>
      </c>
      <c r="D57" s="67">
        <f>会員名簿入力画面!D112</f>
        <v>0</v>
      </c>
      <c r="E57" s="68"/>
      <c r="F57" s="69">
        <v>139</v>
      </c>
      <c r="G57" s="70">
        <f>会員名簿入力画面!B142</f>
        <v>0</v>
      </c>
      <c r="H57" s="70">
        <f>会員名簿入力画面!C142</f>
        <v>0</v>
      </c>
      <c r="I57" s="67">
        <f>会員名簿入力画面!D142</f>
        <v>0</v>
      </c>
      <c r="J57" s="68"/>
      <c r="K57" s="69">
        <v>169</v>
      </c>
      <c r="L57" s="70">
        <f>会員名簿入力画面!B172</f>
        <v>0</v>
      </c>
      <c r="M57" s="70">
        <f>会員名簿入力画面!C172</f>
        <v>0</v>
      </c>
      <c r="N57" s="67">
        <f>会員名簿入力画面!D172</f>
        <v>0</v>
      </c>
    </row>
    <row r="58" spans="1:14" ht="26.25" customHeight="1" x14ac:dyDescent="0.2">
      <c r="A58" s="69">
        <v>110</v>
      </c>
      <c r="B58" s="70">
        <f>会員名簿入力画面!B113</f>
        <v>0</v>
      </c>
      <c r="C58" s="70">
        <f>会員名簿入力画面!C113</f>
        <v>0</v>
      </c>
      <c r="D58" s="67">
        <f>会員名簿入力画面!D113</f>
        <v>0</v>
      </c>
      <c r="E58" s="68"/>
      <c r="F58" s="69">
        <v>140</v>
      </c>
      <c r="G58" s="70">
        <f>会員名簿入力画面!B143</f>
        <v>0</v>
      </c>
      <c r="H58" s="70">
        <f>会員名簿入力画面!C143</f>
        <v>0</v>
      </c>
      <c r="I58" s="67">
        <f>会員名簿入力画面!D143</f>
        <v>0</v>
      </c>
      <c r="J58" s="68"/>
      <c r="K58" s="69">
        <v>170</v>
      </c>
      <c r="L58" s="70">
        <f>会員名簿入力画面!B173</f>
        <v>0</v>
      </c>
      <c r="M58" s="70">
        <f>会員名簿入力画面!C173</f>
        <v>0</v>
      </c>
      <c r="N58" s="67">
        <f>会員名簿入力画面!D173</f>
        <v>0</v>
      </c>
    </row>
    <row r="59" spans="1:14" ht="26.25" customHeight="1" x14ac:dyDescent="0.2">
      <c r="A59" s="69">
        <v>111</v>
      </c>
      <c r="B59" s="70">
        <f>会員名簿入力画面!B114</f>
        <v>0</v>
      </c>
      <c r="C59" s="70">
        <f>会員名簿入力画面!C114</f>
        <v>0</v>
      </c>
      <c r="D59" s="67">
        <f>会員名簿入力画面!D114</f>
        <v>0</v>
      </c>
      <c r="E59" s="68"/>
      <c r="F59" s="69">
        <v>141</v>
      </c>
      <c r="G59" s="70">
        <f>会員名簿入力画面!B144</f>
        <v>0</v>
      </c>
      <c r="H59" s="70">
        <f>会員名簿入力画面!C144</f>
        <v>0</v>
      </c>
      <c r="I59" s="67">
        <f>会員名簿入力画面!D144</f>
        <v>0</v>
      </c>
      <c r="J59" s="68"/>
      <c r="K59" s="69">
        <v>171</v>
      </c>
      <c r="L59" s="70">
        <f>会員名簿入力画面!B174</f>
        <v>0</v>
      </c>
      <c r="M59" s="70">
        <f>会員名簿入力画面!C174</f>
        <v>0</v>
      </c>
      <c r="N59" s="67">
        <f>会員名簿入力画面!D174</f>
        <v>0</v>
      </c>
    </row>
    <row r="60" spans="1:14" ht="26.25" customHeight="1" x14ac:dyDescent="0.2">
      <c r="A60" s="69">
        <v>112</v>
      </c>
      <c r="B60" s="70">
        <f>会員名簿入力画面!B115</f>
        <v>0</v>
      </c>
      <c r="C60" s="70">
        <f>会員名簿入力画面!C115</f>
        <v>0</v>
      </c>
      <c r="D60" s="67">
        <f>会員名簿入力画面!D115</f>
        <v>0</v>
      </c>
      <c r="E60" s="68"/>
      <c r="F60" s="69">
        <v>142</v>
      </c>
      <c r="G60" s="70">
        <f>会員名簿入力画面!B145</f>
        <v>0</v>
      </c>
      <c r="H60" s="70">
        <f>会員名簿入力画面!C145</f>
        <v>0</v>
      </c>
      <c r="I60" s="67">
        <f>会員名簿入力画面!D145</f>
        <v>0</v>
      </c>
      <c r="J60" s="68"/>
      <c r="K60" s="69">
        <v>172</v>
      </c>
      <c r="L60" s="70">
        <f>会員名簿入力画面!B175</f>
        <v>0</v>
      </c>
      <c r="M60" s="70">
        <f>会員名簿入力画面!C175</f>
        <v>0</v>
      </c>
      <c r="N60" s="67">
        <f>会員名簿入力画面!D175</f>
        <v>0</v>
      </c>
    </row>
    <row r="61" spans="1:14" ht="26.25" customHeight="1" x14ac:dyDescent="0.2">
      <c r="A61" s="69">
        <v>113</v>
      </c>
      <c r="B61" s="70">
        <f>会員名簿入力画面!B116</f>
        <v>0</v>
      </c>
      <c r="C61" s="70">
        <f>会員名簿入力画面!C116</f>
        <v>0</v>
      </c>
      <c r="D61" s="67">
        <f>会員名簿入力画面!D116</f>
        <v>0</v>
      </c>
      <c r="E61" s="68"/>
      <c r="F61" s="69">
        <v>143</v>
      </c>
      <c r="G61" s="70">
        <f>会員名簿入力画面!B146</f>
        <v>0</v>
      </c>
      <c r="H61" s="70">
        <f>会員名簿入力画面!C146</f>
        <v>0</v>
      </c>
      <c r="I61" s="67">
        <f>会員名簿入力画面!D146</f>
        <v>0</v>
      </c>
      <c r="J61" s="68"/>
      <c r="K61" s="69">
        <v>173</v>
      </c>
      <c r="L61" s="70">
        <f>会員名簿入力画面!B176</f>
        <v>0</v>
      </c>
      <c r="M61" s="70">
        <f>会員名簿入力画面!C176</f>
        <v>0</v>
      </c>
      <c r="N61" s="67">
        <f>会員名簿入力画面!D176</f>
        <v>0</v>
      </c>
    </row>
    <row r="62" spans="1:14" ht="26.25" customHeight="1" x14ac:dyDescent="0.2">
      <c r="A62" s="69">
        <v>114</v>
      </c>
      <c r="B62" s="70">
        <f>会員名簿入力画面!B117</f>
        <v>0</v>
      </c>
      <c r="C62" s="70">
        <f>会員名簿入力画面!C117</f>
        <v>0</v>
      </c>
      <c r="D62" s="67">
        <f>会員名簿入力画面!D117</f>
        <v>0</v>
      </c>
      <c r="E62" s="68"/>
      <c r="F62" s="69">
        <v>144</v>
      </c>
      <c r="G62" s="70">
        <f>会員名簿入力画面!B147</f>
        <v>0</v>
      </c>
      <c r="H62" s="70">
        <f>会員名簿入力画面!C147</f>
        <v>0</v>
      </c>
      <c r="I62" s="67">
        <f>会員名簿入力画面!D147</f>
        <v>0</v>
      </c>
      <c r="J62" s="68"/>
      <c r="K62" s="69">
        <v>174</v>
      </c>
      <c r="L62" s="70">
        <f>会員名簿入力画面!B177</f>
        <v>0</v>
      </c>
      <c r="M62" s="70">
        <f>会員名簿入力画面!C177</f>
        <v>0</v>
      </c>
      <c r="N62" s="67">
        <f>会員名簿入力画面!D177</f>
        <v>0</v>
      </c>
    </row>
    <row r="63" spans="1:14" ht="26.25" customHeight="1" x14ac:dyDescent="0.2">
      <c r="A63" s="69">
        <v>115</v>
      </c>
      <c r="B63" s="70">
        <f>会員名簿入力画面!B118</f>
        <v>0</v>
      </c>
      <c r="C63" s="70">
        <f>会員名簿入力画面!C118</f>
        <v>0</v>
      </c>
      <c r="D63" s="67">
        <f>会員名簿入力画面!D118</f>
        <v>0</v>
      </c>
      <c r="E63" s="68"/>
      <c r="F63" s="69">
        <v>145</v>
      </c>
      <c r="G63" s="70">
        <f>会員名簿入力画面!B148</f>
        <v>0</v>
      </c>
      <c r="H63" s="70">
        <f>会員名簿入力画面!C148</f>
        <v>0</v>
      </c>
      <c r="I63" s="67">
        <f>会員名簿入力画面!D148</f>
        <v>0</v>
      </c>
      <c r="J63" s="68"/>
      <c r="K63" s="69">
        <v>175</v>
      </c>
      <c r="L63" s="70">
        <f>会員名簿入力画面!B178</f>
        <v>0</v>
      </c>
      <c r="M63" s="70">
        <f>会員名簿入力画面!C178</f>
        <v>0</v>
      </c>
      <c r="N63" s="67">
        <f>会員名簿入力画面!D178</f>
        <v>0</v>
      </c>
    </row>
    <row r="64" spans="1:14" ht="26.25" customHeight="1" x14ac:dyDescent="0.2">
      <c r="A64" s="69">
        <v>116</v>
      </c>
      <c r="B64" s="70">
        <f>会員名簿入力画面!B119</f>
        <v>0</v>
      </c>
      <c r="C64" s="70">
        <f>会員名簿入力画面!C119</f>
        <v>0</v>
      </c>
      <c r="D64" s="67">
        <f>会員名簿入力画面!D119</f>
        <v>0</v>
      </c>
      <c r="E64" s="68"/>
      <c r="F64" s="69">
        <v>146</v>
      </c>
      <c r="G64" s="70">
        <f>会員名簿入力画面!B149</f>
        <v>0</v>
      </c>
      <c r="H64" s="70">
        <f>会員名簿入力画面!C149</f>
        <v>0</v>
      </c>
      <c r="I64" s="67">
        <f>会員名簿入力画面!D149</f>
        <v>0</v>
      </c>
      <c r="J64" s="68"/>
      <c r="K64" s="69">
        <v>176</v>
      </c>
      <c r="L64" s="70">
        <f>会員名簿入力画面!B179</f>
        <v>0</v>
      </c>
      <c r="M64" s="70">
        <f>会員名簿入力画面!C179</f>
        <v>0</v>
      </c>
      <c r="N64" s="67">
        <f>会員名簿入力画面!D179</f>
        <v>0</v>
      </c>
    </row>
    <row r="65" spans="1:14" ht="26.25" customHeight="1" x14ac:dyDescent="0.2">
      <c r="A65" s="69">
        <v>117</v>
      </c>
      <c r="B65" s="70">
        <f>会員名簿入力画面!B120</f>
        <v>0</v>
      </c>
      <c r="C65" s="70">
        <f>会員名簿入力画面!C120</f>
        <v>0</v>
      </c>
      <c r="D65" s="67">
        <f>会員名簿入力画面!D120</f>
        <v>0</v>
      </c>
      <c r="E65" s="68"/>
      <c r="F65" s="69">
        <v>147</v>
      </c>
      <c r="G65" s="70">
        <f>会員名簿入力画面!B150</f>
        <v>0</v>
      </c>
      <c r="H65" s="70">
        <f>会員名簿入力画面!C150</f>
        <v>0</v>
      </c>
      <c r="I65" s="67">
        <f>会員名簿入力画面!D150</f>
        <v>0</v>
      </c>
      <c r="J65" s="68"/>
      <c r="K65" s="69">
        <v>177</v>
      </c>
      <c r="L65" s="70">
        <f>会員名簿入力画面!B180</f>
        <v>0</v>
      </c>
      <c r="M65" s="70">
        <f>会員名簿入力画面!C180</f>
        <v>0</v>
      </c>
      <c r="N65" s="67">
        <f>会員名簿入力画面!D180</f>
        <v>0</v>
      </c>
    </row>
    <row r="66" spans="1:14" ht="26.25" customHeight="1" x14ac:dyDescent="0.2">
      <c r="A66" s="69">
        <v>118</v>
      </c>
      <c r="B66" s="70">
        <f>会員名簿入力画面!B121</f>
        <v>0</v>
      </c>
      <c r="C66" s="70">
        <f>会員名簿入力画面!C121</f>
        <v>0</v>
      </c>
      <c r="D66" s="67">
        <f>会員名簿入力画面!D121</f>
        <v>0</v>
      </c>
      <c r="E66" s="68"/>
      <c r="F66" s="69">
        <v>148</v>
      </c>
      <c r="G66" s="70">
        <f>会員名簿入力画面!B151</f>
        <v>0</v>
      </c>
      <c r="H66" s="70">
        <f>会員名簿入力画面!C151</f>
        <v>0</v>
      </c>
      <c r="I66" s="67">
        <f>会員名簿入力画面!D151</f>
        <v>0</v>
      </c>
      <c r="J66" s="68"/>
      <c r="K66" s="69">
        <v>178</v>
      </c>
      <c r="L66" s="70">
        <f>会員名簿入力画面!B181</f>
        <v>0</v>
      </c>
      <c r="M66" s="70">
        <f>会員名簿入力画面!C181</f>
        <v>0</v>
      </c>
      <c r="N66" s="67">
        <f>会員名簿入力画面!D181</f>
        <v>0</v>
      </c>
    </row>
    <row r="67" spans="1:14" ht="26.25" customHeight="1" x14ac:dyDescent="0.2">
      <c r="A67" s="69">
        <v>119</v>
      </c>
      <c r="B67" s="70">
        <f>会員名簿入力画面!B122</f>
        <v>0</v>
      </c>
      <c r="C67" s="70">
        <f>会員名簿入力画面!C122</f>
        <v>0</v>
      </c>
      <c r="D67" s="67">
        <f>会員名簿入力画面!D122</f>
        <v>0</v>
      </c>
      <c r="E67" s="68"/>
      <c r="F67" s="69">
        <v>149</v>
      </c>
      <c r="G67" s="70">
        <f>会員名簿入力画面!B152</f>
        <v>0</v>
      </c>
      <c r="H67" s="70">
        <f>会員名簿入力画面!C152</f>
        <v>0</v>
      </c>
      <c r="I67" s="67">
        <f>会員名簿入力画面!D152</f>
        <v>0</v>
      </c>
      <c r="J67" s="68"/>
      <c r="K67" s="69">
        <v>179</v>
      </c>
      <c r="L67" s="70">
        <f>会員名簿入力画面!B182</f>
        <v>0</v>
      </c>
      <c r="M67" s="70">
        <f>会員名簿入力画面!C182</f>
        <v>0</v>
      </c>
      <c r="N67" s="67">
        <f>会員名簿入力画面!D182</f>
        <v>0</v>
      </c>
    </row>
    <row r="68" spans="1:14" ht="26.25" customHeight="1" x14ac:dyDescent="0.2">
      <c r="A68" s="69">
        <v>120</v>
      </c>
      <c r="B68" s="70">
        <f>会員名簿入力画面!B123</f>
        <v>0</v>
      </c>
      <c r="C68" s="70">
        <f>会員名簿入力画面!C123</f>
        <v>0</v>
      </c>
      <c r="D68" s="67">
        <f>会員名簿入力画面!D123</f>
        <v>0</v>
      </c>
      <c r="E68" s="68"/>
      <c r="F68" s="69">
        <v>150</v>
      </c>
      <c r="G68" s="70">
        <f>会員名簿入力画面!B153</f>
        <v>0</v>
      </c>
      <c r="H68" s="70">
        <f>会員名簿入力画面!C153</f>
        <v>0</v>
      </c>
      <c r="I68" s="67">
        <f>会員名簿入力画面!D153</f>
        <v>0</v>
      </c>
      <c r="J68" s="68"/>
      <c r="K68" s="69">
        <v>180</v>
      </c>
      <c r="L68" s="70">
        <f>会員名簿入力画面!B183</f>
        <v>0</v>
      </c>
      <c r="M68" s="70">
        <f>会員名簿入力画面!C183</f>
        <v>0</v>
      </c>
      <c r="N68" s="67">
        <f>会員名簿入力画面!D183</f>
        <v>0</v>
      </c>
    </row>
    <row r="69" spans="1:14" ht="18" customHeight="1" x14ac:dyDescent="0.2">
      <c r="E69" s="68"/>
      <c r="J69" s="68"/>
    </row>
    <row r="70" spans="1:14" ht="18" customHeight="1" x14ac:dyDescent="0.2">
      <c r="E70" s="68"/>
      <c r="J70" s="68"/>
    </row>
    <row r="71" spans="1:14" ht="18" customHeight="1" x14ac:dyDescent="0.2">
      <c r="E71" s="68"/>
      <c r="J71" s="68"/>
    </row>
    <row r="72" spans="1:14" ht="18" customHeight="1" x14ac:dyDescent="0.2">
      <c r="E72" s="68"/>
      <c r="J72" s="68"/>
    </row>
    <row r="73" spans="1:14" ht="18" customHeight="1" x14ac:dyDescent="0.2">
      <c r="E73" s="68"/>
      <c r="J73" s="68"/>
    </row>
    <row r="74" spans="1:14" ht="18" customHeight="1" x14ac:dyDescent="0.2">
      <c r="E74" s="68"/>
      <c r="J74" s="68"/>
    </row>
    <row r="75" spans="1:14" ht="18" customHeight="1" x14ac:dyDescent="0.2">
      <c r="E75" s="68"/>
      <c r="J75" s="68"/>
    </row>
    <row r="76" spans="1:14" ht="18" customHeight="1" x14ac:dyDescent="0.2">
      <c r="E76" s="68"/>
      <c r="J76" s="68"/>
      <c r="K76" s="68"/>
      <c r="L76" s="68"/>
      <c r="M76" s="68"/>
      <c r="N76" s="75"/>
    </row>
    <row r="77" spans="1:14" ht="18" customHeight="1" x14ac:dyDescent="0.2">
      <c r="E77" s="68"/>
      <c r="J77" s="68"/>
      <c r="K77" s="68"/>
      <c r="L77" s="68"/>
      <c r="M77" s="68"/>
      <c r="N77" s="75"/>
    </row>
    <row r="78" spans="1:14" ht="18" customHeight="1" x14ac:dyDescent="0.2">
      <c r="E78" s="68"/>
      <c r="J78" s="68"/>
      <c r="K78" s="68"/>
      <c r="L78" s="68"/>
      <c r="M78" s="68"/>
      <c r="N78" s="75"/>
    </row>
    <row r="79" spans="1:14" ht="18" customHeight="1" x14ac:dyDescent="0.2">
      <c r="E79" s="68"/>
      <c r="J79" s="68"/>
      <c r="K79" s="68"/>
      <c r="L79" s="68"/>
      <c r="M79" s="68"/>
      <c r="N79" s="75"/>
    </row>
    <row r="80" spans="1:14" ht="18" customHeight="1" x14ac:dyDescent="0.2">
      <c r="E80" s="68"/>
      <c r="J80" s="68"/>
      <c r="K80" s="68"/>
      <c r="L80" s="68"/>
      <c r="M80" s="68"/>
      <c r="N80" s="75"/>
    </row>
    <row r="81" spans="1:14" ht="18" customHeight="1" x14ac:dyDescent="0.2">
      <c r="E81" s="68"/>
      <c r="J81" s="68"/>
      <c r="K81" s="68"/>
      <c r="L81" s="68"/>
      <c r="M81" s="68"/>
      <c r="N81" s="75"/>
    </row>
    <row r="82" spans="1:14" ht="18" customHeight="1" x14ac:dyDescent="0.2">
      <c r="A82" s="68"/>
      <c r="B82" s="74"/>
      <c r="C82" s="68"/>
      <c r="D82" s="75"/>
      <c r="E82" s="68"/>
      <c r="J82" s="68"/>
      <c r="K82" s="68"/>
      <c r="L82" s="68"/>
      <c r="M82" s="68"/>
      <c r="N82" s="75"/>
    </row>
    <row r="83" spans="1:14" ht="18" customHeight="1" x14ac:dyDescent="0.2">
      <c r="A83" s="68"/>
      <c r="B83" s="74"/>
      <c r="C83" s="68"/>
      <c r="D83" s="75"/>
      <c r="E83" s="68"/>
      <c r="J83" s="68"/>
      <c r="K83" s="68"/>
      <c r="L83" s="68"/>
      <c r="M83" s="68"/>
      <c r="N83" s="75"/>
    </row>
    <row r="84" spans="1:14" ht="18" customHeight="1" x14ac:dyDescent="0.2">
      <c r="A84" s="68"/>
      <c r="B84" s="74"/>
      <c r="C84" s="68"/>
      <c r="D84" s="75"/>
      <c r="E84" s="68"/>
      <c r="J84" s="68"/>
      <c r="K84" s="68"/>
      <c r="L84" s="68"/>
      <c r="M84" s="68"/>
      <c r="N84" s="75"/>
    </row>
    <row r="85" spans="1:14" ht="18" customHeight="1" x14ac:dyDescent="0.2">
      <c r="A85" s="68"/>
      <c r="B85" s="74"/>
      <c r="C85" s="68"/>
      <c r="D85" s="75"/>
      <c r="E85" s="68"/>
      <c r="J85" s="68"/>
      <c r="K85" s="68"/>
      <c r="L85" s="68"/>
      <c r="M85" s="68"/>
      <c r="N85" s="75"/>
    </row>
    <row r="86" spans="1:14" ht="18" customHeight="1" x14ac:dyDescent="0.2">
      <c r="A86" s="68"/>
      <c r="B86" s="74"/>
      <c r="C86" s="68"/>
      <c r="D86" s="75"/>
      <c r="E86" s="68"/>
      <c r="J86" s="68"/>
      <c r="K86" s="68"/>
      <c r="L86" s="68"/>
      <c r="M86" s="68"/>
      <c r="N86" s="75"/>
    </row>
    <row r="87" spans="1:14" ht="18" customHeight="1" x14ac:dyDescent="0.2">
      <c r="A87" s="68"/>
      <c r="B87" s="74"/>
      <c r="C87" s="68"/>
      <c r="D87" s="75"/>
      <c r="E87" s="68"/>
      <c r="J87" s="68"/>
      <c r="K87" s="68"/>
      <c r="L87" s="68"/>
      <c r="M87" s="68"/>
      <c r="N87" s="75"/>
    </row>
    <row r="88" spans="1:14" ht="18" customHeight="1" x14ac:dyDescent="0.2">
      <c r="A88" s="68"/>
      <c r="B88" s="74"/>
      <c r="C88" s="68"/>
      <c r="D88" s="75"/>
      <c r="E88" s="68"/>
      <c r="J88" s="68"/>
      <c r="K88" s="68"/>
      <c r="L88" s="68"/>
      <c r="M88" s="68"/>
      <c r="N88" s="75"/>
    </row>
    <row r="89" spans="1:14" ht="18" customHeight="1" x14ac:dyDescent="0.2">
      <c r="A89" s="68"/>
      <c r="B89" s="74"/>
      <c r="C89" s="68"/>
      <c r="D89" s="75"/>
      <c r="E89" s="68"/>
      <c r="J89" s="68"/>
      <c r="K89" s="68"/>
      <c r="L89" s="68"/>
      <c r="M89" s="68"/>
      <c r="N89" s="75"/>
    </row>
    <row r="90" spans="1:14" ht="18" customHeight="1" x14ac:dyDescent="0.2">
      <c r="A90" s="68"/>
      <c r="B90" s="74"/>
      <c r="C90" s="68"/>
      <c r="D90" s="75"/>
      <c r="E90" s="68"/>
      <c r="J90" s="68"/>
      <c r="K90" s="68"/>
      <c r="L90" s="68"/>
      <c r="M90" s="68"/>
      <c r="N90" s="75"/>
    </row>
    <row r="91" spans="1:14" ht="18" customHeight="1" x14ac:dyDescent="0.2">
      <c r="A91" s="68"/>
      <c r="B91" s="74"/>
      <c r="C91" s="68"/>
      <c r="D91" s="75"/>
      <c r="E91" s="68"/>
      <c r="J91" s="68"/>
      <c r="K91" s="68"/>
      <c r="L91" s="68"/>
      <c r="M91" s="68"/>
      <c r="N91" s="75"/>
    </row>
    <row r="92" spans="1:14" ht="18" customHeight="1" x14ac:dyDescent="0.2">
      <c r="A92" s="68"/>
      <c r="B92" s="74"/>
      <c r="C92" s="68"/>
      <c r="D92" s="75"/>
      <c r="E92" s="68"/>
      <c r="J92" s="68"/>
      <c r="K92" s="68"/>
      <c r="L92" s="68"/>
      <c r="M92" s="68"/>
      <c r="N92" s="75"/>
    </row>
    <row r="93" spans="1:14" ht="18" customHeight="1" x14ac:dyDescent="0.2">
      <c r="A93" s="68"/>
      <c r="B93" s="74"/>
      <c r="C93" s="68"/>
      <c r="D93" s="75"/>
      <c r="E93" s="68"/>
      <c r="J93" s="68"/>
      <c r="K93" s="68"/>
      <c r="L93" s="68"/>
      <c r="M93" s="68"/>
      <c r="N93" s="75"/>
    </row>
    <row r="94" spans="1:14" ht="18" customHeight="1" x14ac:dyDescent="0.2">
      <c r="A94" s="68"/>
      <c r="B94" s="74"/>
      <c r="C94" s="68"/>
      <c r="D94" s="75"/>
      <c r="E94" s="68"/>
      <c r="J94" s="68"/>
      <c r="K94" s="68"/>
      <c r="L94" s="68"/>
      <c r="M94" s="68"/>
      <c r="N94" s="75"/>
    </row>
    <row r="95" spans="1:14" ht="18" customHeight="1" x14ac:dyDescent="0.2">
      <c r="A95" s="68"/>
      <c r="B95" s="74"/>
      <c r="C95" s="68"/>
      <c r="D95" s="75"/>
      <c r="E95" s="68"/>
      <c r="J95" s="68"/>
      <c r="K95" s="68"/>
      <c r="L95" s="68"/>
      <c r="M95" s="68"/>
      <c r="N95" s="75"/>
    </row>
    <row r="96" spans="1:14" ht="18" customHeight="1" x14ac:dyDescent="0.2">
      <c r="A96" s="68"/>
      <c r="B96" s="74"/>
      <c r="C96" s="68"/>
      <c r="D96" s="75"/>
      <c r="E96" s="68"/>
      <c r="J96" s="68"/>
      <c r="K96" s="68"/>
      <c r="L96" s="68"/>
      <c r="M96" s="68"/>
      <c r="N96" s="75"/>
    </row>
    <row r="97" spans="1:14" x14ac:dyDescent="0.2">
      <c r="A97" s="68"/>
      <c r="B97" s="74"/>
      <c r="C97" s="68"/>
      <c r="D97" s="75"/>
      <c r="E97" s="68"/>
      <c r="J97" s="68"/>
      <c r="K97" s="68"/>
      <c r="L97" s="68"/>
      <c r="M97" s="68"/>
      <c r="N97" s="75"/>
    </row>
    <row r="98" spans="1:14" x14ac:dyDescent="0.2">
      <c r="A98" s="68"/>
      <c r="B98" s="74"/>
      <c r="C98" s="68"/>
      <c r="D98" s="75"/>
      <c r="E98" s="68"/>
      <c r="J98" s="68"/>
      <c r="K98" s="68"/>
      <c r="L98" s="68"/>
      <c r="M98" s="68"/>
      <c r="N98" s="75"/>
    </row>
    <row r="99" spans="1:14" x14ac:dyDescent="0.2">
      <c r="A99" s="68"/>
      <c r="B99" s="74"/>
      <c r="C99" s="68"/>
      <c r="D99" s="75"/>
      <c r="E99" s="68"/>
      <c r="J99" s="68"/>
      <c r="K99" s="68"/>
      <c r="L99" s="68"/>
      <c r="M99" s="68"/>
      <c r="N99" s="75"/>
    </row>
    <row r="100" spans="1:14" x14ac:dyDescent="0.2">
      <c r="A100" s="68"/>
      <c r="B100" s="74"/>
      <c r="C100" s="68"/>
      <c r="D100" s="75"/>
      <c r="E100" s="68"/>
      <c r="J100" s="68"/>
      <c r="K100" s="68"/>
      <c r="L100" s="68"/>
      <c r="M100" s="68"/>
      <c r="N100" s="75"/>
    </row>
    <row r="101" spans="1:14" x14ac:dyDescent="0.2">
      <c r="A101" s="68"/>
      <c r="B101" s="74"/>
      <c r="C101" s="68"/>
      <c r="D101" s="75"/>
      <c r="E101" s="68"/>
      <c r="J101" s="68"/>
      <c r="K101" s="68"/>
      <c r="L101" s="68"/>
      <c r="M101" s="68"/>
      <c r="N101" s="75"/>
    </row>
    <row r="102" spans="1:14" x14ac:dyDescent="0.2">
      <c r="A102" s="68"/>
      <c r="B102" s="74"/>
      <c r="C102" s="68"/>
      <c r="D102" s="75"/>
      <c r="E102" s="68"/>
      <c r="J102" s="68"/>
      <c r="K102" s="68"/>
      <c r="L102" s="68"/>
      <c r="M102" s="68"/>
      <c r="N102" s="75"/>
    </row>
    <row r="103" spans="1:14" x14ac:dyDescent="0.2">
      <c r="A103" s="68"/>
      <c r="B103" s="74"/>
      <c r="C103" s="68"/>
      <c r="D103" s="75"/>
      <c r="E103" s="68"/>
      <c r="J103" s="68"/>
      <c r="K103" s="68"/>
      <c r="L103" s="68"/>
      <c r="M103" s="68"/>
      <c r="N103" s="75"/>
    </row>
    <row r="104" spans="1:14" x14ac:dyDescent="0.2">
      <c r="A104" s="68"/>
      <c r="B104" s="74"/>
      <c r="C104" s="68"/>
      <c r="D104" s="75"/>
      <c r="E104" s="68"/>
      <c r="J104" s="68"/>
      <c r="K104" s="68"/>
      <c r="L104" s="68"/>
      <c r="M104" s="68"/>
      <c r="N104" s="75"/>
    </row>
    <row r="105" spans="1:14" x14ac:dyDescent="0.2">
      <c r="A105" s="68"/>
      <c r="B105" s="74"/>
      <c r="C105" s="68"/>
      <c r="D105" s="75"/>
      <c r="E105" s="68"/>
      <c r="J105" s="68"/>
      <c r="K105" s="68"/>
      <c r="L105" s="68"/>
      <c r="M105" s="68"/>
      <c r="N105" s="75"/>
    </row>
    <row r="106" spans="1:14" x14ac:dyDescent="0.2">
      <c r="A106" s="68"/>
      <c r="B106" s="74"/>
      <c r="C106" s="68"/>
      <c r="D106" s="75"/>
      <c r="E106" s="68"/>
      <c r="J106" s="68"/>
      <c r="K106" s="68"/>
      <c r="L106" s="68"/>
      <c r="M106" s="68"/>
      <c r="N106" s="75"/>
    </row>
    <row r="107" spans="1:14" x14ac:dyDescent="0.2">
      <c r="A107" s="68"/>
      <c r="B107" s="74"/>
      <c r="C107" s="68"/>
      <c r="D107" s="75"/>
      <c r="E107" s="68"/>
      <c r="J107" s="68"/>
      <c r="K107" s="68"/>
      <c r="L107" s="68"/>
      <c r="M107" s="68"/>
      <c r="N107" s="75"/>
    </row>
    <row r="108" spans="1:14" x14ac:dyDescent="0.2">
      <c r="A108" s="68"/>
      <c r="B108" s="74"/>
      <c r="C108" s="68"/>
      <c r="D108" s="75"/>
      <c r="E108" s="68"/>
      <c r="J108" s="68"/>
      <c r="K108" s="68"/>
      <c r="L108" s="68"/>
      <c r="M108" s="68"/>
      <c r="N108" s="75"/>
    </row>
    <row r="109" spans="1:14" x14ac:dyDescent="0.2">
      <c r="A109" s="68"/>
      <c r="B109" s="74"/>
      <c r="C109" s="68"/>
      <c r="D109" s="75"/>
      <c r="E109" s="68"/>
      <c r="J109" s="68"/>
      <c r="K109" s="68"/>
      <c r="L109" s="68"/>
      <c r="M109" s="68"/>
      <c r="N109" s="75"/>
    </row>
    <row r="110" spans="1:14" x14ac:dyDescent="0.2">
      <c r="A110" s="68"/>
      <c r="B110" s="74"/>
      <c r="C110" s="68"/>
      <c r="D110" s="75"/>
      <c r="E110" s="68"/>
      <c r="J110" s="68"/>
      <c r="K110" s="68"/>
      <c r="L110" s="68"/>
      <c r="M110" s="68"/>
      <c r="N110" s="75"/>
    </row>
    <row r="111" spans="1:14" x14ac:dyDescent="0.2">
      <c r="A111" s="68"/>
      <c r="B111" s="74"/>
      <c r="C111" s="68"/>
      <c r="D111" s="75"/>
      <c r="E111" s="68"/>
      <c r="J111" s="68"/>
      <c r="K111" s="68"/>
      <c r="L111" s="68"/>
      <c r="M111" s="68"/>
      <c r="N111" s="75"/>
    </row>
    <row r="112" spans="1:14" x14ac:dyDescent="0.2">
      <c r="A112" s="68"/>
      <c r="B112" s="74"/>
      <c r="C112" s="68"/>
      <c r="D112" s="75"/>
      <c r="E112" s="68"/>
      <c r="J112" s="68"/>
      <c r="K112" s="68"/>
      <c r="L112" s="68"/>
      <c r="M112" s="68"/>
      <c r="N112" s="75"/>
    </row>
    <row r="113" spans="1:14" x14ac:dyDescent="0.2">
      <c r="A113" s="68"/>
      <c r="B113" s="74"/>
      <c r="C113" s="68"/>
      <c r="D113" s="75"/>
      <c r="E113" s="68"/>
      <c r="J113" s="68"/>
      <c r="K113" s="68"/>
      <c r="L113" s="68"/>
      <c r="M113" s="68"/>
      <c r="N113" s="75"/>
    </row>
    <row r="114" spans="1:14" x14ac:dyDescent="0.2">
      <c r="A114" s="68"/>
      <c r="B114" s="74"/>
      <c r="C114" s="68"/>
      <c r="D114" s="75"/>
      <c r="E114" s="68"/>
      <c r="J114" s="68"/>
      <c r="K114" s="68"/>
      <c r="L114" s="68"/>
      <c r="M114" s="68"/>
      <c r="N114" s="75"/>
    </row>
    <row r="115" spans="1:14" x14ac:dyDescent="0.2">
      <c r="A115" s="68"/>
      <c r="B115" s="74"/>
      <c r="C115" s="68"/>
      <c r="D115" s="75"/>
      <c r="E115" s="68"/>
      <c r="J115" s="68"/>
      <c r="K115" s="68"/>
      <c r="L115" s="68"/>
      <c r="M115" s="68"/>
      <c r="N115" s="75"/>
    </row>
    <row r="116" spans="1:14" x14ac:dyDescent="0.2">
      <c r="A116" s="68"/>
      <c r="B116" s="74"/>
      <c r="C116" s="68"/>
      <c r="D116" s="75"/>
      <c r="E116" s="68"/>
      <c r="J116" s="68"/>
      <c r="K116" s="68"/>
      <c r="L116" s="68"/>
      <c r="M116" s="68"/>
      <c r="N116" s="75"/>
    </row>
    <row r="117" spans="1:14" x14ac:dyDescent="0.2">
      <c r="A117" s="68"/>
      <c r="B117" s="74"/>
      <c r="C117" s="68"/>
      <c r="D117" s="75"/>
      <c r="E117" s="68"/>
      <c r="J117" s="68"/>
    </row>
    <row r="118" spans="1:14" x14ac:dyDescent="0.2">
      <c r="A118" s="68"/>
      <c r="B118" s="74"/>
      <c r="C118" s="68"/>
      <c r="D118" s="75"/>
      <c r="E118" s="68"/>
      <c r="J118" s="68"/>
    </row>
    <row r="119" spans="1:14" x14ac:dyDescent="0.2">
      <c r="A119" s="68"/>
      <c r="B119" s="74"/>
      <c r="C119" s="68"/>
      <c r="D119" s="75"/>
      <c r="E119" s="68"/>
      <c r="J119" s="68"/>
    </row>
    <row r="120" spans="1:14" x14ac:dyDescent="0.2">
      <c r="A120" s="68"/>
      <c r="B120" s="74"/>
      <c r="C120" s="68"/>
      <c r="D120" s="75"/>
      <c r="E120" s="68"/>
      <c r="J120" s="68"/>
    </row>
    <row r="121" spans="1:14" x14ac:dyDescent="0.2">
      <c r="A121" s="68"/>
      <c r="B121" s="74"/>
      <c r="C121" s="68"/>
      <c r="D121" s="75"/>
      <c r="E121" s="68"/>
    </row>
    <row r="122" spans="1:14" x14ac:dyDescent="0.2">
      <c r="A122" s="68"/>
      <c r="B122" s="74"/>
      <c r="C122" s="68"/>
      <c r="D122" s="75"/>
      <c r="E122" s="68"/>
    </row>
    <row r="123" spans="1:14" x14ac:dyDescent="0.2">
      <c r="A123" s="68"/>
      <c r="B123" s="74"/>
      <c r="C123" s="68"/>
      <c r="D123" s="75"/>
      <c r="E123" s="68"/>
      <c r="F123" s="68"/>
    </row>
    <row r="124" spans="1:14" x14ac:dyDescent="0.2">
      <c r="A124" s="68"/>
      <c r="B124" s="74"/>
      <c r="C124" s="68"/>
      <c r="D124" s="75"/>
      <c r="E124" s="68"/>
      <c r="F124" s="68"/>
    </row>
    <row r="125" spans="1:14" x14ac:dyDescent="0.2">
      <c r="A125" s="68"/>
      <c r="B125" s="74"/>
      <c r="C125" s="68"/>
      <c r="D125" s="75"/>
      <c r="E125" s="68"/>
      <c r="F125" s="68"/>
    </row>
    <row r="126" spans="1:14" x14ac:dyDescent="0.2">
      <c r="A126" s="68"/>
      <c r="B126" s="74"/>
      <c r="C126" s="68"/>
      <c r="D126" s="75"/>
      <c r="E126" s="68"/>
      <c r="F126" s="68"/>
      <c r="K126" s="68"/>
      <c r="L126" s="68"/>
      <c r="M126" s="68"/>
      <c r="N126" s="75"/>
    </row>
    <row r="127" spans="1:14" x14ac:dyDescent="0.2">
      <c r="A127" s="68"/>
      <c r="B127" s="74"/>
      <c r="C127" s="68"/>
      <c r="D127" s="75"/>
      <c r="E127" s="68"/>
      <c r="F127" s="68"/>
      <c r="K127" s="68"/>
      <c r="L127" s="68"/>
      <c r="M127" s="68"/>
      <c r="N127" s="75"/>
    </row>
    <row r="128" spans="1:14" x14ac:dyDescent="0.2">
      <c r="A128" s="68"/>
      <c r="B128" s="74"/>
      <c r="C128" s="68"/>
      <c r="D128" s="75"/>
      <c r="E128" s="68"/>
      <c r="F128" s="68"/>
      <c r="K128" s="68"/>
      <c r="L128" s="68"/>
      <c r="M128" s="68"/>
      <c r="N128" s="75"/>
    </row>
    <row r="129" spans="1:14" x14ac:dyDescent="0.2">
      <c r="A129" s="68"/>
      <c r="B129" s="74"/>
      <c r="C129" s="68"/>
      <c r="D129" s="75"/>
      <c r="E129" s="68"/>
      <c r="F129" s="68"/>
      <c r="K129" s="68"/>
      <c r="L129" s="68"/>
      <c r="M129" s="68"/>
      <c r="N129" s="75"/>
    </row>
    <row r="130" spans="1:14" x14ac:dyDescent="0.2">
      <c r="A130" s="68"/>
      <c r="B130" s="74"/>
      <c r="C130" s="68"/>
      <c r="D130" s="75"/>
      <c r="E130" s="68"/>
      <c r="F130" s="68"/>
      <c r="J130" s="68"/>
      <c r="K130" s="68"/>
      <c r="L130" s="68"/>
      <c r="M130" s="68"/>
      <c r="N130" s="75"/>
    </row>
    <row r="131" spans="1:14" x14ac:dyDescent="0.2">
      <c r="A131" s="68"/>
      <c r="B131" s="74"/>
      <c r="C131" s="68"/>
      <c r="D131" s="75"/>
      <c r="E131" s="68"/>
      <c r="F131" s="68"/>
      <c r="J131" s="68"/>
      <c r="K131" s="68"/>
      <c r="L131" s="68"/>
      <c r="M131" s="68"/>
      <c r="N131" s="75"/>
    </row>
    <row r="132" spans="1:14" x14ac:dyDescent="0.2">
      <c r="A132" s="68"/>
      <c r="B132" s="74"/>
      <c r="C132" s="68"/>
      <c r="D132" s="75"/>
      <c r="E132" s="68"/>
      <c r="F132" s="68"/>
      <c r="G132" s="68"/>
      <c r="H132" s="68"/>
      <c r="I132" s="75"/>
      <c r="J132" s="68"/>
      <c r="K132" s="68"/>
      <c r="L132" s="68"/>
      <c r="M132" s="68"/>
      <c r="N132" s="75"/>
    </row>
    <row r="133" spans="1:14" x14ac:dyDescent="0.2">
      <c r="A133" s="68"/>
      <c r="B133" s="74"/>
      <c r="C133" s="68"/>
      <c r="D133" s="75"/>
      <c r="E133" s="68"/>
      <c r="F133" s="68"/>
      <c r="G133" s="68"/>
      <c r="H133" s="68"/>
      <c r="I133" s="75"/>
      <c r="J133" s="68"/>
      <c r="K133" s="68"/>
      <c r="L133" s="68"/>
      <c r="M133" s="68"/>
      <c r="N133" s="75"/>
    </row>
    <row r="134" spans="1:14" x14ac:dyDescent="0.2">
      <c r="A134" s="68"/>
      <c r="B134" s="74"/>
      <c r="C134" s="68"/>
      <c r="D134" s="75"/>
      <c r="E134" s="68"/>
      <c r="F134" s="68"/>
      <c r="G134" s="68"/>
      <c r="H134" s="68"/>
      <c r="I134" s="75"/>
      <c r="J134" s="68"/>
      <c r="K134" s="68"/>
      <c r="L134" s="68"/>
      <c r="M134" s="68"/>
      <c r="N134" s="75"/>
    </row>
    <row r="135" spans="1:14" x14ac:dyDescent="0.2">
      <c r="A135" s="68"/>
      <c r="B135" s="74"/>
      <c r="C135" s="68"/>
      <c r="D135" s="75"/>
      <c r="E135" s="68"/>
      <c r="F135" s="68"/>
      <c r="G135" s="68"/>
      <c r="H135" s="68"/>
      <c r="I135" s="75"/>
      <c r="J135" s="68"/>
      <c r="K135" s="68"/>
      <c r="L135" s="68"/>
      <c r="M135" s="68"/>
      <c r="N135" s="75"/>
    </row>
    <row r="136" spans="1:14" x14ac:dyDescent="0.2">
      <c r="A136" s="68"/>
      <c r="B136" s="74"/>
      <c r="C136" s="68"/>
      <c r="D136" s="75"/>
      <c r="E136" s="68"/>
      <c r="F136" s="68"/>
      <c r="G136" s="68"/>
      <c r="H136" s="68"/>
      <c r="I136" s="75"/>
      <c r="J136" s="68"/>
      <c r="K136" s="68"/>
      <c r="L136" s="68"/>
      <c r="M136" s="68"/>
      <c r="N136" s="75"/>
    </row>
    <row r="137" spans="1:14" x14ac:dyDescent="0.2">
      <c r="A137" s="68"/>
      <c r="B137" s="74"/>
      <c r="C137" s="68"/>
      <c r="D137" s="75"/>
      <c r="E137" s="68"/>
      <c r="F137" s="68"/>
      <c r="G137" s="68"/>
      <c r="H137" s="68"/>
      <c r="I137" s="75"/>
      <c r="J137" s="68"/>
      <c r="K137" s="68"/>
      <c r="L137" s="68"/>
      <c r="M137" s="68"/>
      <c r="N137" s="75"/>
    </row>
    <row r="138" spans="1:14" x14ac:dyDescent="0.2">
      <c r="A138" s="68"/>
      <c r="B138" s="74"/>
      <c r="C138" s="68"/>
      <c r="D138" s="75"/>
      <c r="E138" s="68"/>
      <c r="F138" s="68"/>
      <c r="G138" s="68"/>
      <c r="H138" s="68"/>
      <c r="I138" s="75"/>
      <c r="J138" s="68"/>
      <c r="K138" s="68"/>
      <c r="L138" s="68"/>
      <c r="M138" s="68"/>
      <c r="N138" s="75"/>
    </row>
    <row r="139" spans="1:14" x14ac:dyDescent="0.2">
      <c r="A139" s="68"/>
      <c r="B139" s="74"/>
      <c r="C139" s="68"/>
      <c r="D139" s="75"/>
      <c r="E139" s="68"/>
      <c r="F139" s="68"/>
      <c r="G139" s="68"/>
      <c r="H139" s="68"/>
      <c r="I139" s="75"/>
      <c r="J139" s="68"/>
      <c r="K139" s="68"/>
      <c r="L139" s="68"/>
      <c r="M139" s="68"/>
      <c r="N139" s="75"/>
    </row>
    <row r="140" spans="1:14" x14ac:dyDescent="0.2">
      <c r="A140" s="68"/>
      <c r="B140" s="74"/>
      <c r="C140" s="68"/>
      <c r="D140" s="75"/>
      <c r="E140" s="68"/>
      <c r="F140" s="68"/>
      <c r="G140" s="68"/>
      <c r="H140" s="68"/>
      <c r="I140" s="75"/>
      <c r="J140" s="68"/>
      <c r="K140" s="68"/>
      <c r="L140" s="68"/>
      <c r="M140" s="68"/>
      <c r="N140" s="75"/>
    </row>
    <row r="141" spans="1:14" x14ac:dyDescent="0.2">
      <c r="A141" s="68"/>
      <c r="B141" s="74"/>
      <c r="C141" s="68"/>
      <c r="D141" s="75"/>
      <c r="E141" s="68"/>
      <c r="F141" s="68"/>
      <c r="G141" s="68"/>
      <c r="H141" s="68"/>
      <c r="I141" s="75"/>
      <c r="J141" s="68"/>
      <c r="K141" s="68"/>
      <c r="L141" s="68"/>
      <c r="M141" s="68"/>
      <c r="N141" s="75"/>
    </row>
    <row r="142" spans="1:14" x14ac:dyDescent="0.2">
      <c r="A142" s="68"/>
      <c r="B142" s="74"/>
      <c r="C142" s="68"/>
      <c r="D142" s="75"/>
      <c r="E142" s="68"/>
      <c r="F142" s="68"/>
      <c r="G142" s="68"/>
      <c r="H142" s="68"/>
      <c r="I142" s="75"/>
      <c r="J142" s="68"/>
      <c r="K142" s="68"/>
      <c r="L142" s="68"/>
      <c r="M142" s="68"/>
      <c r="N142" s="75"/>
    </row>
    <row r="143" spans="1:14" x14ac:dyDescent="0.2">
      <c r="A143" s="68"/>
      <c r="B143" s="74"/>
      <c r="C143" s="68"/>
      <c r="D143" s="75"/>
      <c r="E143" s="68"/>
      <c r="F143" s="68"/>
      <c r="G143" s="68"/>
      <c r="H143" s="68"/>
      <c r="I143" s="75"/>
      <c r="J143" s="68"/>
      <c r="K143" s="68"/>
      <c r="L143" s="68"/>
      <c r="M143" s="68"/>
      <c r="N143" s="75"/>
    </row>
    <row r="144" spans="1:14" x14ac:dyDescent="0.2">
      <c r="A144" s="68"/>
      <c r="B144" s="74"/>
      <c r="C144" s="68"/>
      <c r="D144" s="75"/>
      <c r="E144" s="68"/>
      <c r="F144" s="68"/>
      <c r="G144" s="68"/>
      <c r="H144" s="68"/>
      <c r="I144" s="75"/>
      <c r="J144" s="68"/>
      <c r="K144" s="68"/>
      <c r="L144" s="68"/>
      <c r="M144" s="68"/>
      <c r="N144" s="75"/>
    </row>
    <row r="145" spans="1:14" x14ac:dyDescent="0.2">
      <c r="A145" s="68"/>
      <c r="B145" s="74"/>
      <c r="C145" s="68"/>
      <c r="D145" s="75"/>
      <c r="E145" s="68"/>
      <c r="F145" s="68"/>
      <c r="G145" s="68"/>
      <c r="H145" s="68"/>
      <c r="I145" s="75"/>
      <c r="J145" s="68"/>
      <c r="K145" s="68"/>
      <c r="L145" s="68"/>
      <c r="M145" s="68"/>
      <c r="N145" s="75"/>
    </row>
    <row r="146" spans="1:14" x14ac:dyDescent="0.2">
      <c r="A146" s="68"/>
      <c r="B146" s="74"/>
      <c r="C146" s="68"/>
      <c r="D146" s="75"/>
      <c r="E146" s="68"/>
      <c r="F146" s="68"/>
      <c r="G146" s="68"/>
      <c r="H146" s="68"/>
      <c r="I146" s="75"/>
      <c r="J146" s="68"/>
      <c r="K146" s="68"/>
      <c r="L146" s="68"/>
      <c r="M146" s="68"/>
      <c r="N146" s="75"/>
    </row>
    <row r="147" spans="1:14" x14ac:dyDescent="0.2">
      <c r="A147" s="68"/>
      <c r="B147" s="74"/>
      <c r="C147" s="68"/>
      <c r="D147" s="75"/>
      <c r="E147" s="68"/>
      <c r="F147" s="68"/>
      <c r="G147" s="68"/>
      <c r="H147" s="68"/>
      <c r="I147" s="75"/>
      <c r="J147" s="68"/>
      <c r="K147" s="68"/>
      <c r="L147" s="68"/>
      <c r="M147" s="68"/>
      <c r="N147" s="75"/>
    </row>
    <row r="148" spans="1:14" x14ac:dyDescent="0.2">
      <c r="A148" s="68"/>
      <c r="B148" s="74"/>
      <c r="C148" s="68"/>
      <c r="D148" s="75"/>
      <c r="E148" s="68"/>
      <c r="F148" s="68"/>
      <c r="G148" s="68"/>
      <c r="H148" s="68"/>
      <c r="I148" s="75"/>
      <c r="J148" s="68"/>
      <c r="K148" s="68"/>
      <c r="L148" s="68"/>
      <c r="M148" s="68"/>
      <c r="N148" s="75"/>
    </row>
    <row r="149" spans="1:14" x14ac:dyDescent="0.2">
      <c r="A149" s="68"/>
      <c r="B149" s="74"/>
      <c r="C149" s="68"/>
      <c r="D149" s="75"/>
      <c r="E149" s="68"/>
      <c r="F149" s="68"/>
      <c r="G149" s="68"/>
      <c r="H149" s="68"/>
      <c r="I149" s="75"/>
      <c r="J149" s="68"/>
      <c r="K149" s="68"/>
      <c r="L149" s="68"/>
      <c r="M149" s="68"/>
      <c r="N149" s="75"/>
    </row>
    <row r="150" spans="1:14" x14ac:dyDescent="0.2">
      <c r="A150" s="68"/>
      <c r="B150" s="74"/>
      <c r="C150" s="68"/>
      <c r="D150" s="75"/>
      <c r="E150" s="68"/>
      <c r="F150" s="68"/>
      <c r="G150" s="68"/>
      <c r="H150" s="68"/>
      <c r="I150" s="75"/>
      <c r="J150" s="68"/>
      <c r="K150" s="68"/>
      <c r="L150" s="68"/>
      <c r="M150" s="68"/>
      <c r="N150" s="75"/>
    </row>
    <row r="151" spans="1:14" x14ac:dyDescent="0.2">
      <c r="A151" s="68"/>
      <c r="B151" s="74"/>
      <c r="C151" s="68"/>
      <c r="D151" s="75"/>
      <c r="E151" s="68"/>
      <c r="F151" s="68"/>
      <c r="G151" s="68"/>
      <c r="H151" s="68"/>
      <c r="I151" s="75"/>
      <c r="J151" s="68"/>
      <c r="K151" s="68"/>
      <c r="L151" s="68"/>
      <c r="M151" s="68"/>
      <c r="N151" s="75"/>
    </row>
    <row r="152" spans="1:14" x14ac:dyDescent="0.2">
      <c r="A152" s="68"/>
      <c r="B152" s="74"/>
      <c r="C152" s="68"/>
      <c r="D152" s="75"/>
      <c r="E152" s="68"/>
      <c r="F152" s="68"/>
      <c r="G152" s="68"/>
      <c r="H152" s="68"/>
      <c r="I152" s="75"/>
      <c r="J152" s="68"/>
      <c r="K152" s="68"/>
      <c r="L152" s="68"/>
      <c r="M152" s="68"/>
      <c r="N152" s="75"/>
    </row>
    <row r="153" spans="1:14" x14ac:dyDescent="0.2">
      <c r="A153" s="68"/>
      <c r="B153" s="74"/>
      <c r="C153" s="68"/>
      <c r="D153" s="75"/>
      <c r="E153" s="68"/>
      <c r="F153" s="68"/>
      <c r="G153" s="68"/>
      <c r="H153" s="68"/>
      <c r="I153" s="75"/>
      <c r="J153" s="68"/>
      <c r="K153" s="68"/>
      <c r="L153" s="68"/>
      <c r="M153" s="68"/>
      <c r="N153" s="75"/>
    </row>
    <row r="154" spans="1:14" x14ac:dyDescent="0.2">
      <c r="A154" s="68"/>
      <c r="B154" s="74"/>
      <c r="C154" s="68"/>
      <c r="D154" s="75"/>
      <c r="E154" s="68"/>
      <c r="F154" s="68"/>
      <c r="G154" s="68"/>
      <c r="H154" s="68"/>
      <c r="I154" s="75"/>
      <c r="J154" s="68"/>
      <c r="K154" s="68"/>
      <c r="L154" s="68"/>
      <c r="M154" s="68"/>
      <c r="N154" s="75"/>
    </row>
    <row r="155" spans="1:14" x14ac:dyDescent="0.2">
      <c r="A155" s="68"/>
      <c r="B155" s="74"/>
      <c r="C155" s="68"/>
      <c r="D155" s="75"/>
      <c r="E155" s="68"/>
      <c r="F155" s="68"/>
      <c r="G155" s="68"/>
      <c r="H155" s="68"/>
      <c r="I155" s="75"/>
      <c r="J155" s="68"/>
      <c r="K155" s="68"/>
      <c r="L155" s="68"/>
      <c r="M155" s="68"/>
      <c r="N155" s="75"/>
    </row>
    <row r="156" spans="1:14" x14ac:dyDescent="0.2">
      <c r="A156" s="68"/>
      <c r="B156" s="74"/>
      <c r="C156" s="68"/>
      <c r="D156" s="75"/>
      <c r="E156" s="68"/>
      <c r="F156" s="68"/>
      <c r="G156" s="68"/>
      <c r="H156" s="68"/>
      <c r="I156" s="75"/>
      <c r="J156" s="68"/>
      <c r="K156" s="68"/>
      <c r="L156" s="68"/>
      <c r="M156" s="68"/>
      <c r="N156" s="75"/>
    </row>
    <row r="157" spans="1:14" x14ac:dyDescent="0.2">
      <c r="A157" s="68"/>
      <c r="B157" s="74"/>
      <c r="C157" s="68"/>
      <c r="D157" s="75"/>
      <c r="E157" s="68"/>
      <c r="F157" s="68"/>
      <c r="G157" s="68"/>
      <c r="H157" s="68"/>
      <c r="I157" s="75"/>
      <c r="J157" s="68"/>
      <c r="K157" s="68"/>
      <c r="L157" s="68"/>
      <c r="M157" s="68"/>
      <c r="N157" s="75"/>
    </row>
    <row r="158" spans="1:14" x14ac:dyDescent="0.2">
      <c r="A158" s="68"/>
      <c r="B158" s="74"/>
      <c r="C158" s="68"/>
      <c r="D158" s="75"/>
      <c r="E158" s="68"/>
      <c r="F158" s="68"/>
      <c r="G158" s="68"/>
      <c r="H158" s="68"/>
      <c r="I158" s="75"/>
      <c r="J158" s="68"/>
      <c r="K158" s="68"/>
      <c r="L158" s="68"/>
      <c r="M158" s="68"/>
      <c r="N158" s="75"/>
    </row>
    <row r="159" spans="1:14" x14ac:dyDescent="0.2">
      <c r="A159" s="68"/>
      <c r="B159" s="74"/>
      <c r="C159" s="68"/>
      <c r="D159" s="75"/>
      <c r="E159" s="68"/>
      <c r="F159" s="68"/>
      <c r="G159" s="68"/>
      <c r="H159" s="68"/>
      <c r="I159" s="75"/>
      <c r="J159" s="68"/>
      <c r="K159" s="68"/>
      <c r="L159" s="68"/>
      <c r="M159" s="68"/>
      <c r="N159" s="75"/>
    </row>
    <row r="160" spans="1:14" x14ac:dyDescent="0.2">
      <c r="A160" s="68"/>
      <c r="B160" s="74"/>
      <c r="C160" s="68"/>
      <c r="D160" s="75"/>
      <c r="E160" s="68"/>
      <c r="F160" s="68"/>
      <c r="G160" s="68"/>
      <c r="H160" s="68"/>
      <c r="I160" s="75"/>
      <c r="J160" s="68"/>
      <c r="K160" s="68"/>
      <c r="L160" s="68"/>
      <c r="M160" s="68"/>
      <c r="N160" s="75"/>
    </row>
    <row r="161" spans="1:14" x14ac:dyDescent="0.2">
      <c r="A161" s="68"/>
      <c r="B161" s="74"/>
      <c r="C161" s="68"/>
      <c r="D161" s="75"/>
      <c r="E161" s="68"/>
      <c r="F161" s="68"/>
      <c r="G161" s="68"/>
      <c r="H161" s="68"/>
      <c r="I161" s="75"/>
      <c r="J161" s="68"/>
      <c r="K161" s="68"/>
      <c r="L161" s="68"/>
      <c r="M161" s="68"/>
      <c r="N161" s="75"/>
    </row>
    <row r="162" spans="1:14" x14ac:dyDescent="0.2">
      <c r="A162" s="68"/>
      <c r="B162" s="74"/>
      <c r="C162" s="68"/>
      <c r="D162" s="75"/>
      <c r="E162" s="68"/>
      <c r="F162" s="68"/>
      <c r="G162" s="68"/>
      <c r="H162" s="68"/>
      <c r="I162" s="75"/>
      <c r="J162" s="68"/>
      <c r="K162" s="68"/>
      <c r="L162" s="68"/>
      <c r="M162" s="68"/>
      <c r="N162" s="75"/>
    </row>
    <row r="163" spans="1:14" x14ac:dyDescent="0.2">
      <c r="A163" s="68"/>
      <c r="B163" s="74"/>
      <c r="C163" s="68"/>
      <c r="D163" s="75"/>
      <c r="E163" s="68"/>
      <c r="F163" s="68"/>
      <c r="G163" s="68"/>
      <c r="H163" s="68"/>
      <c r="I163" s="75"/>
      <c r="J163" s="68"/>
      <c r="K163" s="68"/>
      <c r="L163" s="68"/>
      <c r="M163" s="68"/>
      <c r="N163" s="75"/>
    </row>
    <row r="164" spans="1:14" x14ac:dyDescent="0.2">
      <c r="A164" s="68"/>
      <c r="B164" s="74"/>
      <c r="C164" s="68"/>
      <c r="D164" s="75"/>
      <c r="E164" s="68"/>
      <c r="F164" s="68"/>
      <c r="G164" s="68"/>
      <c r="H164" s="68"/>
      <c r="I164" s="75"/>
      <c r="J164" s="68"/>
      <c r="K164" s="68"/>
      <c r="L164" s="68"/>
      <c r="M164" s="68"/>
      <c r="N164" s="75"/>
    </row>
    <row r="165" spans="1:14" x14ac:dyDescent="0.2">
      <c r="A165" s="68"/>
      <c r="B165" s="74"/>
      <c r="C165" s="68"/>
      <c r="D165" s="75"/>
      <c r="E165" s="68"/>
      <c r="F165" s="68"/>
      <c r="G165" s="68"/>
      <c r="H165" s="68"/>
      <c r="I165" s="75"/>
      <c r="J165" s="68"/>
      <c r="K165" s="68"/>
      <c r="L165" s="68"/>
      <c r="M165" s="68"/>
      <c r="N165" s="75"/>
    </row>
    <row r="166" spans="1:14" x14ac:dyDescent="0.2">
      <c r="A166" s="68"/>
      <c r="B166" s="74"/>
      <c r="C166" s="68"/>
      <c r="D166" s="75"/>
      <c r="E166" s="68"/>
      <c r="F166" s="68"/>
      <c r="G166" s="68"/>
      <c r="H166" s="68"/>
      <c r="I166" s="75"/>
      <c r="J166" s="68"/>
      <c r="K166" s="68"/>
      <c r="L166" s="68"/>
      <c r="M166" s="68"/>
      <c r="N166" s="75"/>
    </row>
    <row r="167" spans="1:14" x14ac:dyDescent="0.2">
      <c r="A167" s="68"/>
      <c r="B167" s="74"/>
      <c r="C167" s="68"/>
      <c r="D167" s="75"/>
      <c r="E167" s="68"/>
      <c r="F167" s="68"/>
      <c r="G167" s="68"/>
      <c r="H167" s="68"/>
      <c r="I167" s="75"/>
      <c r="J167" s="68"/>
      <c r="K167" s="68"/>
      <c r="L167" s="68"/>
      <c r="M167" s="68"/>
      <c r="N167" s="75"/>
    </row>
    <row r="168" spans="1:14" x14ac:dyDescent="0.2">
      <c r="A168" s="68"/>
      <c r="B168" s="74"/>
      <c r="C168" s="68"/>
      <c r="D168" s="75"/>
      <c r="E168" s="68"/>
      <c r="F168" s="68"/>
      <c r="G168" s="68"/>
      <c r="H168" s="68"/>
      <c r="I168" s="75"/>
      <c r="J168" s="68"/>
      <c r="K168" s="68"/>
      <c r="L168" s="68"/>
      <c r="M168" s="68"/>
      <c r="N168" s="75"/>
    </row>
    <row r="169" spans="1:14" x14ac:dyDescent="0.2">
      <c r="A169" s="68"/>
      <c r="B169" s="74"/>
      <c r="C169" s="68"/>
      <c r="D169" s="75"/>
      <c r="E169" s="68"/>
      <c r="F169" s="68"/>
      <c r="G169" s="68"/>
      <c r="H169" s="68"/>
      <c r="I169" s="75"/>
      <c r="J169" s="68"/>
      <c r="K169" s="68"/>
      <c r="L169" s="68"/>
      <c r="M169" s="68"/>
      <c r="N169" s="75"/>
    </row>
    <row r="170" spans="1:14" x14ac:dyDescent="0.2">
      <c r="A170" s="68"/>
      <c r="B170" s="74"/>
      <c r="C170" s="68"/>
      <c r="D170" s="75"/>
      <c r="E170" s="68"/>
      <c r="F170" s="68"/>
      <c r="G170" s="68"/>
      <c r="H170" s="68"/>
      <c r="I170" s="75"/>
      <c r="J170" s="68"/>
      <c r="K170" s="68"/>
      <c r="L170" s="68"/>
      <c r="M170" s="68"/>
      <c r="N170" s="75"/>
    </row>
    <row r="171" spans="1:14" x14ac:dyDescent="0.2">
      <c r="A171" s="68"/>
      <c r="B171" s="74"/>
      <c r="C171" s="68"/>
      <c r="D171" s="75"/>
      <c r="E171" s="68"/>
      <c r="F171" s="68"/>
      <c r="G171" s="68"/>
      <c r="H171" s="68"/>
      <c r="I171" s="75"/>
      <c r="J171" s="68"/>
      <c r="K171" s="68"/>
      <c r="L171" s="68"/>
      <c r="M171" s="68"/>
      <c r="N171" s="75"/>
    </row>
    <row r="172" spans="1:14" x14ac:dyDescent="0.2">
      <c r="A172" s="68"/>
      <c r="B172" s="74"/>
      <c r="C172" s="68"/>
      <c r="D172" s="75"/>
      <c r="E172" s="68"/>
      <c r="F172" s="68"/>
      <c r="G172" s="68"/>
      <c r="H172" s="68"/>
      <c r="I172" s="75"/>
      <c r="J172" s="68"/>
      <c r="K172" s="68"/>
      <c r="L172" s="68"/>
      <c r="M172" s="68"/>
      <c r="N172" s="75"/>
    </row>
    <row r="173" spans="1:14" x14ac:dyDescent="0.2">
      <c r="A173" s="68"/>
      <c r="B173" s="74"/>
      <c r="C173" s="68"/>
      <c r="D173" s="75"/>
      <c r="E173" s="68"/>
      <c r="F173" s="68"/>
      <c r="G173" s="68"/>
      <c r="H173" s="68"/>
      <c r="I173" s="75"/>
      <c r="J173" s="68"/>
      <c r="K173" s="68"/>
      <c r="L173" s="68"/>
      <c r="M173" s="68"/>
      <c r="N173" s="75"/>
    </row>
    <row r="174" spans="1:14" x14ac:dyDescent="0.2">
      <c r="A174" s="68"/>
      <c r="B174" s="74"/>
      <c r="C174" s="68"/>
      <c r="D174" s="75"/>
      <c r="E174" s="68"/>
      <c r="F174" s="68"/>
      <c r="G174" s="68"/>
      <c r="H174" s="68"/>
      <c r="I174" s="75"/>
      <c r="J174" s="68"/>
      <c r="K174" s="68"/>
      <c r="L174" s="68"/>
      <c r="M174" s="68"/>
      <c r="N174" s="75"/>
    </row>
    <row r="175" spans="1:14" x14ac:dyDescent="0.2">
      <c r="A175" s="68"/>
      <c r="B175" s="74"/>
      <c r="C175" s="68"/>
      <c r="D175" s="75"/>
      <c r="E175" s="68"/>
      <c r="F175" s="68"/>
      <c r="G175" s="68"/>
      <c r="H175" s="68"/>
      <c r="I175" s="75"/>
      <c r="J175" s="68"/>
      <c r="K175" s="68"/>
      <c r="L175" s="68"/>
      <c r="M175" s="68"/>
      <c r="N175" s="75"/>
    </row>
    <row r="176" spans="1:14" x14ac:dyDescent="0.2">
      <c r="A176" s="68"/>
      <c r="B176" s="74"/>
      <c r="C176" s="68"/>
      <c r="D176" s="75"/>
      <c r="E176" s="68"/>
      <c r="F176" s="68"/>
      <c r="G176" s="68"/>
      <c r="H176" s="68"/>
      <c r="I176" s="75"/>
      <c r="J176" s="68"/>
      <c r="K176" s="68"/>
      <c r="L176" s="68"/>
      <c r="M176" s="68"/>
      <c r="N176" s="75"/>
    </row>
    <row r="177" spans="1:14" x14ac:dyDescent="0.2">
      <c r="A177" s="68"/>
      <c r="B177" s="74"/>
      <c r="C177" s="68"/>
      <c r="D177" s="75"/>
      <c r="E177" s="68"/>
      <c r="F177" s="68"/>
      <c r="G177" s="68"/>
      <c r="H177" s="68"/>
      <c r="I177" s="75"/>
      <c r="J177" s="68"/>
      <c r="K177" s="68"/>
      <c r="L177" s="68"/>
      <c r="M177" s="68"/>
      <c r="N177" s="75"/>
    </row>
    <row r="178" spans="1:14" x14ac:dyDescent="0.2">
      <c r="A178" s="68"/>
      <c r="B178" s="74"/>
      <c r="C178" s="68"/>
      <c r="D178" s="75"/>
      <c r="E178" s="68"/>
      <c r="F178" s="68"/>
      <c r="G178" s="68"/>
      <c r="H178" s="68"/>
      <c r="I178" s="75"/>
      <c r="J178" s="68"/>
      <c r="K178" s="68"/>
      <c r="L178" s="68"/>
      <c r="M178" s="68"/>
      <c r="N178" s="75"/>
    </row>
    <row r="179" spans="1:14" x14ac:dyDescent="0.2">
      <c r="A179" s="68"/>
      <c r="B179" s="74"/>
      <c r="C179" s="68"/>
      <c r="D179" s="75"/>
      <c r="E179" s="68"/>
      <c r="F179" s="68"/>
      <c r="G179" s="68"/>
      <c r="H179" s="68"/>
      <c r="I179" s="75"/>
      <c r="J179" s="68"/>
      <c r="K179" s="68"/>
      <c r="L179" s="68"/>
      <c r="M179" s="68"/>
      <c r="N179" s="75"/>
    </row>
    <row r="180" spans="1:14" x14ac:dyDescent="0.2">
      <c r="A180" s="68"/>
      <c r="B180" s="74"/>
      <c r="C180" s="68"/>
      <c r="D180" s="75"/>
      <c r="E180" s="68"/>
      <c r="F180" s="68"/>
      <c r="G180" s="68"/>
      <c r="H180" s="68"/>
      <c r="I180" s="75"/>
      <c r="J180" s="68"/>
      <c r="K180" s="68"/>
      <c r="L180" s="68"/>
      <c r="M180" s="68"/>
      <c r="N180" s="75"/>
    </row>
    <row r="181" spans="1:14" x14ac:dyDescent="0.2">
      <c r="A181" s="68"/>
      <c r="B181" s="74"/>
      <c r="C181" s="68"/>
      <c r="D181" s="75"/>
      <c r="E181" s="68"/>
      <c r="F181" s="68"/>
      <c r="G181" s="68"/>
      <c r="H181" s="68"/>
      <c r="I181" s="75"/>
      <c r="J181" s="68"/>
      <c r="K181" s="68"/>
      <c r="L181" s="68"/>
      <c r="M181" s="68"/>
      <c r="N181" s="75"/>
    </row>
    <row r="182" spans="1:14" x14ac:dyDescent="0.2">
      <c r="A182" s="68"/>
      <c r="B182" s="74"/>
      <c r="C182" s="68"/>
      <c r="D182" s="75"/>
      <c r="E182" s="68"/>
      <c r="F182" s="68"/>
      <c r="G182" s="68"/>
      <c r="H182" s="68"/>
      <c r="I182" s="75"/>
      <c r="J182" s="68"/>
      <c r="K182" s="68"/>
      <c r="L182" s="68"/>
      <c r="M182" s="68"/>
      <c r="N182" s="75"/>
    </row>
    <row r="183" spans="1:14" x14ac:dyDescent="0.2">
      <c r="A183" s="68"/>
      <c r="B183" s="74"/>
      <c r="C183" s="68"/>
      <c r="D183" s="75"/>
      <c r="E183" s="68"/>
      <c r="F183" s="68"/>
      <c r="G183" s="68"/>
      <c r="H183" s="68"/>
      <c r="I183" s="75"/>
      <c r="J183" s="68"/>
      <c r="K183" s="68"/>
      <c r="L183" s="68"/>
      <c r="M183" s="68"/>
      <c r="N183" s="75"/>
    </row>
    <row r="184" spans="1:14" x14ac:dyDescent="0.2">
      <c r="A184" s="68"/>
      <c r="B184" s="74"/>
      <c r="C184" s="68"/>
      <c r="D184" s="75"/>
      <c r="E184" s="68"/>
      <c r="F184" s="68"/>
      <c r="G184" s="68"/>
      <c r="H184" s="68"/>
      <c r="I184" s="75"/>
      <c r="J184" s="68"/>
      <c r="K184" s="68"/>
      <c r="L184" s="68"/>
      <c r="M184" s="68"/>
      <c r="N184" s="75"/>
    </row>
    <row r="185" spans="1:14" x14ac:dyDescent="0.2">
      <c r="A185" s="68"/>
      <c r="B185" s="74"/>
      <c r="C185" s="68"/>
      <c r="D185" s="75"/>
      <c r="E185" s="68"/>
      <c r="F185" s="68"/>
      <c r="G185" s="68"/>
      <c r="H185" s="68"/>
      <c r="I185" s="75"/>
      <c r="J185" s="68"/>
      <c r="K185" s="68"/>
      <c r="L185" s="68"/>
      <c r="M185" s="68"/>
      <c r="N185" s="75"/>
    </row>
    <row r="186" spans="1:14" x14ac:dyDescent="0.2">
      <c r="A186" s="68"/>
      <c r="B186" s="74"/>
      <c r="C186" s="68"/>
      <c r="D186" s="75"/>
      <c r="E186" s="68"/>
      <c r="F186" s="68"/>
      <c r="G186" s="68"/>
      <c r="H186" s="68"/>
      <c r="I186" s="75"/>
      <c r="J186" s="68"/>
      <c r="K186" s="68"/>
      <c r="L186" s="68"/>
      <c r="M186" s="68"/>
      <c r="N186" s="75"/>
    </row>
    <row r="187" spans="1:14" x14ac:dyDescent="0.2">
      <c r="A187" s="68"/>
      <c r="B187" s="74"/>
      <c r="C187" s="68"/>
      <c r="D187" s="75"/>
      <c r="E187" s="68"/>
      <c r="F187" s="68"/>
      <c r="G187" s="68"/>
      <c r="H187" s="68"/>
      <c r="I187" s="75"/>
      <c r="J187" s="68"/>
      <c r="K187" s="68"/>
      <c r="L187" s="68"/>
      <c r="M187" s="68"/>
      <c r="N187" s="75"/>
    </row>
    <row r="188" spans="1:14" x14ac:dyDescent="0.2">
      <c r="A188" s="68"/>
      <c r="B188" s="74"/>
      <c r="C188" s="68"/>
      <c r="D188" s="75"/>
      <c r="E188" s="68"/>
      <c r="F188" s="68"/>
      <c r="G188" s="68"/>
      <c r="H188" s="68"/>
      <c r="I188" s="75"/>
      <c r="J188" s="68"/>
      <c r="K188" s="68"/>
      <c r="L188" s="68"/>
      <c r="M188" s="68"/>
      <c r="N188" s="75"/>
    </row>
    <row r="189" spans="1:14" x14ac:dyDescent="0.2">
      <c r="A189" s="68"/>
      <c r="B189" s="74"/>
      <c r="C189" s="68"/>
      <c r="D189" s="75"/>
      <c r="E189" s="68"/>
      <c r="F189" s="68"/>
      <c r="G189" s="68"/>
      <c r="H189" s="68"/>
      <c r="I189" s="75"/>
      <c r="J189" s="68"/>
      <c r="K189" s="68"/>
      <c r="L189" s="68"/>
      <c r="M189" s="68"/>
      <c r="N189" s="75"/>
    </row>
    <row r="190" spans="1:14" x14ac:dyDescent="0.2">
      <c r="A190" s="68"/>
      <c r="B190" s="74"/>
      <c r="C190" s="68"/>
      <c r="D190" s="75"/>
      <c r="E190" s="68"/>
      <c r="F190" s="68"/>
      <c r="G190" s="68"/>
      <c r="H190" s="68"/>
      <c r="I190" s="75"/>
      <c r="J190" s="68"/>
      <c r="K190" s="68"/>
      <c r="L190" s="68"/>
      <c r="M190" s="68"/>
      <c r="N190" s="75"/>
    </row>
    <row r="191" spans="1:14" x14ac:dyDescent="0.2">
      <c r="A191" s="68"/>
      <c r="B191" s="74"/>
      <c r="C191" s="68"/>
      <c r="D191" s="75"/>
      <c r="E191" s="68"/>
      <c r="F191" s="68"/>
      <c r="G191" s="68"/>
      <c r="H191" s="68"/>
      <c r="I191" s="75"/>
      <c r="J191" s="68"/>
      <c r="K191" s="68"/>
      <c r="L191" s="68"/>
      <c r="M191" s="68"/>
      <c r="N191" s="75"/>
    </row>
    <row r="192" spans="1:14" x14ac:dyDescent="0.2">
      <c r="A192" s="68"/>
      <c r="B192" s="74"/>
      <c r="C192" s="68"/>
      <c r="D192" s="75"/>
      <c r="E192" s="68"/>
      <c r="F192" s="68"/>
      <c r="G192" s="68"/>
      <c r="H192" s="68"/>
      <c r="I192" s="75"/>
      <c r="J192" s="68"/>
      <c r="K192" s="68"/>
      <c r="L192" s="68"/>
      <c r="M192" s="68"/>
      <c r="N192" s="75"/>
    </row>
    <row r="193" spans="1:14" x14ac:dyDescent="0.2">
      <c r="A193" s="68"/>
      <c r="B193" s="74"/>
      <c r="C193" s="68"/>
      <c r="D193" s="75"/>
      <c r="E193" s="68"/>
      <c r="F193" s="68"/>
      <c r="G193" s="68"/>
      <c r="H193" s="68"/>
      <c r="I193" s="75"/>
      <c r="J193" s="68"/>
      <c r="K193" s="68"/>
      <c r="L193" s="68"/>
      <c r="M193" s="68"/>
      <c r="N193" s="75"/>
    </row>
    <row r="194" spans="1:14" x14ac:dyDescent="0.2">
      <c r="A194" s="68"/>
      <c r="B194" s="74"/>
      <c r="C194" s="68"/>
      <c r="D194" s="75"/>
      <c r="E194" s="68"/>
      <c r="F194" s="68"/>
      <c r="G194" s="68"/>
      <c r="H194" s="68"/>
      <c r="I194" s="75"/>
      <c r="J194" s="68"/>
      <c r="K194" s="68"/>
      <c r="L194" s="68"/>
      <c r="M194" s="68"/>
      <c r="N194" s="75"/>
    </row>
    <row r="195" spans="1:14" x14ac:dyDescent="0.2">
      <c r="A195" s="68"/>
      <c r="B195" s="74"/>
      <c r="C195" s="68"/>
      <c r="D195" s="75"/>
      <c r="E195" s="68"/>
      <c r="F195" s="68"/>
      <c r="G195" s="68"/>
      <c r="H195" s="68"/>
      <c r="I195" s="75"/>
      <c r="J195" s="68"/>
      <c r="K195" s="68"/>
      <c r="L195" s="68"/>
      <c r="M195" s="68"/>
      <c r="N195" s="75"/>
    </row>
    <row r="196" spans="1:14" x14ac:dyDescent="0.2">
      <c r="A196" s="68"/>
      <c r="B196" s="74"/>
      <c r="C196" s="68"/>
      <c r="D196" s="75"/>
      <c r="E196" s="68"/>
      <c r="F196" s="68"/>
      <c r="G196" s="68"/>
      <c r="H196" s="68"/>
      <c r="I196" s="75"/>
      <c r="J196" s="68"/>
      <c r="K196" s="68"/>
      <c r="L196" s="68"/>
      <c r="M196" s="68"/>
      <c r="N196" s="75"/>
    </row>
    <row r="197" spans="1:14" x14ac:dyDescent="0.2">
      <c r="A197" s="68"/>
      <c r="B197" s="74"/>
      <c r="C197" s="68"/>
      <c r="D197" s="75"/>
      <c r="E197" s="68"/>
      <c r="F197" s="68"/>
      <c r="G197" s="68"/>
      <c r="H197" s="68"/>
      <c r="I197" s="75"/>
      <c r="J197" s="68"/>
      <c r="K197" s="68"/>
      <c r="L197" s="68"/>
      <c r="M197" s="68"/>
      <c r="N197" s="75"/>
    </row>
    <row r="198" spans="1:14" x14ac:dyDescent="0.2">
      <c r="A198" s="68"/>
      <c r="B198" s="74"/>
      <c r="C198" s="68"/>
      <c r="D198" s="75"/>
      <c r="E198" s="68"/>
      <c r="F198" s="68"/>
      <c r="G198" s="68"/>
      <c r="H198" s="68"/>
      <c r="I198" s="75"/>
      <c r="J198" s="68"/>
      <c r="K198" s="68"/>
      <c r="L198" s="68"/>
      <c r="M198" s="68"/>
      <c r="N198" s="75"/>
    </row>
    <row r="199" spans="1:14" x14ac:dyDescent="0.2">
      <c r="A199" s="68"/>
      <c r="B199" s="74"/>
      <c r="C199" s="68"/>
      <c r="D199" s="75"/>
      <c r="E199" s="68"/>
      <c r="F199" s="68"/>
      <c r="G199" s="68"/>
      <c r="H199" s="68"/>
      <c r="I199" s="75"/>
      <c r="J199" s="68"/>
      <c r="K199" s="68"/>
      <c r="L199" s="68"/>
      <c r="M199" s="68"/>
      <c r="N199" s="75"/>
    </row>
    <row r="200" spans="1:14" x14ac:dyDescent="0.2">
      <c r="A200" s="68"/>
      <c r="B200" s="74"/>
      <c r="C200" s="68"/>
      <c r="D200" s="75"/>
      <c r="E200" s="68"/>
      <c r="F200" s="68"/>
      <c r="G200" s="68"/>
      <c r="H200" s="68"/>
      <c r="I200" s="75"/>
      <c r="J200" s="68"/>
      <c r="K200" s="68"/>
      <c r="L200" s="68"/>
      <c r="M200" s="68"/>
      <c r="N200" s="75"/>
    </row>
    <row r="201" spans="1:14" x14ac:dyDescent="0.2">
      <c r="A201" s="68"/>
      <c r="B201" s="74"/>
      <c r="C201" s="68"/>
      <c r="D201" s="75"/>
      <c r="E201" s="68"/>
      <c r="F201" s="68"/>
      <c r="G201" s="68"/>
      <c r="H201" s="68"/>
      <c r="I201" s="75"/>
      <c r="J201" s="68"/>
      <c r="K201" s="68"/>
      <c r="L201" s="68"/>
      <c r="M201" s="68"/>
      <c r="N201" s="75"/>
    </row>
    <row r="202" spans="1:14" x14ac:dyDescent="0.2">
      <c r="A202" s="68"/>
      <c r="B202" s="74"/>
      <c r="C202" s="68"/>
      <c r="D202" s="75"/>
      <c r="E202" s="68"/>
      <c r="F202" s="68"/>
      <c r="G202" s="68"/>
      <c r="H202" s="68"/>
      <c r="I202" s="75"/>
      <c r="J202" s="68"/>
      <c r="K202" s="68"/>
      <c r="L202" s="68"/>
      <c r="M202" s="68"/>
      <c r="N202" s="75"/>
    </row>
    <row r="203" spans="1:14" x14ac:dyDescent="0.2">
      <c r="A203" s="68"/>
      <c r="B203" s="74"/>
      <c r="C203" s="68"/>
      <c r="D203" s="75"/>
      <c r="E203" s="68"/>
      <c r="F203" s="68"/>
      <c r="G203" s="68"/>
      <c r="H203" s="68"/>
      <c r="I203" s="75"/>
      <c r="J203" s="68"/>
      <c r="K203" s="68"/>
      <c r="L203" s="68"/>
      <c r="M203" s="68"/>
      <c r="N203" s="75"/>
    </row>
    <row r="204" spans="1:14" x14ac:dyDescent="0.2">
      <c r="A204" s="68"/>
      <c r="B204" s="74"/>
      <c r="C204" s="68"/>
      <c r="D204" s="75"/>
      <c r="E204" s="68"/>
      <c r="F204" s="68"/>
      <c r="G204" s="68"/>
      <c r="H204" s="68"/>
      <c r="I204" s="75"/>
      <c r="J204" s="68"/>
      <c r="K204" s="68"/>
      <c r="L204" s="68"/>
      <c r="M204" s="68"/>
      <c r="N204" s="75"/>
    </row>
    <row r="205" spans="1:14" x14ac:dyDescent="0.2">
      <c r="A205" s="68"/>
      <c r="B205" s="74"/>
      <c r="C205" s="68"/>
      <c r="D205" s="75"/>
      <c r="E205" s="68"/>
      <c r="F205" s="68"/>
      <c r="G205" s="68"/>
      <c r="H205" s="68"/>
      <c r="I205" s="75"/>
      <c r="J205" s="68"/>
      <c r="K205" s="68"/>
      <c r="L205" s="68"/>
      <c r="M205" s="68"/>
      <c r="N205" s="75"/>
    </row>
    <row r="206" spans="1:14" x14ac:dyDescent="0.2">
      <c r="A206" s="68"/>
      <c r="B206" s="74"/>
      <c r="C206" s="68"/>
      <c r="D206" s="75"/>
      <c r="E206" s="68"/>
      <c r="F206" s="68"/>
      <c r="G206" s="68"/>
      <c r="H206" s="68"/>
      <c r="I206" s="75"/>
      <c r="J206" s="68"/>
      <c r="K206" s="68"/>
      <c r="L206" s="68"/>
      <c r="M206" s="68"/>
      <c r="N206" s="75"/>
    </row>
    <row r="207" spans="1:14" x14ac:dyDescent="0.2">
      <c r="A207" s="68"/>
      <c r="B207" s="74"/>
      <c r="C207" s="68"/>
      <c r="D207" s="75"/>
      <c r="E207" s="68"/>
      <c r="F207" s="68"/>
      <c r="G207" s="68"/>
      <c r="H207" s="68"/>
      <c r="I207" s="75"/>
      <c r="J207" s="68"/>
      <c r="K207" s="68"/>
      <c r="L207" s="68"/>
      <c r="M207" s="68"/>
      <c r="N207" s="75"/>
    </row>
    <row r="208" spans="1:14" x14ac:dyDescent="0.2">
      <c r="A208" s="68"/>
      <c r="B208" s="74"/>
      <c r="C208" s="68"/>
      <c r="D208" s="75"/>
      <c r="E208" s="68"/>
      <c r="F208" s="68"/>
      <c r="G208" s="68"/>
      <c r="H208" s="68"/>
      <c r="I208" s="75"/>
      <c r="J208" s="68"/>
      <c r="K208" s="68"/>
      <c r="L208" s="68"/>
      <c r="M208" s="68"/>
      <c r="N208" s="75"/>
    </row>
    <row r="209" spans="1:14" x14ac:dyDescent="0.2">
      <c r="A209" s="68"/>
      <c r="B209" s="74"/>
      <c r="C209" s="68"/>
      <c r="D209" s="75"/>
      <c r="E209" s="68"/>
      <c r="F209" s="68"/>
      <c r="G209" s="68"/>
      <c r="H209" s="68"/>
      <c r="I209" s="75"/>
      <c r="J209" s="68"/>
      <c r="K209" s="68"/>
      <c r="L209" s="68"/>
      <c r="M209" s="68"/>
      <c r="N209" s="75"/>
    </row>
    <row r="210" spans="1:14" x14ac:dyDescent="0.2">
      <c r="A210" s="68"/>
      <c r="B210" s="74"/>
      <c r="C210" s="68"/>
      <c r="D210" s="75"/>
      <c r="E210" s="68"/>
      <c r="F210" s="68"/>
      <c r="G210" s="68"/>
      <c r="H210" s="68"/>
      <c r="I210" s="75"/>
      <c r="J210" s="68"/>
      <c r="K210" s="68"/>
      <c r="L210" s="68"/>
      <c r="M210" s="68"/>
      <c r="N210" s="75"/>
    </row>
    <row r="211" spans="1:14" x14ac:dyDescent="0.2">
      <c r="A211" s="68"/>
      <c r="B211" s="74"/>
      <c r="C211" s="68"/>
      <c r="D211" s="75"/>
      <c r="E211" s="68"/>
      <c r="F211" s="68"/>
      <c r="G211" s="68"/>
      <c r="H211" s="68"/>
      <c r="I211" s="75"/>
      <c r="J211" s="68"/>
      <c r="K211" s="68"/>
      <c r="L211" s="68"/>
      <c r="M211" s="68"/>
      <c r="N211" s="75"/>
    </row>
    <row r="212" spans="1:14" x14ac:dyDescent="0.2">
      <c r="A212" s="68"/>
      <c r="B212" s="74"/>
      <c r="C212" s="68"/>
      <c r="D212" s="75"/>
      <c r="E212" s="68"/>
      <c r="F212" s="68"/>
      <c r="G212" s="68"/>
      <c r="H212" s="68"/>
      <c r="I212" s="75"/>
      <c r="J212" s="68"/>
      <c r="K212" s="68"/>
      <c r="L212" s="68"/>
      <c r="M212" s="68"/>
      <c r="N212" s="75"/>
    </row>
    <row r="213" spans="1:14" x14ac:dyDescent="0.2">
      <c r="A213" s="68"/>
      <c r="B213" s="74"/>
      <c r="C213" s="68"/>
      <c r="D213" s="75"/>
      <c r="E213" s="68"/>
      <c r="F213" s="68"/>
      <c r="G213" s="68"/>
      <c r="H213" s="68"/>
      <c r="I213" s="75"/>
      <c r="J213" s="68"/>
      <c r="K213" s="68"/>
      <c r="L213" s="68"/>
      <c r="M213" s="68"/>
      <c r="N213" s="75"/>
    </row>
    <row r="214" spans="1:14" x14ac:dyDescent="0.2">
      <c r="A214" s="68"/>
      <c r="B214" s="74"/>
      <c r="C214" s="68"/>
      <c r="D214" s="75"/>
      <c r="E214" s="68"/>
      <c r="F214" s="68"/>
      <c r="G214" s="68"/>
      <c r="H214" s="68"/>
      <c r="I214" s="75"/>
      <c r="J214" s="68"/>
      <c r="K214" s="68"/>
      <c r="L214" s="68"/>
      <c r="M214" s="68"/>
      <c r="N214" s="75"/>
    </row>
    <row r="215" spans="1:14" x14ac:dyDescent="0.2">
      <c r="A215" s="68"/>
      <c r="B215" s="74"/>
      <c r="C215" s="68"/>
      <c r="D215" s="75"/>
      <c r="E215" s="68"/>
      <c r="F215" s="68"/>
      <c r="G215" s="68"/>
      <c r="H215" s="68"/>
      <c r="I215" s="75"/>
      <c r="J215" s="68"/>
      <c r="K215" s="68"/>
      <c r="L215" s="68"/>
      <c r="M215" s="68"/>
      <c r="N215" s="75"/>
    </row>
    <row r="216" spans="1:14" x14ac:dyDescent="0.2">
      <c r="A216" s="68"/>
      <c r="B216" s="74"/>
      <c r="C216" s="68"/>
      <c r="D216" s="75"/>
      <c r="E216" s="68"/>
      <c r="F216" s="68"/>
      <c r="G216" s="68"/>
      <c r="H216" s="68"/>
      <c r="I216" s="75"/>
      <c r="J216" s="68"/>
      <c r="K216" s="68"/>
      <c r="L216" s="68"/>
      <c r="M216" s="68"/>
      <c r="N216" s="75"/>
    </row>
    <row r="217" spans="1:14" x14ac:dyDescent="0.2">
      <c r="A217" s="68"/>
      <c r="B217" s="74"/>
      <c r="C217" s="68"/>
      <c r="D217" s="75"/>
      <c r="E217" s="68"/>
      <c r="F217" s="68"/>
      <c r="G217" s="68"/>
      <c r="H217" s="68"/>
      <c r="I217" s="75"/>
      <c r="J217" s="68"/>
      <c r="K217" s="68"/>
      <c r="L217" s="68"/>
      <c r="M217" s="68"/>
      <c r="N217" s="75"/>
    </row>
    <row r="218" spans="1:14" x14ac:dyDescent="0.2">
      <c r="A218" s="68"/>
      <c r="B218" s="74"/>
      <c r="C218" s="68"/>
      <c r="D218" s="75"/>
      <c r="E218" s="68"/>
      <c r="F218" s="68"/>
      <c r="G218" s="68"/>
      <c r="H218" s="68"/>
      <c r="I218" s="75"/>
      <c r="J218" s="68"/>
      <c r="K218" s="68"/>
      <c r="L218" s="68"/>
      <c r="M218" s="68"/>
      <c r="N218" s="75"/>
    </row>
    <row r="219" spans="1:14" x14ac:dyDescent="0.2">
      <c r="A219" s="68"/>
      <c r="B219" s="74"/>
      <c r="C219" s="68"/>
      <c r="D219" s="75"/>
      <c r="E219" s="68"/>
      <c r="F219" s="68"/>
      <c r="G219" s="68"/>
      <c r="H219" s="68"/>
      <c r="I219" s="75"/>
      <c r="J219" s="68"/>
      <c r="K219" s="68"/>
      <c r="L219" s="68"/>
      <c r="M219" s="68"/>
      <c r="N219" s="75"/>
    </row>
    <row r="220" spans="1:14" x14ac:dyDescent="0.2">
      <c r="A220" s="68"/>
      <c r="B220" s="74"/>
      <c r="C220" s="68"/>
      <c r="D220" s="75"/>
      <c r="E220" s="68"/>
      <c r="F220" s="68"/>
      <c r="G220" s="68"/>
      <c r="H220" s="68"/>
      <c r="I220" s="75"/>
      <c r="J220" s="68"/>
      <c r="K220" s="68"/>
      <c r="L220" s="68"/>
      <c r="M220" s="68"/>
      <c r="N220" s="75"/>
    </row>
    <row r="221" spans="1:14" x14ac:dyDescent="0.2">
      <c r="A221" s="68"/>
      <c r="B221" s="74"/>
      <c r="C221" s="68"/>
      <c r="D221" s="75"/>
      <c r="E221" s="68"/>
      <c r="F221" s="68"/>
      <c r="G221" s="68"/>
      <c r="H221" s="68"/>
      <c r="I221" s="75"/>
      <c r="J221" s="68"/>
      <c r="K221" s="68"/>
      <c r="L221" s="68"/>
      <c r="M221" s="68"/>
      <c r="N221" s="75"/>
    </row>
    <row r="222" spans="1:14" x14ac:dyDescent="0.2">
      <c r="A222" s="68"/>
      <c r="B222" s="74"/>
      <c r="C222" s="68"/>
      <c r="D222" s="75"/>
      <c r="E222" s="68"/>
      <c r="F222" s="68"/>
      <c r="G222" s="68"/>
      <c r="H222" s="68"/>
      <c r="I222" s="75"/>
      <c r="J222" s="68"/>
      <c r="K222" s="68"/>
      <c r="L222" s="68"/>
      <c r="M222" s="68"/>
      <c r="N222" s="75"/>
    </row>
    <row r="223" spans="1:14" x14ac:dyDescent="0.2">
      <c r="A223" s="68"/>
      <c r="B223" s="74"/>
      <c r="C223" s="68"/>
      <c r="D223" s="75"/>
      <c r="E223" s="68"/>
      <c r="F223" s="68"/>
      <c r="G223" s="68"/>
      <c r="H223" s="68"/>
      <c r="I223" s="75"/>
      <c r="J223" s="68"/>
      <c r="K223" s="68"/>
      <c r="L223" s="68"/>
      <c r="M223" s="68"/>
      <c r="N223" s="75"/>
    </row>
    <row r="224" spans="1:14" x14ac:dyDescent="0.2">
      <c r="A224" s="68"/>
      <c r="B224" s="74"/>
      <c r="C224" s="68"/>
      <c r="D224" s="75"/>
      <c r="E224" s="68"/>
      <c r="F224" s="68"/>
      <c r="G224" s="68"/>
      <c r="H224" s="68"/>
      <c r="I224" s="75"/>
      <c r="J224" s="68"/>
      <c r="K224" s="68"/>
      <c r="L224" s="68"/>
      <c r="M224" s="68"/>
      <c r="N224" s="75"/>
    </row>
    <row r="225" spans="1:14" x14ac:dyDescent="0.2">
      <c r="A225" s="68"/>
      <c r="B225" s="74"/>
      <c r="C225" s="68"/>
      <c r="D225" s="75"/>
      <c r="E225" s="68"/>
      <c r="F225" s="68"/>
      <c r="G225" s="68"/>
      <c r="H225" s="68"/>
      <c r="I225" s="75"/>
      <c r="J225" s="68"/>
      <c r="K225" s="68"/>
      <c r="L225" s="68"/>
      <c r="M225" s="68"/>
      <c r="N225" s="75"/>
    </row>
    <row r="226" spans="1:14" x14ac:dyDescent="0.2">
      <c r="A226" s="68"/>
      <c r="B226" s="74"/>
      <c r="C226" s="68"/>
      <c r="D226" s="75"/>
      <c r="E226" s="68"/>
      <c r="F226" s="68"/>
      <c r="G226" s="68"/>
      <c r="H226" s="68"/>
      <c r="I226" s="75"/>
      <c r="J226" s="68"/>
      <c r="K226" s="68"/>
      <c r="L226" s="68"/>
      <c r="M226" s="68"/>
      <c r="N226" s="75"/>
    </row>
    <row r="227" spans="1:14" x14ac:dyDescent="0.2">
      <c r="A227" s="68"/>
      <c r="B227" s="74"/>
      <c r="C227" s="68"/>
      <c r="D227" s="75"/>
      <c r="E227" s="68"/>
      <c r="F227" s="68"/>
      <c r="G227" s="68"/>
      <c r="H227" s="68"/>
      <c r="I227" s="75"/>
      <c r="J227" s="68"/>
      <c r="K227" s="68"/>
      <c r="L227" s="68"/>
      <c r="M227" s="68"/>
      <c r="N227" s="75"/>
    </row>
    <row r="228" spans="1:14" x14ac:dyDescent="0.2">
      <c r="A228" s="68"/>
      <c r="B228" s="74"/>
      <c r="C228" s="68"/>
      <c r="D228" s="75"/>
      <c r="E228" s="68"/>
      <c r="F228" s="68"/>
      <c r="G228" s="68"/>
      <c r="H228" s="68"/>
      <c r="I228" s="75"/>
      <c r="J228" s="68"/>
      <c r="K228" s="68"/>
      <c r="L228" s="68"/>
      <c r="M228" s="68"/>
      <c r="N228" s="75"/>
    </row>
    <row r="229" spans="1:14" x14ac:dyDescent="0.2">
      <c r="A229" s="68"/>
      <c r="B229" s="74"/>
      <c r="C229" s="68"/>
      <c r="D229" s="75"/>
      <c r="E229" s="68"/>
      <c r="F229" s="68"/>
      <c r="G229" s="68"/>
      <c r="H229" s="68"/>
      <c r="I229" s="75"/>
      <c r="J229" s="68"/>
      <c r="K229" s="68"/>
      <c r="L229" s="68"/>
      <c r="M229" s="68"/>
      <c r="N229" s="75"/>
    </row>
    <row r="230" spans="1:14" x14ac:dyDescent="0.2">
      <c r="A230" s="68"/>
      <c r="B230" s="74"/>
      <c r="C230" s="68"/>
      <c r="D230" s="75"/>
      <c r="E230" s="68"/>
      <c r="F230" s="68"/>
      <c r="G230" s="68"/>
      <c r="H230" s="68"/>
      <c r="I230" s="75"/>
      <c r="J230" s="68"/>
      <c r="K230" s="68"/>
      <c r="L230" s="68"/>
      <c r="M230" s="68"/>
      <c r="N230" s="75"/>
    </row>
    <row r="231" spans="1:14" x14ac:dyDescent="0.2">
      <c r="A231" s="68"/>
      <c r="B231" s="74"/>
      <c r="C231" s="68"/>
      <c r="D231" s="75"/>
      <c r="E231" s="68"/>
      <c r="F231" s="68"/>
      <c r="G231" s="68"/>
      <c r="H231" s="68"/>
      <c r="I231" s="75"/>
      <c r="J231" s="68"/>
      <c r="K231" s="68"/>
      <c r="L231" s="68"/>
      <c r="M231" s="68"/>
      <c r="N231" s="75"/>
    </row>
    <row r="232" spans="1:14" x14ac:dyDescent="0.2">
      <c r="A232" s="68"/>
      <c r="B232" s="74"/>
      <c r="C232" s="68"/>
      <c r="D232" s="75"/>
      <c r="E232" s="68"/>
      <c r="F232" s="68"/>
      <c r="G232" s="68"/>
      <c r="H232" s="68"/>
      <c r="I232" s="75"/>
      <c r="J232" s="68"/>
      <c r="K232" s="68"/>
      <c r="L232" s="68"/>
      <c r="M232" s="68"/>
      <c r="N232" s="75"/>
    </row>
    <row r="233" spans="1:14" x14ac:dyDescent="0.2">
      <c r="A233" s="68"/>
      <c r="B233" s="74"/>
      <c r="C233" s="68"/>
      <c r="D233" s="75"/>
      <c r="E233" s="68"/>
      <c r="F233" s="68"/>
      <c r="G233" s="68"/>
      <c r="H233" s="68"/>
      <c r="I233" s="75"/>
      <c r="J233" s="68"/>
      <c r="K233" s="68"/>
      <c r="L233" s="68"/>
      <c r="M233" s="68"/>
      <c r="N233" s="75"/>
    </row>
    <row r="234" spans="1:14" x14ac:dyDescent="0.2">
      <c r="A234" s="68"/>
      <c r="B234" s="74"/>
      <c r="C234" s="68"/>
      <c r="D234" s="75"/>
      <c r="E234" s="68"/>
      <c r="F234" s="68"/>
      <c r="G234" s="68"/>
      <c r="H234" s="68"/>
      <c r="I234" s="75"/>
      <c r="J234" s="68"/>
      <c r="K234" s="68"/>
      <c r="L234" s="68"/>
      <c r="M234" s="68"/>
      <c r="N234" s="75"/>
    </row>
    <row r="235" spans="1:14" x14ac:dyDescent="0.2">
      <c r="A235" s="68"/>
      <c r="B235" s="74"/>
      <c r="C235" s="68"/>
      <c r="D235" s="75"/>
      <c r="E235" s="68"/>
      <c r="F235" s="68"/>
      <c r="G235" s="68"/>
      <c r="H235" s="68"/>
      <c r="I235" s="75"/>
      <c r="J235" s="68"/>
      <c r="K235" s="68"/>
      <c r="L235" s="68"/>
      <c r="M235" s="68"/>
      <c r="N235" s="75"/>
    </row>
    <row r="236" spans="1:14" x14ac:dyDescent="0.2">
      <c r="A236" s="68"/>
      <c r="B236" s="74"/>
      <c r="C236" s="68"/>
      <c r="D236" s="75"/>
      <c r="E236" s="68"/>
      <c r="F236" s="68"/>
      <c r="G236" s="68"/>
      <c r="H236" s="68"/>
      <c r="I236" s="75"/>
      <c r="J236" s="68"/>
      <c r="K236" s="68"/>
      <c r="L236" s="68"/>
      <c r="M236" s="68"/>
      <c r="N236" s="75"/>
    </row>
    <row r="237" spans="1:14" x14ac:dyDescent="0.2">
      <c r="A237" s="68"/>
      <c r="B237" s="74"/>
      <c r="C237" s="68"/>
      <c r="D237" s="75"/>
      <c r="E237" s="68"/>
      <c r="F237" s="68"/>
      <c r="G237" s="68"/>
      <c r="H237" s="68"/>
      <c r="I237" s="75"/>
      <c r="J237" s="68"/>
      <c r="K237" s="68"/>
      <c r="L237" s="68"/>
      <c r="M237" s="68"/>
      <c r="N237" s="75"/>
    </row>
    <row r="238" spans="1:14" x14ac:dyDescent="0.2">
      <c r="A238" s="68"/>
      <c r="B238" s="74"/>
      <c r="C238" s="68"/>
      <c r="D238" s="75"/>
      <c r="E238" s="68"/>
      <c r="F238" s="68"/>
      <c r="G238" s="68"/>
      <c r="H238" s="68"/>
      <c r="I238" s="75"/>
      <c r="J238" s="68"/>
      <c r="K238" s="68"/>
      <c r="L238" s="68"/>
      <c r="M238" s="68"/>
      <c r="N238" s="75"/>
    </row>
    <row r="239" spans="1:14" x14ac:dyDescent="0.2">
      <c r="A239" s="68"/>
      <c r="B239" s="74"/>
      <c r="C239" s="68"/>
      <c r="D239" s="75"/>
      <c r="E239" s="68"/>
      <c r="F239" s="68"/>
      <c r="G239" s="68"/>
      <c r="H239" s="68"/>
      <c r="I239" s="75"/>
      <c r="J239" s="68"/>
      <c r="K239" s="68"/>
      <c r="L239" s="68"/>
      <c r="M239" s="68"/>
      <c r="N239" s="75"/>
    </row>
    <row r="240" spans="1:14" x14ac:dyDescent="0.2">
      <c r="A240" s="68"/>
      <c r="B240" s="74"/>
      <c r="C240" s="68"/>
      <c r="D240" s="75"/>
      <c r="E240" s="68"/>
      <c r="F240" s="68"/>
      <c r="G240" s="68"/>
      <c r="H240" s="68"/>
      <c r="I240" s="75"/>
      <c r="J240" s="68"/>
      <c r="K240" s="68"/>
      <c r="L240" s="68"/>
      <c r="M240" s="68"/>
      <c r="N240" s="75"/>
    </row>
    <row r="241" spans="1:14" x14ac:dyDescent="0.2">
      <c r="A241" s="68"/>
      <c r="B241" s="74"/>
      <c r="C241" s="68"/>
      <c r="D241" s="75"/>
      <c r="E241" s="68"/>
      <c r="F241" s="68"/>
      <c r="G241" s="68"/>
      <c r="H241" s="68"/>
      <c r="I241" s="75"/>
      <c r="J241" s="68"/>
      <c r="K241" s="68"/>
      <c r="L241" s="68"/>
      <c r="M241" s="68"/>
      <c r="N241" s="75"/>
    </row>
    <row r="242" spans="1:14" x14ac:dyDescent="0.2">
      <c r="A242" s="68"/>
      <c r="B242" s="74"/>
      <c r="C242" s="68"/>
      <c r="D242" s="75"/>
      <c r="E242" s="68"/>
      <c r="F242" s="68"/>
      <c r="G242" s="68"/>
      <c r="H242" s="68"/>
      <c r="I242" s="75"/>
      <c r="J242" s="68"/>
      <c r="K242" s="68"/>
      <c r="L242" s="68"/>
      <c r="M242" s="68"/>
      <c r="N242" s="75"/>
    </row>
    <row r="243" spans="1:14" x14ac:dyDescent="0.2">
      <c r="A243" s="68"/>
      <c r="B243" s="74"/>
      <c r="C243" s="68"/>
      <c r="D243" s="75"/>
      <c r="E243" s="68"/>
      <c r="F243" s="68"/>
      <c r="G243" s="68"/>
      <c r="H243" s="68"/>
      <c r="I243" s="75"/>
      <c r="J243" s="68"/>
      <c r="K243" s="68"/>
      <c r="L243" s="68"/>
      <c r="M243" s="68"/>
      <c r="N243" s="75"/>
    </row>
    <row r="244" spans="1:14" x14ac:dyDescent="0.2">
      <c r="A244" s="68"/>
      <c r="B244" s="74"/>
      <c r="C244" s="68"/>
      <c r="D244" s="75"/>
      <c r="E244" s="68"/>
      <c r="F244" s="68"/>
      <c r="G244" s="68"/>
      <c r="H244" s="68"/>
      <c r="I244" s="75"/>
      <c r="J244" s="68"/>
      <c r="K244" s="68"/>
      <c r="L244" s="68"/>
      <c r="M244" s="68"/>
      <c r="N244" s="75"/>
    </row>
    <row r="245" spans="1:14" x14ac:dyDescent="0.2">
      <c r="A245" s="68"/>
      <c r="B245" s="74"/>
      <c r="C245" s="68"/>
      <c r="D245" s="75"/>
      <c r="E245" s="68"/>
      <c r="F245" s="68"/>
      <c r="G245" s="68"/>
      <c r="H245" s="68"/>
      <c r="I245" s="75"/>
      <c r="J245" s="68"/>
      <c r="K245" s="68"/>
      <c r="L245" s="68"/>
      <c r="M245" s="68"/>
      <c r="N245" s="75"/>
    </row>
    <row r="246" spans="1:14" x14ac:dyDescent="0.2">
      <c r="A246" s="68"/>
      <c r="B246" s="74"/>
      <c r="C246" s="68"/>
      <c r="D246" s="75"/>
      <c r="E246" s="68"/>
      <c r="F246" s="68"/>
      <c r="G246" s="68"/>
      <c r="H246" s="68"/>
      <c r="I246" s="75"/>
      <c r="J246" s="68"/>
      <c r="K246" s="68"/>
      <c r="L246" s="68"/>
      <c r="M246" s="68"/>
      <c r="N246" s="75"/>
    </row>
    <row r="247" spans="1:14" x14ac:dyDescent="0.2">
      <c r="A247" s="68"/>
      <c r="B247" s="74"/>
      <c r="C247" s="68"/>
      <c r="D247" s="75"/>
      <c r="E247" s="68"/>
      <c r="F247" s="68"/>
      <c r="G247" s="68"/>
      <c r="H247" s="68"/>
      <c r="I247" s="75"/>
      <c r="J247" s="68"/>
      <c r="K247" s="68"/>
      <c r="L247" s="68"/>
      <c r="M247" s="68"/>
      <c r="N247" s="75"/>
    </row>
    <row r="248" spans="1:14" x14ac:dyDescent="0.2">
      <c r="A248" s="68"/>
      <c r="B248" s="74"/>
      <c r="C248" s="68"/>
      <c r="D248" s="75"/>
      <c r="E248" s="68"/>
      <c r="F248" s="68"/>
      <c r="G248" s="68"/>
      <c r="H248" s="68"/>
      <c r="I248" s="75"/>
      <c r="J248" s="68"/>
      <c r="K248" s="68"/>
      <c r="L248" s="68"/>
      <c r="M248" s="68"/>
      <c r="N248" s="75"/>
    </row>
    <row r="249" spans="1:14" x14ac:dyDescent="0.2">
      <c r="A249" s="68"/>
      <c r="B249" s="74"/>
      <c r="C249" s="68"/>
      <c r="D249" s="75"/>
      <c r="E249" s="68"/>
      <c r="F249" s="68"/>
      <c r="G249" s="68"/>
      <c r="H249" s="68"/>
      <c r="I249" s="75"/>
      <c r="J249" s="68"/>
      <c r="K249" s="68"/>
      <c r="L249" s="68"/>
      <c r="M249" s="68"/>
      <c r="N249" s="75"/>
    </row>
    <row r="250" spans="1:14" x14ac:dyDescent="0.2">
      <c r="A250" s="68"/>
      <c r="B250" s="74"/>
      <c r="C250" s="68"/>
      <c r="D250" s="75"/>
      <c r="E250" s="68"/>
      <c r="F250" s="68"/>
      <c r="G250" s="68"/>
      <c r="H250" s="68"/>
      <c r="I250" s="75"/>
      <c r="J250" s="68"/>
      <c r="K250" s="68"/>
      <c r="L250" s="68"/>
      <c r="M250" s="68"/>
      <c r="N250" s="75"/>
    </row>
    <row r="251" spans="1:14" x14ac:dyDescent="0.2">
      <c r="A251" s="68"/>
      <c r="B251" s="74"/>
      <c r="C251" s="68"/>
      <c r="D251" s="75"/>
      <c r="E251" s="68"/>
      <c r="F251" s="68"/>
      <c r="G251" s="68"/>
      <c r="H251" s="68"/>
      <c r="I251" s="75"/>
      <c r="J251" s="68"/>
      <c r="K251" s="68"/>
      <c r="L251" s="68"/>
      <c r="M251" s="68"/>
      <c r="N251" s="75"/>
    </row>
    <row r="252" spans="1:14" x14ac:dyDescent="0.2">
      <c r="A252" s="68"/>
      <c r="B252" s="74"/>
      <c r="C252" s="68"/>
      <c r="D252" s="75"/>
      <c r="E252" s="68"/>
      <c r="F252" s="68"/>
      <c r="G252" s="68"/>
      <c r="H252" s="68"/>
      <c r="I252" s="75"/>
      <c r="J252" s="68"/>
      <c r="K252" s="68"/>
      <c r="L252" s="68"/>
      <c r="M252" s="68"/>
      <c r="N252" s="75"/>
    </row>
    <row r="253" spans="1:14" x14ac:dyDescent="0.2">
      <c r="A253" s="68"/>
      <c r="B253" s="74"/>
      <c r="C253" s="68"/>
      <c r="D253" s="75"/>
      <c r="E253" s="68"/>
      <c r="F253" s="68"/>
      <c r="G253" s="68"/>
      <c r="H253" s="68"/>
      <c r="I253" s="75"/>
      <c r="J253" s="68"/>
      <c r="K253" s="68"/>
      <c r="L253" s="68"/>
      <c r="M253" s="68"/>
      <c r="N253" s="75"/>
    </row>
    <row r="254" spans="1:14" x14ac:dyDescent="0.2">
      <c r="A254" s="68"/>
      <c r="B254" s="74"/>
      <c r="C254" s="68"/>
      <c r="D254" s="75"/>
      <c r="E254" s="68"/>
      <c r="F254" s="68"/>
      <c r="G254" s="68"/>
      <c r="H254" s="68"/>
      <c r="I254" s="75"/>
      <c r="J254" s="68"/>
      <c r="K254" s="68"/>
      <c r="L254" s="68"/>
      <c r="M254" s="68"/>
      <c r="N254" s="75"/>
    </row>
    <row r="255" spans="1:14" x14ac:dyDescent="0.2">
      <c r="A255" s="68"/>
      <c r="B255" s="74"/>
      <c r="C255" s="68"/>
      <c r="D255" s="75"/>
      <c r="E255" s="68"/>
      <c r="F255" s="68"/>
      <c r="G255" s="68"/>
      <c r="H255" s="68"/>
      <c r="I255" s="75"/>
      <c r="J255" s="68"/>
      <c r="K255" s="68"/>
      <c r="L255" s="68"/>
      <c r="M255" s="68"/>
      <c r="N255" s="75"/>
    </row>
    <row r="256" spans="1:14" x14ac:dyDescent="0.2">
      <c r="A256" s="68"/>
      <c r="B256" s="74"/>
      <c r="C256" s="68"/>
      <c r="D256" s="75"/>
      <c r="E256" s="68"/>
      <c r="F256" s="68"/>
      <c r="G256" s="68"/>
      <c r="H256" s="68"/>
      <c r="I256" s="75"/>
      <c r="J256" s="68"/>
      <c r="K256" s="68"/>
      <c r="L256" s="68"/>
      <c r="M256" s="68"/>
      <c r="N256" s="75"/>
    </row>
    <row r="257" spans="1:14" x14ac:dyDescent="0.2">
      <c r="A257" s="68"/>
      <c r="B257" s="74"/>
      <c r="C257" s="68"/>
      <c r="D257" s="75"/>
      <c r="E257" s="68"/>
      <c r="F257" s="68"/>
      <c r="G257" s="68"/>
      <c r="H257" s="68"/>
      <c r="I257" s="75"/>
      <c r="J257" s="68"/>
      <c r="K257" s="68"/>
      <c r="L257" s="68"/>
      <c r="M257" s="68"/>
      <c r="N257" s="75"/>
    </row>
    <row r="258" spans="1:14" x14ac:dyDescent="0.2">
      <c r="A258" s="68"/>
      <c r="B258" s="74"/>
      <c r="C258" s="68"/>
      <c r="D258" s="75"/>
      <c r="E258" s="68"/>
      <c r="F258" s="68"/>
      <c r="G258" s="68"/>
      <c r="H258" s="68"/>
      <c r="I258" s="75"/>
      <c r="J258" s="68"/>
      <c r="K258" s="68"/>
      <c r="L258" s="68"/>
      <c r="M258" s="68"/>
      <c r="N258" s="75"/>
    </row>
    <row r="259" spans="1:14" x14ac:dyDescent="0.2">
      <c r="A259" s="68"/>
      <c r="B259" s="74"/>
      <c r="C259" s="68"/>
      <c r="D259" s="75"/>
      <c r="E259" s="68"/>
      <c r="F259" s="68"/>
      <c r="G259" s="68"/>
      <c r="H259" s="68"/>
      <c r="I259" s="75"/>
      <c r="J259" s="68"/>
      <c r="K259" s="68"/>
      <c r="L259" s="68"/>
      <c r="M259" s="68"/>
      <c r="N259" s="75"/>
    </row>
    <row r="260" spans="1:14" x14ac:dyDescent="0.2">
      <c r="A260" s="68"/>
      <c r="B260" s="74"/>
      <c r="C260" s="68"/>
      <c r="D260" s="75"/>
      <c r="E260" s="68"/>
      <c r="F260" s="68"/>
      <c r="G260" s="68"/>
      <c r="H260" s="68"/>
      <c r="I260" s="75"/>
      <c r="J260" s="68"/>
      <c r="K260" s="68"/>
      <c r="L260" s="68"/>
      <c r="M260" s="68"/>
      <c r="N260" s="75"/>
    </row>
    <row r="261" spans="1:14" x14ac:dyDescent="0.2">
      <c r="A261" s="68"/>
      <c r="B261" s="74"/>
      <c r="C261" s="68"/>
      <c r="D261" s="75"/>
      <c r="E261" s="68"/>
      <c r="F261" s="68"/>
      <c r="G261" s="68"/>
      <c r="H261" s="68"/>
      <c r="I261" s="75"/>
      <c r="J261" s="68"/>
      <c r="K261" s="68"/>
      <c r="L261" s="68"/>
      <c r="M261" s="68"/>
      <c r="N261" s="75"/>
    </row>
    <row r="262" spans="1:14" x14ac:dyDescent="0.2">
      <c r="A262" s="68"/>
      <c r="B262" s="74"/>
      <c r="C262" s="68"/>
      <c r="D262" s="75"/>
      <c r="E262" s="68"/>
      <c r="F262" s="68"/>
      <c r="G262" s="68"/>
      <c r="H262" s="68"/>
      <c r="I262" s="75"/>
      <c r="J262" s="68"/>
      <c r="K262" s="68"/>
      <c r="L262" s="68"/>
      <c r="M262" s="68"/>
      <c r="N262" s="75"/>
    </row>
    <row r="263" spans="1:14" x14ac:dyDescent="0.2">
      <c r="A263" s="68"/>
      <c r="B263" s="74"/>
      <c r="C263" s="68"/>
      <c r="D263" s="75"/>
      <c r="E263" s="68"/>
      <c r="F263" s="68"/>
      <c r="G263" s="68"/>
      <c r="H263" s="68"/>
      <c r="I263" s="75"/>
      <c r="J263" s="68"/>
      <c r="K263" s="68"/>
      <c r="L263" s="68"/>
      <c r="M263" s="68"/>
      <c r="N263" s="75"/>
    </row>
    <row r="264" spans="1:14" x14ac:dyDescent="0.2">
      <c r="A264" s="68"/>
      <c r="B264" s="74"/>
      <c r="C264" s="68"/>
      <c r="D264" s="75"/>
      <c r="E264" s="68"/>
      <c r="F264" s="68"/>
      <c r="G264" s="68"/>
      <c r="H264" s="68"/>
      <c r="I264" s="75"/>
      <c r="J264" s="68"/>
      <c r="K264" s="68"/>
      <c r="L264" s="68"/>
      <c r="M264" s="68"/>
      <c r="N264" s="75"/>
    </row>
    <row r="265" spans="1:14" x14ac:dyDescent="0.2">
      <c r="A265" s="68"/>
      <c r="B265" s="74"/>
      <c r="C265" s="68"/>
      <c r="D265" s="75"/>
      <c r="E265" s="68"/>
      <c r="F265" s="68"/>
      <c r="G265" s="68"/>
      <c r="H265" s="68"/>
      <c r="I265" s="75"/>
      <c r="J265" s="68"/>
      <c r="K265" s="68"/>
      <c r="L265" s="68"/>
      <c r="M265" s="68"/>
      <c r="N265" s="75"/>
    </row>
    <row r="266" spans="1:14" x14ac:dyDescent="0.2">
      <c r="A266" s="68"/>
      <c r="B266" s="74"/>
      <c r="C266" s="68"/>
      <c r="D266" s="75"/>
      <c r="E266" s="68"/>
      <c r="F266" s="68"/>
      <c r="G266" s="68"/>
      <c r="H266" s="68"/>
      <c r="I266" s="75"/>
      <c r="J266" s="68"/>
      <c r="K266" s="68"/>
      <c r="L266" s="68"/>
      <c r="M266" s="68"/>
      <c r="N266" s="75"/>
    </row>
    <row r="267" spans="1:14" x14ac:dyDescent="0.2">
      <c r="A267" s="68"/>
      <c r="B267" s="74"/>
      <c r="C267" s="68"/>
      <c r="D267" s="75"/>
      <c r="E267" s="68"/>
      <c r="F267" s="68"/>
      <c r="G267" s="68"/>
      <c r="H267" s="68"/>
      <c r="I267" s="75"/>
      <c r="J267" s="68"/>
      <c r="K267" s="68"/>
      <c r="L267" s="68"/>
      <c r="M267" s="68"/>
      <c r="N267" s="75"/>
    </row>
    <row r="268" spans="1:14" x14ac:dyDescent="0.2">
      <c r="A268" s="68"/>
      <c r="B268" s="74"/>
      <c r="C268" s="68"/>
      <c r="D268" s="75"/>
      <c r="E268" s="68"/>
      <c r="F268" s="68"/>
      <c r="G268" s="68"/>
      <c r="H268" s="68"/>
      <c r="I268" s="75"/>
      <c r="J268" s="68"/>
      <c r="K268" s="68"/>
      <c r="L268" s="68"/>
      <c r="M268" s="68"/>
      <c r="N268" s="75"/>
    </row>
    <row r="269" spans="1:14" x14ac:dyDescent="0.2">
      <c r="A269" s="68"/>
      <c r="B269" s="74"/>
      <c r="C269" s="68"/>
      <c r="D269" s="75"/>
      <c r="E269" s="68"/>
      <c r="F269" s="68"/>
      <c r="G269" s="68"/>
      <c r="H269" s="68"/>
      <c r="I269" s="75"/>
      <c r="J269" s="68"/>
      <c r="K269" s="68"/>
      <c r="L269" s="68"/>
      <c r="M269" s="68"/>
      <c r="N269" s="75"/>
    </row>
    <row r="270" spans="1:14" x14ac:dyDescent="0.2">
      <c r="A270" s="68"/>
      <c r="B270" s="74"/>
      <c r="C270" s="68"/>
      <c r="D270" s="75"/>
      <c r="E270" s="68"/>
      <c r="F270" s="68"/>
      <c r="G270" s="68"/>
      <c r="H270" s="68"/>
      <c r="I270" s="75"/>
      <c r="J270" s="68"/>
      <c r="K270" s="68"/>
      <c r="L270" s="68"/>
      <c r="M270" s="68"/>
      <c r="N270" s="75"/>
    </row>
    <row r="271" spans="1:14" x14ac:dyDescent="0.2">
      <c r="A271" s="68"/>
      <c r="B271" s="74"/>
      <c r="C271" s="68"/>
      <c r="D271" s="75"/>
      <c r="E271" s="68"/>
      <c r="F271" s="68"/>
      <c r="G271" s="68"/>
      <c r="H271" s="68"/>
      <c r="I271" s="75"/>
      <c r="J271" s="68"/>
      <c r="K271" s="68"/>
      <c r="L271" s="68"/>
      <c r="M271" s="68"/>
      <c r="N271" s="75"/>
    </row>
    <row r="272" spans="1:14" x14ac:dyDescent="0.2">
      <c r="A272" s="68"/>
      <c r="B272" s="74"/>
      <c r="C272" s="68"/>
      <c r="D272" s="75"/>
      <c r="E272" s="68"/>
      <c r="F272" s="68"/>
      <c r="G272" s="68"/>
      <c r="H272" s="68"/>
      <c r="I272" s="75"/>
      <c r="J272" s="68"/>
      <c r="K272" s="68"/>
      <c r="L272" s="68"/>
      <c r="M272" s="68"/>
      <c r="N272" s="75"/>
    </row>
    <row r="273" spans="1:14" x14ac:dyDescent="0.2">
      <c r="A273" s="68"/>
      <c r="B273" s="74"/>
      <c r="C273" s="68"/>
      <c r="D273" s="75"/>
      <c r="E273" s="68"/>
      <c r="F273" s="68"/>
      <c r="G273" s="68"/>
      <c r="H273" s="68"/>
      <c r="I273" s="75"/>
      <c r="J273" s="68"/>
      <c r="K273" s="68"/>
      <c r="L273" s="68"/>
      <c r="M273" s="68"/>
      <c r="N273" s="75"/>
    </row>
    <row r="274" spans="1:14" x14ac:dyDescent="0.2">
      <c r="A274" s="68"/>
      <c r="B274" s="74"/>
      <c r="C274" s="68"/>
      <c r="D274" s="75"/>
      <c r="E274" s="68"/>
      <c r="F274" s="68"/>
      <c r="G274" s="68"/>
      <c r="H274" s="68"/>
      <c r="I274" s="75"/>
      <c r="J274" s="68"/>
      <c r="K274" s="68"/>
      <c r="L274" s="68"/>
      <c r="M274" s="68"/>
      <c r="N274" s="75"/>
    </row>
    <row r="275" spans="1:14" x14ac:dyDescent="0.2">
      <c r="A275" s="68"/>
      <c r="B275" s="74"/>
      <c r="C275" s="68"/>
      <c r="D275" s="75"/>
      <c r="E275" s="68"/>
      <c r="F275" s="68"/>
      <c r="G275" s="68"/>
      <c r="H275" s="68"/>
      <c r="I275" s="75"/>
      <c r="J275" s="68"/>
      <c r="K275" s="68"/>
      <c r="L275" s="68"/>
      <c r="M275" s="68"/>
      <c r="N275" s="75"/>
    </row>
    <row r="276" spans="1:14" x14ac:dyDescent="0.2">
      <c r="A276" s="68"/>
      <c r="B276" s="74"/>
      <c r="C276" s="68"/>
      <c r="D276" s="75"/>
      <c r="E276" s="68"/>
      <c r="F276" s="68"/>
      <c r="G276" s="68"/>
      <c r="H276" s="68"/>
      <c r="I276" s="75"/>
      <c r="J276" s="68"/>
      <c r="K276" s="68"/>
      <c r="L276" s="68"/>
      <c r="M276" s="68"/>
      <c r="N276" s="75"/>
    </row>
    <row r="277" spans="1:14" x14ac:dyDescent="0.2">
      <c r="A277" s="68"/>
      <c r="B277" s="74"/>
      <c r="C277" s="68"/>
      <c r="D277" s="75"/>
      <c r="E277" s="68"/>
      <c r="F277" s="68"/>
      <c r="G277" s="68"/>
      <c r="H277" s="68"/>
      <c r="I277" s="75"/>
      <c r="J277" s="68"/>
      <c r="K277" s="68"/>
      <c r="L277" s="68"/>
      <c r="M277" s="68"/>
      <c r="N277" s="75"/>
    </row>
    <row r="278" spans="1:14" x14ac:dyDescent="0.2">
      <c r="A278" s="68"/>
      <c r="B278" s="74"/>
      <c r="C278" s="68"/>
      <c r="D278" s="75"/>
      <c r="E278" s="68"/>
      <c r="F278" s="68"/>
      <c r="G278" s="68"/>
      <c r="H278" s="68"/>
      <c r="I278" s="75"/>
      <c r="J278" s="68"/>
      <c r="K278" s="68"/>
      <c r="L278" s="68"/>
      <c r="M278" s="68"/>
      <c r="N278" s="75"/>
    </row>
    <row r="279" spans="1:14" x14ac:dyDescent="0.2">
      <c r="A279" s="68"/>
      <c r="B279" s="74"/>
      <c r="C279" s="68"/>
      <c r="D279" s="75"/>
      <c r="E279" s="68"/>
      <c r="F279" s="68"/>
      <c r="G279" s="68"/>
      <c r="H279" s="68"/>
      <c r="I279" s="75"/>
      <c r="J279" s="68"/>
      <c r="K279" s="68"/>
      <c r="L279" s="68"/>
      <c r="M279" s="68"/>
      <c r="N279" s="75"/>
    </row>
    <row r="280" spans="1:14" x14ac:dyDescent="0.2">
      <c r="A280" s="68"/>
      <c r="B280" s="74"/>
      <c r="C280" s="68"/>
      <c r="D280" s="75"/>
      <c r="E280" s="68"/>
      <c r="F280" s="68"/>
      <c r="G280" s="68"/>
      <c r="H280" s="68"/>
      <c r="I280" s="75"/>
      <c r="J280" s="68"/>
      <c r="K280" s="68"/>
      <c r="L280" s="68"/>
      <c r="M280" s="68"/>
      <c r="N280" s="75"/>
    </row>
    <row r="281" spans="1:14" x14ac:dyDescent="0.2">
      <c r="A281" s="68"/>
      <c r="B281" s="74"/>
      <c r="C281" s="68"/>
      <c r="D281" s="75"/>
      <c r="E281" s="68"/>
      <c r="F281" s="68"/>
      <c r="G281" s="68"/>
      <c r="H281" s="68"/>
      <c r="I281" s="75"/>
      <c r="J281" s="68"/>
      <c r="K281" s="68"/>
      <c r="L281" s="68"/>
      <c r="M281" s="68"/>
      <c r="N281" s="75"/>
    </row>
    <row r="282" spans="1:14" x14ac:dyDescent="0.2">
      <c r="A282" s="68"/>
      <c r="B282" s="74"/>
      <c r="C282" s="68"/>
      <c r="D282" s="75"/>
      <c r="E282" s="68"/>
      <c r="F282" s="68"/>
      <c r="G282" s="68"/>
      <c r="H282" s="68"/>
      <c r="I282" s="75"/>
      <c r="J282" s="68"/>
      <c r="K282" s="68"/>
      <c r="L282" s="68"/>
      <c r="M282" s="68"/>
      <c r="N282" s="75"/>
    </row>
    <row r="283" spans="1:14" x14ac:dyDescent="0.2">
      <c r="A283" s="68"/>
      <c r="B283" s="74"/>
      <c r="C283" s="68"/>
      <c r="D283" s="75"/>
      <c r="E283" s="68"/>
      <c r="F283" s="68"/>
      <c r="G283" s="68"/>
      <c r="H283" s="68"/>
      <c r="I283" s="75"/>
      <c r="J283" s="68"/>
      <c r="K283" s="68"/>
      <c r="L283" s="68"/>
      <c r="M283" s="68"/>
      <c r="N283" s="75"/>
    </row>
    <row r="284" spans="1:14" x14ac:dyDescent="0.2">
      <c r="A284" s="68"/>
      <c r="B284" s="74"/>
      <c r="C284" s="68"/>
      <c r="D284" s="75"/>
      <c r="E284" s="68"/>
      <c r="F284" s="68"/>
      <c r="G284" s="68"/>
      <c r="H284" s="68"/>
      <c r="I284" s="75"/>
      <c r="J284" s="68"/>
      <c r="K284" s="68"/>
      <c r="L284" s="68"/>
      <c r="M284" s="68"/>
      <c r="N284" s="75"/>
    </row>
    <row r="285" spans="1:14" x14ac:dyDescent="0.2">
      <c r="A285" s="68"/>
      <c r="B285" s="74"/>
      <c r="C285" s="68"/>
      <c r="D285" s="75"/>
      <c r="E285" s="68"/>
      <c r="F285" s="68"/>
      <c r="G285" s="68"/>
      <c r="H285" s="68"/>
      <c r="I285" s="75"/>
      <c r="J285" s="68"/>
      <c r="K285" s="68"/>
      <c r="L285" s="68"/>
      <c r="M285" s="68"/>
      <c r="N285" s="75"/>
    </row>
    <row r="286" spans="1:14" x14ac:dyDescent="0.2">
      <c r="A286" s="68"/>
      <c r="B286" s="74"/>
      <c r="C286" s="68"/>
      <c r="D286" s="75"/>
      <c r="E286" s="68"/>
      <c r="F286" s="68"/>
      <c r="G286" s="68"/>
      <c r="H286" s="68"/>
      <c r="I286" s="75"/>
      <c r="J286" s="68"/>
      <c r="K286" s="68"/>
      <c r="L286" s="68"/>
      <c r="M286" s="68"/>
      <c r="N286" s="75"/>
    </row>
    <row r="287" spans="1:14" x14ac:dyDescent="0.2">
      <c r="A287" s="68"/>
      <c r="B287" s="74"/>
      <c r="C287" s="68"/>
      <c r="D287" s="75"/>
      <c r="E287" s="68"/>
      <c r="F287" s="68"/>
      <c r="G287" s="68"/>
      <c r="H287" s="68"/>
      <c r="I287" s="75"/>
      <c r="J287" s="68"/>
      <c r="K287" s="68"/>
      <c r="L287" s="68"/>
      <c r="M287" s="68"/>
      <c r="N287" s="75"/>
    </row>
    <row r="288" spans="1:14" x14ac:dyDescent="0.2">
      <c r="A288" s="68"/>
      <c r="B288" s="74"/>
      <c r="C288" s="68"/>
      <c r="D288" s="75"/>
      <c r="E288" s="68"/>
      <c r="F288" s="68"/>
      <c r="G288" s="68"/>
      <c r="H288" s="68"/>
      <c r="I288" s="75"/>
      <c r="J288" s="68"/>
      <c r="K288" s="68"/>
      <c r="L288" s="68"/>
      <c r="M288" s="68"/>
      <c r="N288" s="75"/>
    </row>
    <row r="289" spans="1:14" x14ac:dyDescent="0.2">
      <c r="A289" s="68"/>
      <c r="B289" s="74"/>
      <c r="C289" s="68"/>
      <c r="D289" s="75"/>
      <c r="E289" s="68"/>
      <c r="F289" s="68"/>
      <c r="G289" s="68"/>
      <c r="H289" s="68"/>
      <c r="I289" s="75"/>
      <c r="J289" s="68"/>
      <c r="K289" s="68"/>
      <c r="L289" s="68"/>
      <c r="M289" s="68"/>
      <c r="N289" s="75"/>
    </row>
    <row r="290" spans="1:14" x14ac:dyDescent="0.2">
      <c r="A290" s="68"/>
      <c r="B290" s="74"/>
      <c r="C290" s="68"/>
      <c r="D290" s="75"/>
      <c r="E290" s="68"/>
      <c r="F290" s="68"/>
      <c r="G290" s="68"/>
      <c r="H290" s="68"/>
      <c r="I290" s="75"/>
      <c r="J290" s="68"/>
      <c r="K290" s="68"/>
      <c r="L290" s="68"/>
      <c r="M290" s="68"/>
      <c r="N290" s="75"/>
    </row>
    <row r="291" spans="1:14" x14ac:dyDescent="0.2">
      <c r="A291" s="68"/>
      <c r="B291" s="74"/>
      <c r="C291" s="68"/>
      <c r="D291" s="75"/>
      <c r="E291" s="68"/>
      <c r="F291" s="68"/>
      <c r="G291" s="68"/>
      <c r="H291" s="68"/>
      <c r="I291" s="75"/>
      <c r="J291" s="68"/>
      <c r="K291" s="68"/>
      <c r="L291" s="68"/>
      <c r="M291" s="68"/>
      <c r="N291" s="75"/>
    </row>
    <row r="292" spans="1:14" x14ac:dyDescent="0.2">
      <c r="A292" s="68"/>
      <c r="B292" s="74"/>
      <c r="C292" s="68"/>
      <c r="D292" s="75"/>
      <c r="E292" s="68"/>
      <c r="F292" s="68"/>
      <c r="G292" s="68"/>
      <c r="H292" s="68"/>
      <c r="I292" s="75"/>
      <c r="J292" s="68"/>
      <c r="K292" s="68"/>
      <c r="L292" s="68"/>
      <c r="M292" s="68"/>
      <c r="N292" s="75"/>
    </row>
    <row r="293" spans="1:14" x14ac:dyDescent="0.2">
      <c r="A293" s="68"/>
      <c r="B293" s="74"/>
      <c r="C293" s="68"/>
      <c r="D293" s="75"/>
      <c r="E293" s="68"/>
      <c r="F293" s="68"/>
      <c r="G293" s="68"/>
      <c r="H293" s="68"/>
      <c r="I293" s="75"/>
      <c r="J293" s="68"/>
      <c r="K293" s="68"/>
      <c r="L293" s="68"/>
      <c r="M293" s="68"/>
      <c r="N293" s="75"/>
    </row>
    <row r="294" spans="1:14" x14ac:dyDescent="0.2">
      <c r="A294" s="68"/>
      <c r="B294" s="74"/>
      <c r="C294" s="68"/>
      <c r="D294" s="75"/>
      <c r="E294" s="68"/>
      <c r="F294" s="68"/>
      <c r="G294" s="68"/>
      <c r="H294" s="68"/>
      <c r="I294" s="75"/>
      <c r="J294" s="68"/>
      <c r="K294" s="68"/>
      <c r="L294" s="68"/>
      <c r="M294" s="68"/>
      <c r="N294" s="75"/>
    </row>
    <row r="295" spans="1:14" x14ac:dyDescent="0.2">
      <c r="A295" s="68"/>
      <c r="B295" s="74"/>
      <c r="C295" s="68"/>
      <c r="D295" s="75"/>
      <c r="E295" s="68"/>
      <c r="F295" s="68"/>
      <c r="G295" s="68"/>
      <c r="H295" s="68"/>
      <c r="I295" s="75"/>
      <c r="J295" s="68"/>
      <c r="K295" s="68"/>
      <c r="L295" s="68"/>
      <c r="M295" s="68"/>
      <c r="N295" s="75"/>
    </row>
    <row r="296" spans="1:14" x14ac:dyDescent="0.2">
      <c r="A296" s="68"/>
      <c r="B296" s="74"/>
      <c r="C296" s="68"/>
      <c r="D296" s="75"/>
      <c r="E296" s="68"/>
      <c r="F296" s="68"/>
      <c r="G296" s="68"/>
      <c r="H296" s="68"/>
      <c r="I296" s="75"/>
      <c r="J296" s="68"/>
      <c r="K296" s="68"/>
      <c r="L296" s="68"/>
      <c r="M296" s="68"/>
      <c r="N296" s="75"/>
    </row>
    <row r="297" spans="1:14" x14ac:dyDescent="0.2">
      <c r="A297" s="68"/>
      <c r="B297" s="74"/>
      <c r="C297" s="68"/>
      <c r="D297" s="75"/>
      <c r="E297" s="68"/>
      <c r="F297" s="68"/>
      <c r="G297" s="68"/>
      <c r="H297" s="68"/>
      <c r="I297" s="75"/>
      <c r="J297" s="68"/>
      <c r="K297" s="68"/>
      <c r="L297" s="68"/>
      <c r="M297" s="68"/>
      <c r="N297" s="75"/>
    </row>
    <row r="298" spans="1:14" x14ac:dyDescent="0.2">
      <c r="A298" s="68"/>
      <c r="B298" s="74"/>
      <c r="C298" s="68"/>
      <c r="D298" s="75"/>
      <c r="E298" s="68"/>
      <c r="F298" s="68"/>
      <c r="G298" s="68"/>
      <c r="H298" s="68"/>
      <c r="I298" s="75"/>
      <c r="J298" s="68"/>
      <c r="K298" s="68"/>
      <c r="L298" s="68"/>
      <c r="M298" s="68"/>
      <c r="N298" s="75"/>
    </row>
    <row r="299" spans="1:14" x14ac:dyDescent="0.2">
      <c r="A299" s="68"/>
      <c r="B299" s="74"/>
      <c r="C299" s="68"/>
      <c r="D299" s="75"/>
      <c r="E299" s="68"/>
      <c r="F299" s="68"/>
      <c r="G299" s="68"/>
      <c r="H299" s="68"/>
      <c r="I299" s="75"/>
      <c r="J299" s="68"/>
      <c r="K299" s="68"/>
      <c r="L299" s="68"/>
      <c r="M299" s="68"/>
      <c r="N299" s="75"/>
    </row>
    <row r="300" spans="1:14" x14ac:dyDescent="0.2">
      <c r="A300" s="68"/>
      <c r="B300" s="74"/>
      <c r="C300" s="68"/>
      <c r="D300" s="75"/>
      <c r="E300" s="68"/>
      <c r="F300" s="68"/>
      <c r="G300" s="68"/>
      <c r="H300" s="68"/>
      <c r="I300" s="75"/>
      <c r="J300" s="68"/>
      <c r="K300" s="68"/>
      <c r="L300" s="68"/>
      <c r="M300" s="68"/>
      <c r="N300" s="75"/>
    </row>
    <row r="301" spans="1:14" x14ac:dyDescent="0.2">
      <c r="A301" s="68"/>
      <c r="B301" s="74"/>
      <c r="C301" s="68"/>
      <c r="D301" s="75"/>
      <c r="E301" s="68"/>
      <c r="F301" s="68"/>
      <c r="G301" s="68"/>
      <c r="H301" s="68"/>
      <c r="I301" s="75"/>
      <c r="J301" s="68"/>
      <c r="K301" s="68"/>
      <c r="L301" s="68"/>
      <c r="M301" s="68"/>
      <c r="N301" s="75"/>
    </row>
    <row r="302" spans="1:14" x14ac:dyDescent="0.2">
      <c r="A302" s="68"/>
      <c r="B302" s="74"/>
      <c r="C302" s="68"/>
      <c r="D302" s="75"/>
      <c r="E302" s="68"/>
      <c r="F302" s="68"/>
      <c r="G302" s="68"/>
      <c r="H302" s="68"/>
      <c r="I302" s="75"/>
      <c r="J302" s="68"/>
      <c r="K302" s="68"/>
      <c r="L302" s="68"/>
      <c r="M302" s="68"/>
      <c r="N302" s="75"/>
    </row>
    <row r="303" spans="1:14" x14ac:dyDescent="0.2">
      <c r="A303" s="68"/>
      <c r="B303" s="74"/>
      <c r="C303" s="68"/>
      <c r="D303" s="75"/>
      <c r="E303" s="68"/>
      <c r="F303" s="68"/>
      <c r="G303" s="68"/>
      <c r="H303" s="68"/>
      <c r="I303" s="75"/>
      <c r="J303" s="68"/>
      <c r="K303" s="68"/>
      <c r="L303" s="68"/>
      <c r="M303" s="68"/>
      <c r="N303" s="75"/>
    </row>
    <row r="304" spans="1:14" x14ac:dyDescent="0.2">
      <c r="A304" s="68"/>
      <c r="B304" s="74"/>
      <c r="C304" s="68"/>
      <c r="D304" s="75"/>
      <c r="E304" s="68"/>
      <c r="F304" s="68"/>
      <c r="G304" s="68"/>
      <c r="H304" s="68"/>
      <c r="I304" s="75"/>
      <c r="J304" s="68"/>
      <c r="K304" s="68"/>
      <c r="L304" s="68"/>
      <c r="M304" s="68"/>
      <c r="N304" s="75"/>
    </row>
    <row r="305" spans="1:14" x14ac:dyDescent="0.2">
      <c r="A305" s="68"/>
      <c r="B305" s="74"/>
      <c r="C305" s="68"/>
      <c r="D305" s="75"/>
      <c r="E305" s="68"/>
      <c r="F305" s="68"/>
      <c r="G305" s="68"/>
      <c r="H305" s="68"/>
      <c r="I305" s="75"/>
      <c r="J305" s="68"/>
      <c r="K305" s="68"/>
      <c r="L305" s="68"/>
      <c r="M305" s="68"/>
      <c r="N305" s="75"/>
    </row>
    <row r="306" spans="1:14" x14ac:dyDescent="0.2">
      <c r="A306" s="68"/>
      <c r="B306" s="74"/>
      <c r="C306" s="68"/>
      <c r="D306" s="75"/>
      <c r="E306" s="68"/>
      <c r="F306" s="68"/>
      <c r="G306" s="68"/>
      <c r="H306" s="68"/>
      <c r="I306" s="75"/>
      <c r="J306" s="68"/>
      <c r="K306" s="68"/>
      <c r="L306" s="68"/>
      <c r="M306" s="68"/>
      <c r="N306" s="75"/>
    </row>
    <row r="307" spans="1:14" x14ac:dyDescent="0.2">
      <c r="A307" s="68"/>
      <c r="B307" s="74"/>
      <c r="C307" s="68"/>
      <c r="D307" s="75"/>
      <c r="F307" s="68"/>
      <c r="G307" s="68"/>
      <c r="H307" s="68"/>
      <c r="I307" s="75"/>
      <c r="K307" s="68"/>
      <c r="L307" s="68"/>
      <c r="M307" s="68"/>
      <c r="N307" s="75"/>
    </row>
    <row r="308" spans="1:14" x14ac:dyDescent="0.2">
      <c r="A308" s="68"/>
      <c r="B308" s="74"/>
      <c r="C308" s="68"/>
      <c r="D308" s="75"/>
      <c r="F308" s="68"/>
      <c r="G308" s="68"/>
      <c r="H308" s="68"/>
      <c r="I308" s="75"/>
      <c r="K308" s="68"/>
      <c r="L308" s="68"/>
      <c r="M308" s="68"/>
      <c r="N308" s="75"/>
    </row>
    <row r="309" spans="1:14" x14ac:dyDescent="0.2">
      <c r="A309" s="68"/>
      <c r="B309" s="74"/>
      <c r="C309" s="68"/>
      <c r="D309" s="75"/>
      <c r="F309" s="68"/>
      <c r="G309" s="68"/>
      <c r="H309" s="68"/>
      <c r="I309" s="75"/>
      <c r="K309" s="68"/>
      <c r="L309" s="68"/>
      <c r="M309" s="68"/>
      <c r="N309" s="75"/>
    </row>
    <row r="310" spans="1:14" x14ac:dyDescent="0.2">
      <c r="A310" s="68"/>
      <c r="B310" s="74"/>
      <c r="C310" s="68"/>
      <c r="D310" s="75"/>
      <c r="F310" s="68"/>
      <c r="G310" s="68"/>
      <c r="H310" s="68"/>
      <c r="I310" s="75"/>
      <c r="K310" s="68"/>
      <c r="L310" s="68"/>
      <c r="M310" s="68"/>
      <c r="N310" s="75"/>
    </row>
    <row r="311" spans="1:14" x14ac:dyDescent="0.2">
      <c r="A311" s="68"/>
      <c r="B311" s="74"/>
      <c r="C311" s="68"/>
      <c r="D311" s="75"/>
      <c r="F311" s="68"/>
      <c r="G311" s="68"/>
      <c r="H311" s="68"/>
      <c r="I311" s="75"/>
      <c r="K311" s="68"/>
      <c r="L311" s="68"/>
      <c r="M311" s="68"/>
      <c r="N311" s="75"/>
    </row>
    <row r="312" spans="1:14" x14ac:dyDescent="0.2">
      <c r="A312" s="68"/>
      <c r="B312" s="74"/>
      <c r="C312" s="68"/>
      <c r="D312" s="75"/>
      <c r="F312" s="68"/>
      <c r="G312" s="68"/>
      <c r="H312" s="68"/>
      <c r="I312" s="75"/>
      <c r="K312" s="68"/>
      <c r="L312" s="68"/>
      <c r="M312" s="68"/>
      <c r="N312" s="75"/>
    </row>
    <row r="313" spans="1:14" x14ac:dyDescent="0.2">
      <c r="A313" s="68"/>
      <c r="B313" s="74"/>
      <c r="C313" s="68"/>
      <c r="D313" s="75"/>
      <c r="F313" s="68"/>
      <c r="G313" s="68"/>
      <c r="H313" s="68"/>
      <c r="I313" s="75"/>
      <c r="K313" s="68"/>
      <c r="L313" s="68"/>
      <c r="M313" s="68"/>
      <c r="N313" s="75"/>
    </row>
    <row r="314" spans="1:14" x14ac:dyDescent="0.2">
      <c r="A314" s="68"/>
      <c r="B314" s="74"/>
      <c r="C314" s="68"/>
      <c r="D314" s="75"/>
      <c r="F314" s="68"/>
      <c r="G314" s="68"/>
      <c r="H314" s="68"/>
      <c r="I314" s="75"/>
      <c r="K314" s="68"/>
      <c r="L314" s="68"/>
      <c r="M314" s="68"/>
      <c r="N314" s="75"/>
    </row>
    <row r="315" spans="1:14" x14ac:dyDescent="0.2">
      <c r="A315" s="68"/>
      <c r="B315" s="74"/>
      <c r="C315" s="68"/>
      <c r="D315" s="75"/>
      <c r="F315" s="68"/>
      <c r="G315" s="68"/>
      <c r="H315" s="68"/>
      <c r="I315" s="75"/>
      <c r="K315" s="68"/>
      <c r="L315" s="68"/>
      <c r="M315" s="68"/>
      <c r="N315" s="75"/>
    </row>
    <row r="316" spans="1:14" x14ac:dyDescent="0.2">
      <c r="A316" s="68"/>
      <c r="B316" s="74"/>
      <c r="C316" s="68"/>
      <c r="D316" s="75"/>
      <c r="F316" s="68"/>
      <c r="G316" s="68"/>
      <c r="H316" s="68"/>
      <c r="I316" s="75"/>
      <c r="K316" s="68"/>
      <c r="L316" s="68"/>
      <c r="M316" s="68"/>
      <c r="N316" s="75"/>
    </row>
    <row r="317" spans="1:14" x14ac:dyDescent="0.2">
      <c r="A317" s="68"/>
      <c r="B317" s="74"/>
      <c r="C317" s="68"/>
      <c r="D317" s="75"/>
      <c r="F317" s="68"/>
      <c r="G317" s="68"/>
      <c r="H317" s="68"/>
      <c r="I317" s="75"/>
      <c r="K317" s="68"/>
      <c r="L317" s="68"/>
      <c r="M317" s="68"/>
      <c r="N317" s="75"/>
    </row>
    <row r="318" spans="1:14" x14ac:dyDescent="0.2">
      <c r="A318" s="68"/>
      <c r="B318" s="74"/>
      <c r="C318" s="68"/>
      <c r="D318" s="75"/>
      <c r="F318" s="68"/>
      <c r="G318" s="68"/>
      <c r="H318" s="68"/>
      <c r="I318" s="75"/>
      <c r="K318" s="68"/>
      <c r="L318" s="68"/>
      <c r="M318" s="68"/>
      <c r="N318" s="75"/>
    </row>
    <row r="319" spans="1:14" x14ac:dyDescent="0.2">
      <c r="A319" s="68"/>
      <c r="B319" s="74"/>
      <c r="C319" s="68"/>
      <c r="D319" s="75"/>
      <c r="F319" s="68"/>
      <c r="G319" s="68"/>
      <c r="H319" s="68"/>
      <c r="I319" s="75"/>
      <c r="K319" s="68"/>
      <c r="L319" s="68"/>
      <c r="M319" s="68"/>
      <c r="N319" s="75"/>
    </row>
    <row r="320" spans="1:14" x14ac:dyDescent="0.2">
      <c r="A320" s="68"/>
      <c r="B320" s="74"/>
      <c r="C320" s="68"/>
      <c r="D320" s="75"/>
      <c r="F320" s="68"/>
      <c r="G320" s="68"/>
      <c r="H320" s="68"/>
      <c r="I320" s="75"/>
      <c r="K320" s="68"/>
      <c r="L320" s="68"/>
      <c r="M320" s="68"/>
      <c r="N320" s="75"/>
    </row>
    <row r="321" spans="1:14" x14ac:dyDescent="0.2">
      <c r="A321" s="68"/>
      <c r="B321" s="74"/>
      <c r="C321" s="68"/>
      <c r="D321" s="75"/>
      <c r="F321" s="68"/>
      <c r="G321" s="68"/>
      <c r="H321" s="68"/>
      <c r="I321" s="75"/>
      <c r="K321" s="68"/>
      <c r="L321" s="68"/>
      <c r="M321" s="68"/>
      <c r="N321" s="75"/>
    </row>
    <row r="322" spans="1:14" x14ac:dyDescent="0.2">
      <c r="A322" s="68"/>
      <c r="B322" s="74"/>
      <c r="C322" s="68"/>
      <c r="D322" s="75"/>
      <c r="F322" s="68"/>
      <c r="G322" s="68"/>
      <c r="H322" s="68"/>
      <c r="I322" s="75"/>
      <c r="K322" s="68"/>
      <c r="L322" s="68"/>
      <c r="M322" s="68"/>
      <c r="N322" s="75"/>
    </row>
    <row r="323" spans="1:14" x14ac:dyDescent="0.2">
      <c r="A323" s="68"/>
      <c r="B323" s="74"/>
      <c r="C323" s="68"/>
      <c r="D323" s="75"/>
      <c r="F323" s="68"/>
      <c r="G323" s="68"/>
      <c r="H323" s="68"/>
      <c r="I323" s="75"/>
      <c r="K323" s="68"/>
      <c r="L323" s="68"/>
      <c r="M323" s="68"/>
      <c r="N323" s="75"/>
    </row>
    <row r="324" spans="1:14" x14ac:dyDescent="0.2">
      <c r="A324" s="68"/>
      <c r="B324" s="74"/>
      <c r="C324" s="68"/>
      <c r="D324" s="75"/>
      <c r="F324" s="68"/>
      <c r="G324" s="68"/>
      <c r="H324" s="68"/>
      <c r="I324" s="75"/>
      <c r="K324" s="68"/>
      <c r="L324" s="68"/>
      <c r="M324" s="68"/>
      <c r="N324" s="75"/>
    </row>
    <row r="325" spans="1:14" x14ac:dyDescent="0.2">
      <c r="A325" s="68"/>
      <c r="B325" s="74"/>
      <c r="C325" s="68"/>
      <c r="D325" s="75"/>
      <c r="F325" s="68"/>
      <c r="G325" s="68"/>
      <c r="H325" s="68"/>
      <c r="I325" s="75"/>
      <c r="K325" s="68"/>
      <c r="L325" s="68"/>
      <c r="M325" s="68"/>
      <c r="N325" s="75"/>
    </row>
    <row r="326" spans="1:14" x14ac:dyDescent="0.2">
      <c r="A326" s="68"/>
      <c r="B326" s="74"/>
      <c r="C326" s="68"/>
      <c r="D326" s="75"/>
      <c r="F326" s="68"/>
      <c r="G326" s="68"/>
      <c r="H326" s="68"/>
      <c r="I326" s="75"/>
      <c r="K326" s="68"/>
      <c r="L326" s="68"/>
      <c r="M326" s="68"/>
      <c r="N326" s="75"/>
    </row>
    <row r="327" spans="1:14" x14ac:dyDescent="0.2">
      <c r="A327" s="68"/>
      <c r="B327" s="74"/>
      <c r="C327" s="68"/>
      <c r="D327" s="75"/>
      <c r="F327" s="68"/>
      <c r="G327" s="68"/>
      <c r="H327" s="68"/>
      <c r="I327" s="75"/>
      <c r="K327" s="68"/>
      <c r="L327" s="68"/>
      <c r="M327" s="68"/>
      <c r="N327" s="75"/>
    </row>
    <row r="328" spans="1:14" x14ac:dyDescent="0.2">
      <c r="A328" s="68"/>
      <c r="B328" s="74"/>
      <c r="C328" s="68"/>
      <c r="D328" s="75"/>
      <c r="F328" s="68"/>
      <c r="G328" s="68"/>
      <c r="H328" s="68"/>
      <c r="I328" s="75"/>
      <c r="K328" s="68"/>
      <c r="L328" s="68"/>
      <c r="M328" s="68"/>
      <c r="N328" s="75"/>
    </row>
    <row r="329" spans="1:14" x14ac:dyDescent="0.2">
      <c r="A329" s="68"/>
      <c r="B329" s="74"/>
      <c r="C329" s="68"/>
      <c r="D329" s="75"/>
      <c r="F329" s="68"/>
      <c r="G329" s="68"/>
      <c r="H329" s="68"/>
      <c r="I329" s="75"/>
      <c r="K329" s="68"/>
      <c r="L329" s="68"/>
      <c r="M329" s="68"/>
      <c r="N329" s="75"/>
    </row>
    <row r="330" spans="1:14" x14ac:dyDescent="0.2">
      <c r="A330" s="68"/>
      <c r="B330" s="74"/>
      <c r="C330" s="68"/>
      <c r="D330" s="75"/>
      <c r="F330" s="68"/>
      <c r="G330" s="68"/>
      <c r="H330" s="68"/>
      <c r="I330" s="75"/>
      <c r="K330" s="68"/>
      <c r="L330" s="68"/>
      <c r="M330" s="68"/>
      <c r="N330" s="75"/>
    </row>
    <row r="331" spans="1:14" x14ac:dyDescent="0.2">
      <c r="A331" s="68"/>
      <c r="B331" s="74"/>
      <c r="C331" s="68"/>
      <c r="D331" s="75"/>
      <c r="F331" s="68"/>
      <c r="G331" s="68"/>
      <c r="H331" s="68"/>
      <c r="I331" s="75"/>
    </row>
    <row r="332" spans="1:14" x14ac:dyDescent="0.2">
      <c r="A332" s="68"/>
      <c r="B332" s="74"/>
      <c r="C332" s="68"/>
      <c r="D332" s="75"/>
      <c r="F332" s="68"/>
      <c r="G332" s="68"/>
      <c r="H332" s="68"/>
      <c r="I332" s="75"/>
    </row>
    <row r="333" spans="1:14" x14ac:dyDescent="0.2">
      <c r="A333" s="68"/>
      <c r="B333" s="74"/>
      <c r="C333" s="68"/>
      <c r="D333" s="75"/>
      <c r="F333" s="68"/>
      <c r="G333" s="68"/>
      <c r="H333" s="68"/>
      <c r="I333" s="75"/>
    </row>
    <row r="334" spans="1:14" x14ac:dyDescent="0.2">
      <c r="A334" s="68"/>
      <c r="B334" s="74"/>
      <c r="C334" s="68"/>
      <c r="D334" s="75"/>
      <c r="F334" s="68"/>
      <c r="G334" s="68"/>
      <c r="H334" s="68"/>
      <c r="I334" s="75"/>
    </row>
    <row r="335" spans="1:14" x14ac:dyDescent="0.2">
      <c r="A335" s="68"/>
      <c r="B335" s="74"/>
      <c r="C335" s="68"/>
      <c r="D335" s="75"/>
      <c r="F335" s="68"/>
      <c r="G335" s="68"/>
      <c r="H335" s="68"/>
      <c r="I335" s="75"/>
    </row>
    <row r="336" spans="1:14" x14ac:dyDescent="0.2">
      <c r="A336" s="68"/>
      <c r="B336" s="74"/>
      <c r="C336" s="68"/>
      <c r="D336" s="75"/>
      <c r="F336" s="68"/>
      <c r="G336" s="68"/>
      <c r="H336" s="68"/>
      <c r="I336" s="75"/>
    </row>
    <row r="337" spans="1:9" x14ac:dyDescent="0.2">
      <c r="A337" s="68"/>
      <c r="B337" s="74"/>
      <c r="C337" s="68"/>
      <c r="D337" s="75"/>
      <c r="F337" s="68"/>
      <c r="G337" s="68"/>
      <c r="H337" s="68"/>
      <c r="I337" s="75"/>
    </row>
    <row r="338" spans="1:9" x14ac:dyDescent="0.2">
      <c r="A338" s="68"/>
      <c r="B338" s="74"/>
      <c r="C338" s="68"/>
      <c r="D338" s="75"/>
      <c r="F338" s="68"/>
      <c r="G338" s="68"/>
      <c r="H338" s="68"/>
      <c r="I338" s="75"/>
    </row>
    <row r="339" spans="1:9" x14ac:dyDescent="0.2">
      <c r="A339" s="68"/>
      <c r="B339" s="74"/>
      <c r="C339" s="68"/>
      <c r="D339" s="75"/>
    </row>
  </sheetData>
  <sheetProtection sheet="1" selectLockedCells="1"/>
  <mergeCells count="2">
    <mergeCell ref="A1:N1"/>
    <mergeCell ref="H2:N2"/>
  </mergeCells>
  <phoneticPr fontId="2"/>
  <pageMargins left="0.23622047244094491" right="0.19685039370078741" top="0.23622047244094491" bottom="0.19685039370078741" header="0.51181102362204722" footer="0.31496062992125984"/>
  <pageSetup paperSize="9" orientation="portrait" blackAndWhite="1" r:id="rId1"/>
  <headerFooter alignWithMargins="0">
    <oddFooter>&amp;C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vt:lpstr>
      <vt:lpstr>(1)補助金精算書</vt:lpstr>
      <vt:lpstr>(2)事業実績書</vt:lpstr>
      <vt:lpstr>(3)収支決算書</vt:lpstr>
      <vt:lpstr>会員名簿入力画面</vt:lpstr>
      <vt:lpstr>(4)会員数報告書</vt:lpstr>
      <vt:lpstr>(5)会員名簿印刷画面</vt:lpstr>
      <vt:lpstr>'(1)補助金精算書'!Print_Area</vt:lpstr>
      <vt:lpstr>'(2)事業実績書'!Print_Area</vt:lpstr>
      <vt:lpstr>'(3)収支決算書'!Print_Area</vt:lpstr>
      <vt:lpstr>'(5)会員名簿印刷画面'!Print_Area</vt:lpstr>
      <vt:lpstr>はじめに!Print_Area</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ous11169</dc:creator>
  <cp:lastModifiedBy>ous11997</cp:lastModifiedBy>
  <cp:lastPrinted>2026-02-23T23:59:57Z</cp:lastPrinted>
  <dcterms:created xsi:type="dcterms:W3CDTF">2014-05-28T01:49:57Z</dcterms:created>
  <dcterms:modified xsi:type="dcterms:W3CDTF">2026-02-25T04:19:56Z</dcterms:modified>
</cp:coreProperties>
</file>