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53健康こども部こども家庭課\子ども・家庭課\06児童厚生施設\□■□ 放課後児童クラブ関係 □■□\放課後児童健全育成事業委託契約関係\R6年度\事業計画書\様式_事業計画書\"/>
    </mc:Choice>
  </mc:AlternateContent>
  <bookViews>
    <workbookView xWindow="0" yWindow="0" windowWidth="17460" windowHeight="4665" tabRatio="910"/>
  </bookViews>
  <sheets>
    <sheet name="別紙様式１　事業計画書" sheetId="1" r:id="rId1"/>
    <sheet name="別紙様式１別添　賃金改善内訳" sheetId="6" r:id="rId2"/>
    <sheet name="別紙様式２　事業実績報告書" sheetId="14" r:id="rId3"/>
    <sheet name="別紙様式２別添１　賃金改善内訳 " sheetId="15" r:id="rId4"/>
    <sheet name="参考" sheetId="3" r:id="rId5"/>
  </sheets>
  <definedNames>
    <definedName name="aaaa">#REF!</definedName>
    <definedName name="bbbb">#REF!</definedName>
    <definedName name="_xlnm.Print_Area" localSheetId="0">'別紙様式１　事業計画書'!$A$1:$AI$33</definedName>
    <definedName name="_xlnm.Print_Area" localSheetId="1">'別紙様式１別添　賃金改善内訳'!$A$1:$T$43</definedName>
    <definedName name="_xlnm.Print_Area" localSheetId="2">'別紙様式２　事業実績報告書'!$A$1:$AI$33</definedName>
    <definedName name="_xlnm.Print_Area" localSheetId="3">'別紙様式２別添１　賃金改善内訳 '!$A$1:$T$44</definedName>
    <definedName name="_xlnm.Print_Titles" localSheetId="1">'別紙様式１別添　賃金改善内訳'!$1:$5</definedName>
    <definedName name="_xlnm.Print_Titles" localSheetId="3">'別紙様式２別添１　賃金改善内訳 '!$1:$5</definedName>
    <definedName name="ss">#REF!</definedName>
    <definedName name="保育所別民改費担当者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5" i="14" l="1"/>
  <c r="R18" i="14"/>
  <c r="AM15" i="1"/>
  <c r="A23" i="15"/>
  <c r="R17" i="1" l="1"/>
  <c r="R15" i="14"/>
  <c r="Q10" i="6" l="1"/>
  <c r="S11" i="15"/>
  <c r="K11" i="15"/>
  <c r="K19" i="15" l="1"/>
  <c r="L19" i="15" s="1"/>
  <c r="K18" i="15"/>
  <c r="L18" i="15" s="1"/>
  <c r="K17" i="15"/>
  <c r="L17" i="15" s="1"/>
  <c r="K16" i="15"/>
  <c r="L16" i="15" s="1"/>
  <c r="K15" i="15"/>
  <c r="L15" i="15" s="1"/>
  <c r="K14" i="15"/>
  <c r="L14" i="15" s="1"/>
  <c r="K13" i="15"/>
  <c r="L13" i="15" s="1"/>
  <c r="K12" i="15"/>
  <c r="L12" i="15" s="1"/>
  <c r="L11" i="15"/>
  <c r="K40" i="15"/>
  <c r="L40" i="15" s="1"/>
  <c r="K39" i="15"/>
  <c r="L39" i="15" s="1"/>
  <c r="K38" i="15"/>
  <c r="L38" i="15" s="1"/>
  <c r="K37" i="15"/>
  <c r="L37" i="15" s="1"/>
  <c r="K36" i="15"/>
  <c r="L36" i="15" s="1"/>
  <c r="K35" i="15"/>
  <c r="L35" i="15" s="1"/>
  <c r="K34" i="15"/>
  <c r="L34" i="15" s="1"/>
  <c r="K33" i="15"/>
  <c r="L33" i="15" s="1"/>
  <c r="K32" i="15"/>
  <c r="L32" i="15" s="1"/>
  <c r="K31" i="15"/>
  <c r="L31" i="15" s="1"/>
  <c r="K30" i="15"/>
  <c r="L30" i="15" s="1"/>
  <c r="K29" i="15"/>
  <c r="L29" i="15" s="1"/>
  <c r="K28" i="15"/>
  <c r="L28" i="15" s="1"/>
  <c r="K27" i="15"/>
  <c r="L27" i="15" s="1"/>
  <c r="K26" i="15"/>
  <c r="L26" i="15" s="1"/>
  <c r="K25" i="15"/>
  <c r="L25" i="15" s="1"/>
  <c r="K24" i="15"/>
  <c r="L24" i="15" s="1"/>
  <c r="K23" i="15"/>
  <c r="L23" i="15" s="1"/>
  <c r="K22" i="15"/>
  <c r="L22" i="15" s="1"/>
  <c r="K21" i="15"/>
  <c r="L21" i="15" s="1"/>
  <c r="K20" i="15"/>
  <c r="L20" i="15" s="1"/>
  <c r="K10" i="6"/>
  <c r="L10" i="6" s="1"/>
  <c r="K31" i="6"/>
  <c r="K30" i="6"/>
  <c r="K29" i="6"/>
  <c r="K28" i="6"/>
  <c r="K27" i="6"/>
  <c r="K26" i="6"/>
  <c r="K25" i="6"/>
  <c r="K24" i="6"/>
  <c r="K23" i="6"/>
  <c r="K22" i="6"/>
  <c r="K21" i="6"/>
  <c r="K20" i="6"/>
  <c r="K19" i="6"/>
  <c r="K18" i="6"/>
  <c r="K17" i="6"/>
  <c r="K16" i="6"/>
  <c r="K15" i="6"/>
  <c r="K14" i="6"/>
  <c r="K13" i="6"/>
  <c r="K12" i="6"/>
  <c r="K11" i="6"/>
  <c r="K38" i="6"/>
  <c r="K39" i="6"/>
  <c r="K37" i="6"/>
  <c r="K36" i="6"/>
  <c r="K35" i="6"/>
  <c r="L35" i="6" s="1"/>
  <c r="K34" i="6"/>
  <c r="K33" i="6"/>
  <c r="K32" i="6"/>
  <c r="L41" i="15" l="1"/>
  <c r="S19" i="6"/>
  <c r="S39" i="6"/>
  <c r="S38" i="6"/>
  <c r="S37" i="6"/>
  <c r="S36" i="6"/>
  <c r="S35" i="6"/>
  <c r="S34" i="6"/>
  <c r="S33" i="6"/>
  <c r="S32" i="6"/>
  <c r="S31" i="6"/>
  <c r="S30" i="6"/>
  <c r="S29" i="6"/>
  <c r="S28" i="6"/>
  <c r="S27" i="6"/>
  <c r="S26" i="6"/>
  <c r="S25" i="6"/>
  <c r="S24" i="6"/>
  <c r="S23" i="6"/>
  <c r="S22" i="6"/>
  <c r="S21" i="6"/>
  <c r="S20" i="6"/>
  <c r="S18" i="6"/>
  <c r="S17" i="6"/>
  <c r="S16" i="6"/>
  <c r="S15" i="6"/>
  <c r="S14" i="6"/>
  <c r="S13" i="6"/>
  <c r="S12" i="6"/>
  <c r="S11" i="6"/>
  <c r="S10" i="6"/>
  <c r="M41" i="15"/>
  <c r="I1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M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41" i="15" l="1"/>
  <c r="I40" i="6"/>
  <c r="S40" i="15" l="1"/>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5" i="15" l="1"/>
  <c r="Q33" i="6"/>
  <c r="Q32" i="6"/>
  <c r="Q31" i="6"/>
  <c r="Q30" i="6"/>
  <c r="Q29" i="6"/>
  <c r="P41" i="15" l="1"/>
  <c r="R16" i="14" s="1"/>
  <c r="R17" i="14" s="1"/>
  <c r="O41" i="15"/>
  <c r="AA31" i="14"/>
  <c r="R18" i="1"/>
  <c r="Q35" i="6"/>
  <c r="Q34" i="6"/>
  <c r="Q28" i="6"/>
  <c r="Q27" i="6"/>
  <c r="Q26" i="6"/>
  <c r="Q25" i="6"/>
  <c r="S41" i="15" l="1"/>
  <c r="Q41" i="15"/>
  <c r="P40" i="6" l="1"/>
  <c r="R16" i="1" s="1"/>
  <c r="O40" i="6"/>
  <c r="S40" i="6" s="1"/>
  <c r="Q39" i="6"/>
  <c r="Q38" i="6"/>
  <c r="Q37" i="6"/>
  <c r="Q36" i="6"/>
  <c r="Q24" i="6"/>
  <c r="Q23" i="6"/>
  <c r="Q22" i="6"/>
  <c r="Q21" i="6"/>
  <c r="Q20" i="6"/>
  <c r="Q19" i="6"/>
  <c r="Q18" i="6"/>
  <c r="Q17" i="6"/>
  <c r="Q16" i="6"/>
  <c r="Q15" i="6"/>
  <c r="Q14" i="6"/>
  <c r="Q13" i="6"/>
  <c r="Q12" i="6"/>
  <c r="Q11" i="6"/>
  <c r="R15" i="1" l="1"/>
  <c r="Q40" i="6"/>
  <c r="S5" i="6" l="1"/>
  <c r="AA30" i="1" l="1"/>
  <c r="L12" i="6" l="1"/>
  <c r="N12" i="6" s="1"/>
  <c r="L38" i="6"/>
  <c r="N38" i="6" s="1"/>
  <c r="L18" i="6"/>
  <c r="N18" i="6" s="1"/>
  <c r="L15" i="6"/>
  <c r="N15" i="6" s="1"/>
  <c r="L25" i="6"/>
  <c r="N25" i="6" s="1"/>
  <c r="L31" i="6"/>
  <c r="N31" i="6" s="1"/>
  <c r="L32" i="6"/>
  <c r="N32" i="6" s="1"/>
  <c r="L16" i="6"/>
  <c r="N16" i="6" s="1"/>
  <c r="L34" i="6"/>
  <c r="N34" i="6" s="1"/>
  <c r="L14" i="6"/>
  <c r="N14" i="6" s="1"/>
  <c r="L37" i="6"/>
  <c r="N37" i="6" s="1"/>
  <c r="L21" i="6"/>
  <c r="N21" i="6" s="1"/>
  <c r="L19" i="6"/>
  <c r="N19" i="6" s="1"/>
  <c r="L28" i="6"/>
  <c r="N28" i="6" s="1"/>
  <c r="L30" i="6"/>
  <c r="N30" i="6" s="1"/>
  <c r="L22" i="6"/>
  <c r="N22" i="6" s="1"/>
  <c r="N35" i="6"/>
  <c r="L27" i="6"/>
  <c r="N27" i="6" s="1"/>
  <c r="L33" i="6"/>
  <c r="N33" i="6" s="1"/>
  <c r="L29" i="6"/>
  <c r="N29" i="6" s="1"/>
  <c r="L17" i="6"/>
  <c r="N17" i="6" s="1"/>
  <c r="L13" i="6"/>
  <c r="N13" i="6" s="1"/>
  <c r="L11" i="6"/>
  <c r="L36" i="6"/>
  <c r="N36" i="6" s="1"/>
  <c r="L24" i="6"/>
  <c r="N24" i="6" s="1"/>
  <c r="L20" i="6"/>
  <c r="N20" i="6" s="1"/>
  <c r="L39" i="6"/>
  <c r="N39" i="6" s="1"/>
  <c r="L23" i="6"/>
  <c r="N23" i="6" s="1"/>
  <c r="L26" i="6"/>
  <c r="N26" i="6" s="1"/>
  <c r="N10" i="6"/>
  <c r="N11" i="6" l="1"/>
  <c r="N40" i="6" s="1"/>
  <c r="R11" i="1" s="1"/>
  <c r="AM18" i="1" s="1"/>
  <c r="L40" i="6"/>
  <c r="N23" i="15" l="1"/>
  <c r="N18" i="15"/>
  <c r="N24" i="15"/>
  <c r="N30" i="15"/>
  <c r="N31" i="15"/>
  <c r="N25" i="15"/>
  <c r="N12" i="15"/>
  <c r="N36" i="15"/>
  <c r="N38" i="15"/>
  <c r="N17" i="15"/>
  <c r="N28" i="15"/>
  <c r="N14" i="15"/>
  <c r="N15" i="15"/>
  <c r="N20" i="15"/>
  <c r="N21" i="15"/>
  <c r="N34" i="15"/>
  <c r="N33" i="15"/>
  <c r="N32" i="15"/>
  <c r="N29" i="15"/>
  <c r="N13" i="15"/>
  <c r="N37" i="15"/>
  <c r="N16" i="15"/>
  <c r="N26" i="15"/>
  <c r="N40" i="15"/>
  <c r="N27" i="15"/>
  <c r="N19" i="15"/>
  <c r="N35" i="15"/>
  <c r="N22" i="15"/>
  <c r="N11" i="15"/>
  <c r="N39" i="15"/>
  <c r="N41" i="15" l="1"/>
  <c r="R11" i="14" l="1"/>
  <c r="AM18" i="14" s="1"/>
</calcChain>
</file>

<file path=xl/comments1.xml><?xml version="1.0" encoding="utf-8"?>
<comments xmlns="http://schemas.openxmlformats.org/spreadsheetml/2006/main">
  <authors>
    <author>長谷川 大地(hasegawa-daichi.d37)</author>
  </authors>
  <commentList>
    <comment ref="B10" authorId="0" shapeId="0">
      <text>
        <r>
          <rPr>
            <b/>
            <sz val="9"/>
            <color indexed="81"/>
            <rFont val="MS P ゴシック"/>
            <family val="3"/>
            <charset val="128"/>
          </rPr>
          <t>令和６年４月～令和７年３月の間の期間で記入すること</t>
        </r>
      </text>
    </comment>
    <comment ref="R20" authorId="0" shapeId="0">
      <text>
        <r>
          <rPr>
            <b/>
            <sz val="9"/>
            <color indexed="81"/>
            <rFont val="MS P ゴシック"/>
            <family val="3"/>
            <charset val="128"/>
          </rPr>
          <t>「周知していない」を
選択した場合は対象外</t>
        </r>
      </text>
    </comment>
    <comment ref="R22" authorId="0" shapeId="0">
      <text>
        <r>
          <rPr>
            <b/>
            <sz val="9"/>
            <color indexed="81"/>
            <rFont val="MS P ゴシック"/>
            <family val="3"/>
            <charset val="128"/>
          </rPr>
          <t>「継続しない」を
選択した場合は対象外</t>
        </r>
      </text>
    </comment>
  </commentList>
</comments>
</file>

<file path=xl/comments2.xml><?xml version="1.0" encoding="utf-8"?>
<comments xmlns="http://schemas.openxmlformats.org/spreadsheetml/2006/main">
  <authors>
    <author>長谷川 大地(hasegawa-daichi.d37)</author>
  </authors>
  <commentList>
    <comment ref="B10" authorId="0" shapeId="0">
      <text>
        <r>
          <rPr>
            <b/>
            <sz val="9"/>
            <color indexed="81"/>
            <rFont val="MS P ゴシック"/>
            <family val="3"/>
            <charset val="128"/>
          </rPr>
          <t>令和６年４月～令和７年３月の間の期間で記入すること</t>
        </r>
      </text>
    </comment>
    <comment ref="R20" authorId="0" shapeId="0">
      <text>
        <r>
          <rPr>
            <b/>
            <sz val="9"/>
            <color indexed="81"/>
            <rFont val="MS P ゴシック"/>
            <family val="3"/>
            <charset val="128"/>
          </rPr>
          <t>「周知していない」を
選択した場合は対象外</t>
        </r>
      </text>
    </comment>
    <comment ref="R22" authorId="0" shapeId="0">
      <text>
        <r>
          <rPr>
            <b/>
            <sz val="9"/>
            <color indexed="81"/>
            <rFont val="MS P ゴシック"/>
            <family val="3"/>
            <charset val="128"/>
          </rPr>
          <t>「継続しない」を
選択した場合は対象外</t>
        </r>
      </text>
    </comment>
  </commentList>
</comments>
</file>

<file path=xl/sharedStrings.xml><?xml version="1.0" encoding="utf-8"?>
<sst xmlns="http://schemas.openxmlformats.org/spreadsheetml/2006/main" count="160" uniqueCount="90">
  <si>
    <t>市町村名</t>
    <rPh sb="0" eb="3">
      <t>シチョウソン</t>
    </rPh>
    <rPh sb="3" eb="4">
      <t>メイ</t>
    </rPh>
    <phoneticPr fontId="1"/>
  </si>
  <si>
    <t>１．補助額</t>
    <rPh sb="2" eb="4">
      <t>ホジョ</t>
    </rPh>
    <rPh sb="4" eb="5">
      <t>ガク</t>
    </rPh>
    <phoneticPr fontId="1"/>
  </si>
  <si>
    <t>令和</t>
    <rPh sb="0" eb="2">
      <t>レイワ</t>
    </rPh>
    <phoneticPr fontId="1"/>
  </si>
  <si>
    <t>月</t>
    <rPh sb="0" eb="1">
      <t>ガツ</t>
    </rPh>
    <phoneticPr fontId="1"/>
  </si>
  <si>
    <t>～</t>
    <phoneticPr fontId="1"/>
  </si>
  <si>
    <t>円</t>
    <rPh sb="0" eb="1">
      <t>エン</t>
    </rPh>
    <phoneticPr fontId="1"/>
  </si>
  <si>
    <t>年</t>
    <rPh sb="0" eb="1">
      <t>ネン</t>
    </rPh>
    <phoneticPr fontId="1"/>
  </si>
  <si>
    <t>別紙様式１</t>
    <rPh sb="0" eb="2">
      <t>ベッシ</t>
    </rPh>
    <rPh sb="2" eb="4">
      <t>ヨウシキ</t>
    </rPh>
    <phoneticPr fontId="1"/>
  </si>
  <si>
    <t>２．賃金改善額</t>
    <rPh sb="2" eb="4">
      <t>チンギン</t>
    </rPh>
    <rPh sb="4" eb="6">
      <t>カイゼン</t>
    </rPh>
    <rPh sb="6" eb="7">
      <t>ガク</t>
    </rPh>
    <phoneticPr fontId="1"/>
  </si>
  <si>
    <t>　※「×」の場合は事業の対象外</t>
    <rPh sb="6" eb="8">
      <t>バアイ</t>
    </rPh>
    <rPh sb="9" eb="11">
      <t>ジギョウ</t>
    </rPh>
    <rPh sb="12" eb="15">
      <t>タイショウガイ</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</si>
  <si>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</si>
  <si>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</si>
  <si>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t>
    <phoneticPr fontId="1"/>
  </si>
  <si>
    <t>代表者名</t>
    <rPh sb="0" eb="3">
      <t>ダイヒョウシャ</t>
    </rPh>
    <rPh sb="3" eb="4">
      <t>メイ</t>
    </rPh>
    <phoneticPr fontId="1"/>
  </si>
  <si>
    <t>放課後児童クラブ名（支援の単位名）</t>
    <rPh sb="0" eb="3">
      <t>ホウカゴ</t>
    </rPh>
    <rPh sb="3" eb="5">
      <t>ジドウ</t>
    </rPh>
    <rPh sb="8" eb="9">
      <t>メイ</t>
    </rPh>
    <rPh sb="10" eb="12">
      <t>シエン</t>
    </rPh>
    <rPh sb="13" eb="15">
      <t>タンイ</t>
    </rPh>
    <rPh sb="15" eb="16">
      <t>メイ</t>
    </rPh>
    <phoneticPr fontId="1"/>
  </si>
  <si>
    <t>放課後児童クラブ名（支援単位名）</t>
    <rPh sb="0" eb="3">
      <t>ホウカゴ</t>
    </rPh>
    <rPh sb="3" eb="5">
      <t>ジドウ</t>
    </rPh>
    <rPh sb="8" eb="9">
      <t>メイ</t>
    </rPh>
    <rPh sb="10" eb="12">
      <t>シエン</t>
    </rPh>
    <rPh sb="12" eb="14">
      <t>タンイ</t>
    </rPh>
    <rPh sb="14" eb="15">
      <t>メイ</t>
    </rPh>
    <phoneticPr fontId="1"/>
  </si>
  <si>
    <t>①　事業実施期間</t>
    <rPh sb="2" eb="4">
      <t>ジギョウ</t>
    </rPh>
    <rPh sb="4" eb="6">
      <t>ジッシ</t>
    </rPh>
    <rPh sb="6" eb="8">
      <t>キカン</t>
    </rPh>
    <phoneticPr fontId="1"/>
  </si>
  <si>
    <t>※黄色のセルについて記入をお願いいたします。</t>
    <rPh sb="1" eb="3">
      <t>キイロ</t>
    </rPh>
    <rPh sb="10" eb="12">
      <t>キニュウ</t>
    </rPh>
    <rPh sb="14" eb="15">
      <t>ネガ</t>
    </rPh>
    <phoneticPr fontId="1"/>
  </si>
  <si>
    <t>別紙様式１別添</t>
    <rPh sb="0" eb="2">
      <t>ベッシ</t>
    </rPh>
    <rPh sb="2" eb="4">
      <t>ヨウシキ</t>
    </rPh>
    <rPh sb="5" eb="7">
      <t>ベッテン</t>
    </rPh>
    <phoneticPr fontId="1"/>
  </si>
  <si>
    <t>NO.</t>
    <phoneticPr fontId="1"/>
  </si>
  <si>
    <t>職員名</t>
    <rPh sb="0" eb="2">
      <t>ショクイン</t>
    </rPh>
    <rPh sb="2" eb="3">
      <t>メイ</t>
    </rPh>
    <phoneticPr fontId="1"/>
  </si>
  <si>
    <t>※黄色のセルについて記入をお願いします。</t>
    <rPh sb="1" eb="3">
      <t>キイロ</t>
    </rPh>
    <rPh sb="10" eb="12">
      <t>キニュウ</t>
    </rPh>
    <rPh sb="14" eb="15">
      <t>ネガ</t>
    </rPh>
    <phoneticPr fontId="1"/>
  </si>
  <si>
    <t>賃金改善内訳（職員別内訳）</t>
    <rPh sb="0" eb="2">
      <t>チンギン</t>
    </rPh>
    <rPh sb="2" eb="4">
      <t>カイゼン</t>
    </rPh>
    <rPh sb="4" eb="6">
      <t>ウチワケ</t>
    </rPh>
    <rPh sb="7" eb="9">
      <t>ショクイン</t>
    </rPh>
    <rPh sb="9" eb="10">
      <t>ベツ</t>
    </rPh>
    <rPh sb="10" eb="12">
      <t>ウチワケ</t>
    </rPh>
    <phoneticPr fontId="1"/>
  </si>
  <si>
    <t>※放課後児童クラブで勤務する職員のうち、賃金改善を行う者（職種問わず、非常勤を含み、経営に携わる法人の役員を除く。）を記載すること。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2" eb="44">
      <t>ケイエイ</t>
    </rPh>
    <rPh sb="45" eb="46">
      <t>タズサ</t>
    </rPh>
    <rPh sb="48" eb="50">
      <t>ホウジン</t>
    </rPh>
    <rPh sb="51" eb="53">
      <t>ヤクイン</t>
    </rPh>
    <rPh sb="54" eb="55">
      <t>ノゾ</t>
    </rPh>
    <rPh sb="59" eb="61">
      <t>キサイ</t>
    </rPh>
    <phoneticPr fontId="1"/>
  </si>
  <si>
    <t>※行が足りない場合は適宜追加すること。</t>
    <rPh sb="1" eb="2">
      <t>ギョウ</t>
    </rPh>
    <rPh sb="3" eb="4">
      <t>タ</t>
    </rPh>
    <rPh sb="7" eb="9">
      <t>バアイ</t>
    </rPh>
    <rPh sb="10" eb="12">
      <t>テキギ</t>
    </rPh>
    <rPh sb="12" eb="14">
      <t>ツイカ</t>
    </rPh>
    <phoneticPr fontId="1"/>
  </si>
  <si>
    <t>事業実施期間</t>
    <rPh sb="0" eb="2">
      <t>ジギョウ</t>
    </rPh>
    <rPh sb="2" eb="4">
      <t>ジッシ</t>
    </rPh>
    <rPh sb="4" eb="6">
      <t>キカン</t>
    </rPh>
    <phoneticPr fontId="1"/>
  </si>
  <si>
    <t>賃金改善対象者数</t>
    <rPh sb="0" eb="2">
      <t>チンギン</t>
    </rPh>
    <rPh sb="2" eb="4">
      <t>カイゼン</t>
    </rPh>
    <rPh sb="4" eb="7">
      <t>タイショウシャ</t>
    </rPh>
    <rPh sb="7" eb="8">
      <t>スウ</t>
    </rPh>
    <phoneticPr fontId="1"/>
  </si>
  <si>
    <t>常勤職員</t>
    <rPh sb="0" eb="2">
      <t>ジョウキン</t>
    </rPh>
    <rPh sb="2" eb="4">
      <t>ショクイン</t>
    </rPh>
    <phoneticPr fontId="1"/>
  </si>
  <si>
    <t>非常勤職員</t>
    <rPh sb="0" eb="3">
      <t>ヒジョウキン</t>
    </rPh>
    <rPh sb="3" eb="5">
      <t>ショクイン</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</si>
  <si>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</si>
  <si>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別紙様式２</t>
    <rPh sb="0" eb="2">
      <t>ベッシ</t>
    </rPh>
    <rPh sb="2" eb="4">
      <t>ヨウシキ</t>
    </rPh>
    <phoneticPr fontId="1"/>
  </si>
  <si>
    <t>②常勤・非常勤の別</t>
    <rPh sb="1" eb="3">
      <t>ジョウキン</t>
    </rPh>
    <rPh sb="4" eb="7">
      <t>ヒジョウキン</t>
    </rPh>
    <rPh sb="8" eb="9">
      <t>ベツ</t>
    </rPh>
    <phoneticPr fontId="1"/>
  </si>
  <si>
    <t>①職種</t>
    <rPh sb="1" eb="3">
      <t>ショクシュ</t>
    </rPh>
    <phoneticPr fontId="1"/>
  </si>
  <si>
    <t>※賃金改善前後の賃金を定める規定等、必要な書類を添付すること。</t>
    <phoneticPr fontId="1"/>
  </si>
  <si>
    <t>合計</t>
    <rPh sb="0" eb="2">
      <t>ゴウケイ</t>
    </rPh>
    <phoneticPr fontId="1"/>
  </si>
  <si>
    <t>別紙様式２別添１</t>
    <rPh sb="0" eb="2">
      <t>ベッシ</t>
    </rPh>
    <rPh sb="2" eb="4">
      <t>ヨウシキ</t>
    </rPh>
    <rPh sb="5" eb="7">
      <t>ベッテン</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</si>
  <si>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</si>
  <si>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賃金改善（見込）額</t>
    <rPh sb="0" eb="2">
      <t>チンギン</t>
    </rPh>
    <rPh sb="2" eb="4">
      <t>カイゼン</t>
    </rPh>
    <rPh sb="5" eb="7">
      <t>ミコミ</t>
    </rPh>
    <rPh sb="8" eb="9">
      <t>ガク</t>
    </rPh>
    <phoneticPr fontId="1"/>
  </si>
  <si>
    <t>本事業による賃金改善に係る計画の具体的内容を職員に周知</t>
    <phoneticPr fontId="1"/>
  </si>
  <si>
    <t>＜参考＞</t>
    <rPh sb="1" eb="3">
      <t>サンコウ</t>
    </rPh>
    <phoneticPr fontId="1"/>
  </si>
  <si>
    <t>円</t>
    <rPh sb="0" eb="1">
      <t>エン</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</si>
  <si>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</si>
  <si>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</si>
  <si>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⑤１ヶ月当たりの勤務時間数</t>
    <rPh sb="3" eb="4">
      <t>ゲツ</t>
    </rPh>
    <rPh sb="4" eb="5">
      <t>ア</t>
    </rPh>
    <rPh sb="8" eb="10">
      <t>キンム</t>
    </rPh>
    <rPh sb="10" eb="13">
      <t>ジカンスウ</t>
    </rPh>
    <phoneticPr fontId="1"/>
  </si>
  <si>
    <t>⑥就業規則等で定めた常勤の１ヶ月当たりの勤務時間数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1"/>
  </si>
  <si>
    <t>⑦常勤換算値</t>
    <rPh sb="1" eb="3">
      <t>ジョウキン</t>
    </rPh>
    <rPh sb="3" eb="5">
      <t>カンザン</t>
    </rPh>
    <rPh sb="5" eb="6">
      <t>チ</t>
    </rPh>
    <phoneticPr fontId="1"/>
  </si>
  <si>
    <t>⑧賃金改善実施月数</t>
    <rPh sb="1" eb="3">
      <t>チンギン</t>
    </rPh>
    <rPh sb="3" eb="5">
      <t>カイゼン</t>
    </rPh>
    <rPh sb="5" eb="7">
      <t>ジッシ</t>
    </rPh>
    <rPh sb="7" eb="9">
      <t>ツキスウ</t>
    </rPh>
    <phoneticPr fontId="1"/>
  </si>
  <si>
    <t>③補助単価
（月額）</t>
    <rPh sb="1" eb="3">
      <t>ホジョ</t>
    </rPh>
    <rPh sb="3" eb="5">
      <t>タンカ</t>
    </rPh>
    <rPh sb="7" eb="9">
      <t>ゲツガク</t>
    </rPh>
    <phoneticPr fontId="1"/>
  </si>
  <si>
    <t>⑮備考</t>
    <rPh sb="1" eb="3">
      <t>ビコウ</t>
    </rPh>
    <phoneticPr fontId="1"/>
  </si>
  <si>
    <t>補助単価</t>
    <rPh sb="0" eb="2">
      <t>ホジョ</t>
    </rPh>
    <rPh sb="2" eb="4">
      <t>タンカ</t>
    </rPh>
    <phoneticPr fontId="1"/>
  </si>
  <si>
    <t>賃金改善実施月数</t>
    <rPh sb="0" eb="2">
      <t>チンギン</t>
    </rPh>
    <rPh sb="2" eb="4">
      <t>カイゼン</t>
    </rPh>
    <rPh sb="4" eb="6">
      <t>ジッシ</t>
    </rPh>
    <rPh sb="6" eb="7">
      <t>ツキ</t>
    </rPh>
    <rPh sb="7" eb="8">
      <t>スウ</t>
    </rPh>
    <phoneticPr fontId="1"/>
  </si>
  <si>
    <t>⑨補助基準額
（③×④or⑦×⑧）</t>
    <rPh sb="1" eb="3">
      <t>ホジョ</t>
    </rPh>
    <rPh sb="3" eb="5">
      <t>キジュン</t>
    </rPh>
    <rPh sb="5" eb="6">
      <t>ガク</t>
    </rPh>
    <phoneticPr fontId="1"/>
  </si>
  <si>
    <t>⑫その他</t>
    <rPh sb="3" eb="4">
      <t>タ</t>
    </rPh>
    <phoneticPr fontId="1"/>
  </si>
  <si>
    <t>⑬賃金改善に伴う法定福利費等の事業主負担分の増分</t>
    <phoneticPr fontId="1"/>
  </si>
  <si>
    <t>⑭１月当たりの平均賃金改善見込額</t>
    <rPh sb="2" eb="3">
      <t>ガツ</t>
    </rPh>
    <rPh sb="3" eb="4">
      <t>ア</t>
    </rPh>
    <rPh sb="7" eb="9">
      <t>ヘイキン</t>
    </rPh>
    <rPh sb="9" eb="11">
      <t>チンギン</t>
    </rPh>
    <rPh sb="11" eb="13">
      <t>カイゼン</t>
    </rPh>
    <rPh sb="13" eb="15">
      <t>ミコミ</t>
    </rPh>
    <rPh sb="15" eb="16">
      <t>ガク</t>
    </rPh>
    <phoneticPr fontId="1"/>
  </si>
  <si>
    <t>⑭１月当たりの平均賃金改善額</t>
    <rPh sb="2" eb="3">
      <t>ガツ</t>
    </rPh>
    <rPh sb="3" eb="4">
      <t>ア</t>
    </rPh>
    <rPh sb="7" eb="9">
      <t>ヘイキン</t>
    </rPh>
    <rPh sb="9" eb="11">
      <t>チンギン</t>
    </rPh>
    <rPh sb="11" eb="13">
      <t>カイゼン</t>
    </rPh>
    <rPh sb="13" eb="14">
      <t>ガク</t>
    </rPh>
    <phoneticPr fontId="1"/>
  </si>
  <si>
    <t>備考</t>
    <rPh sb="0" eb="2">
      <t>ビコウ</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</si>
  <si>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</si>
  <si>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③　賃金改善見込額</t>
    <rPh sb="2" eb="4">
      <t>チンギン</t>
    </rPh>
    <rPh sb="4" eb="6">
      <t>カイゼン</t>
    </rPh>
    <rPh sb="6" eb="8">
      <t>ミコ</t>
    </rPh>
    <rPh sb="8" eb="9">
      <t>ガク</t>
    </rPh>
    <phoneticPr fontId="1"/>
  </si>
  <si>
    <t>④　うち、基本給又は決まって毎月
　　支払う手当による賃金改善見込額</t>
    <rPh sb="31" eb="33">
      <t>ミコミ</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</si>
  <si>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</si>
  <si>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t>⑥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1"/>
  </si>
  <si>
    <t>⑦　本事業による賃金改善の継続の有無</t>
    <rPh sb="2" eb="3">
      <t>ホン</t>
    </rPh>
    <rPh sb="3" eb="5">
      <t>ジギョウ</t>
    </rPh>
    <rPh sb="8" eb="10">
      <t>チンギン</t>
    </rPh>
    <rPh sb="10" eb="12">
      <t>カイゼン</t>
    </rPh>
    <rPh sb="13" eb="15">
      <t>ケイゾク</t>
    </rPh>
    <rPh sb="16" eb="18">
      <t>ウム</t>
    </rPh>
    <phoneticPr fontId="1"/>
  </si>
  <si>
    <t>③　賃金改善額</t>
    <rPh sb="2" eb="4">
      <t>チンギン</t>
    </rPh>
    <rPh sb="4" eb="6">
      <t>カイゼン</t>
    </rPh>
    <rPh sb="6" eb="7">
      <t>ガク</t>
    </rPh>
    <phoneticPr fontId="1"/>
  </si>
  <si>
    <t>④　うち、基本給又は決まって毎月
　　支払う手当による賃金改善額</t>
    <phoneticPr fontId="1"/>
  </si>
  <si>
    <t>放課後児童支援員等処遇改善事業（月額9,000円相当賃金改善）　賃金改善計画書</t>
    <rPh sb="32" eb="34">
      <t>チンギン</t>
    </rPh>
    <rPh sb="34" eb="36">
      <t>カイゼン</t>
    </rPh>
    <rPh sb="36" eb="39">
      <t>ケイカクショ</t>
    </rPh>
    <phoneticPr fontId="1"/>
  </si>
  <si>
    <t>放課後児童支援員等処遇改善事業（月額9,000円相当賃金改善）　賃金改善実績報告書</t>
    <rPh sb="32" eb="34">
      <t>チンギン</t>
    </rPh>
    <rPh sb="34" eb="36">
      <t>カイゼン</t>
    </rPh>
    <rPh sb="36" eb="38">
      <t>ジッセキ</t>
    </rPh>
    <rPh sb="38" eb="41">
      <t>ホウコクショ</t>
    </rPh>
    <phoneticPr fontId="1"/>
  </si>
  <si>
    <t>○放課後児童支援員等処遇改善事業（月額9,000円相当賃金改善）を実施する期間</t>
    <phoneticPr fontId="1"/>
  </si>
  <si>
    <t>○放課後児童支援員等処遇改善事業（月額9,000円相当賃金改善）を実施する月数</t>
    <rPh sb="37" eb="38">
      <t>ツキ</t>
    </rPh>
    <rPh sb="38" eb="39">
      <t>スウ</t>
    </rPh>
    <phoneticPr fontId="1"/>
  </si>
  <si>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1"/>
  </si>
  <si>
    <t>本事業による賃金改善の継続の有無</t>
    <rPh sb="0" eb="1">
      <t>ホン</t>
    </rPh>
    <rPh sb="1" eb="3">
      <t>ジギョウ</t>
    </rPh>
    <rPh sb="6" eb="8">
      <t>チンギン</t>
    </rPh>
    <rPh sb="8" eb="10">
      <t>カイゼン</t>
    </rPh>
    <rPh sb="11" eb="13">
      <t>ケイゾク</t>
    </rPh>
    <rPh sb="14" eb="16">
      <t>ウム</t>
    </rPh>
    <phoneticPr fontId="1"/>
  </si>
  <si>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1"/>
  </si>
  <si>
    <t>賃金改善等見込額合計（③＋⑤）が補助額（②）以上</t>
    <rPh sb="0" eb="2">
      <t>チンギン</t>
    </rPh>
    <rPh sb="2" eb="4">
      <t>カイゼン</t>
    </rPh>
    <rPh sb="4" eb="5">
      <t>トウ</t>
    </rPh>
    <rPh sb="5" eb="7">
      <t>ミコミ</t>
    </rPh>
    <rPh sb="7" eb="8">
      <t>ガク</t>
    </rPh>
    <rPh sb="8" eb="10">
      <t>ゴウケイ</t>
    </rPh>
    <rPh sb="16" eb="19">
      <t>ホジョガク</t>
    </rPh>
    <rPh sb="22" eb="24">
      <t>イジョウ</t>
    </rPh>
    <phoneticPr fontId="1"/>
  </si>
  <si>
    <t>賃金改善等額合計（③＋⑤）が補助額（②）以上</t>
    <rPh sb="0" eb="2">
      <t>チンギン</t>
    </rPh>
    <rPh sb="2" eb="4">
      <t>カイゼン</t>
    </rPh>
    <rPh sb="4" eb="5">
      <t>トウ</t>
    </rPh>
    <rPh sb="5" eb="6">
      <t>ガク</t>
    </rPh>
    <rPh sb="6" eb="8">
      <t>ゴウケイ</t>
    </rPh>
    <rPh sb="14" eb="17">
      <t>ホジョガク</t>
    </rPh>
    <rPh sb="20" eb="22">
      <t>イジョウ</t>
    </rPh>
    <phoneticPr fontId="1"/>
  </si>
  <si>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1"/>
  </si>
  <si>
    <t>奥州市</t>
    <rPh sb="0" eb="3">
      <t>オウシュウシ</t>
    </rPh>
    <phoneticPr fontId="1"/>
  </si>
  <si>
    <t>令和６年度</t>
    <rPh sb="0" eb="2">
      <t>レイワ</t>
    </rPh>
    <rPh sb="3" eb="5">
      <t>ネンド</t>
    </rPh>
    <phoneticPr fontId="1"/>
  </si>
  <si>
    <t>（令和６年度）</t>
    <rPh sb="1" eb="3">
      <t>レイワ</t>
    </rPh>
    <rPh sb="4" eb="6">
      <t>ネンド</t>
    </rPh>
    <phoneticPr fontId="1"/>
  </si>
  <si>
    <t>⑩賃金改善見込額（令和６年度の総額）</t>
    <rPh sb="1" eb="3">
      <t>チンギン</t>
    </rPh>
    <rPh sb="3" eb="5">
      <t>カイゼン</t>
    </rPh>
    <rPh sb="5" eb="7">
      <t>ミコ</t>
    </rPh>
    <rPh sb="7" eb="8">
      <t>ガク</t>
    </rPh>
    <rPh sb="9" eb="11">
      <t>レイワ</t>
    </rPh>
    <rPh sb="12" eb="14">
      <t>ネンド</t>
    </rPh>
    <rPh sb="15" eb="17">
      <t>ソウガク</t>
    </rPh>
    <phoneticPr fontId="1"/>
  </si>
  <si>
    <t>②　補助基準額（令和６年度）</t>
    <rPh sb="2" eb="4">
      <t>ホジョ</t>
    </rPh>
    <rPh sb="4" eb="6">
      <t>キジュン</t>
    </rPh>
    <rPh sb="6" eb="7">
      <t>ガク</t>
    </rPh>
    <rPh sb="8" eb="10">
      <t>レイワ</t>
    </rPh>
    <rPh sb="11" eb="13">
      <t>ネンド</t>
    </rPh>
    <phoneticPr fontId="1"/>
  </si>
  <si>
    <t>⑪うち基本給又は決まって毎月
支払う手当</t>
  </si>
  <si>
    <t>⑪うち基本給又は決まって毎月
支払う手当</t>
    <phoneticPr fontId="1"/>
  </si>
  <si>
    <t>○子ども・子育て支援交付金交付要綱に定める職員１人当たりの単価</t>
    <rPh sb="1" eb="2">
      <t>コ</t>
    </rPh>
    <rPh sb="5" eb="7">
      <t>コソダ</t>
    </rPh>
    <rPh sb="8" eb="10">
      <t>シエン</t>
    </rPh>
    <rPh sb="10" eb="13">
      <t>コウフキン</t>
    </rPh>
    <rPh sb="13" eb="15">
      <t>コウフ</t>
    </rPh>
    <rPh sb="18" eb="19">
      <t>サダ</t>
    </rPh>
    <phoneticPr fontId="1"/>
  </si>
  <si>
    <t>○放課後児童支援員等処遇改善事業（月額9,000円相当賃金改善）により賃金改善を行う職員数（常勤職員数と非常勤職員数の合計）
○ただし、経営に携わる法人の役員である職員を除く。</t>
    <rPh sb="46" eb="48">
      <t>ジョウキン</t>
    </rPh>
    <rPh sb="48" eb="50">
      <t>ショクイン</t>
    </rPh>
    <rPh sb="50" eb="51">
      <t>スウ</t>
    </rPh>
    <rPh sb="52" eb="55">
      <t>ヒジョウキン</t>
    </rPh>
    <rPh sb="55" eb="57">
      <t>ショクイン</t>
    </rPh>
    <rPh sb="57" eb="58">
      <t>スウ</t>
    </rPh>
    <rPh sb="59" eb="61">
      <t>ゴウケイ</t>
    </rPh>
    <phoneticPr fontId="1"/>
  </si>
  <si>
    <t>○施設で定めた勤務時間（所定労働時間）の全てを勤務する者
○ただし、１日６時間以上かつ月20日以上勤務している者は、これを常勤職員とみなして含める。
○なお、常勤換算値は「1.0人」となる。</t>
    <rPh sb="79" eb="81">
      <t>ジョウキン</t>
    </rPh>
    <rPh sb="81" eb="83">
      <t>カンザン</t>
    </rPh>
    <rPh sb="83" eb="84">
      <t>チ</t>
    </rPh>
    <rPh sb="89" eb="90">
      <t>ニン</t>
    </rPh>
    <phoneticPr fontId="1"/>
  </si>
  <si>
    <t>○常勤職員以外の職員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5" eb="17">
      <t>ジョウキン</t>
    </rPh>
    <rPh sb="17" eb="19">
      <t>カンザン</t>
    </rPh>
    <rPh sb="19" eb="20">
      <t>チ</t>
    </rPh>
    <rPh sb="63" eb="65">
      <t>サンシュツ</t>
    </rPh>
    <rPh sb="68" eb="71">
      <t>ショウスウテン</t>
    </rPh>
    <rPh sb="71" eb="72">
      <t>ダイ</t>
    </rPh>
    <rPh sb="73" eb="74">
      <t>イ</t>
    </rPh>
    <rPh sb="75" eb="79">
      <t>シシャゴニュウ</t>
    </rPh>
    <phoneticPr fontId="1"/>
  </si>
  <si>
    <t>○職員の賃金改善に伴い増加する法定福利費等の事業主負担分の合計額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59" eb="62">
      <t>ゼンネンド</t>
    </rPh>
    <rPh sb="85" eb="88">
      <t>ゼンネンド</t>
    </rPh>
    <phoneticPr fontId="1"/>
  </si>
  <si>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t>
    <rPh sb="118" eb="121">
      <t>ゴウケイガク</t>
    </rPh>
    <phoneticPr fontId="1"/>
  </si>
  <si>
    <t>○職員の賃金改善（見込）額のうち、基本給又は決まって毎月支払う手当による賃金改善の合計額</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</si>
  <si>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⑩賃金改善額（令和６年度の総額）</t>
    <rPh sb="1" eb="3">
      <t>チンギン</t>
    </rPh>
    <rPh sb="3" eb="5">
      <t>カイゼン</t>
    </rPh>
    <rPh sb="5" eb="6">
      <t>ガク</t>
    </rPh>
    <rPh sb="7" eb="9">
      <t>レイワ</t>
    </rPh>
    <rPh sb="10" eb="12">
      <t>ネンド</t>
    </rPh>
    <rPh sb="13" eb="15">
      <t>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</si>
</sst>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
    <numFmt numFmtId="178" formatCode="#,##0&quot;円&quot;;[Red]\-#,##0"/>
    <numFmt numFmtId="179" formatCode="0.0&quot;時間&quot;\ "/>
    <numFmt numFmtId="180" formatCode="#,##0&quot;月&quot;;[Red]\-#,##0"/>
  </numFmts>
  <fonts count="1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HGｺﾞｼｯｸM"/>
      <family val="3"/>
      <charset val="128"/>
    </font>
    <font>
      <b/>
      <sz val="11"/>
      <color theme="1"/>
      <name val="HGｺﾞｼｯｸM"/>
      <family val="3"/>
      <charset val="128"/>
    </font>
    <font>
      <b/>
      <sz val="14"/>
      <color theme="1"/>
      <name val="HGｺﾞｼｯｸM"/>
      <family val="3"/>
      <charset val="128"/>
    </font>
    <font>
      <sz val="10"/>
      <name val="ＭＳ Ｐゴシック"/>
      <family val="3"/>
      <charset val="128"/>
    </font>
    <font>
      <sz val="11"/>
      <name val="ＭＳ Ｐゴシック"/>
      <family val="3"/>
      <charset val="128"/>
    </font>
    <font>
      <b/>
      <sz val="8"/>
      <color theme="1"/>
      <name val="HGｺﾞｼｯｸM"/>
      <family val="3"/>
      <charset val="128"/>
    </font>
    <font>
      <b/>
      <sz val="10"/>
      <color theme="1"/>
      <name val="HGｺﾞｼｯｸM"/>
      <family val="3"/>
      <charset val="128"/>
    </font>
    <font>
      <sz val="20"/>
      <color theme="1"/>
      <name val="ＤＦ特太ゴシック体"/>
      <family val="3"/>
      <charset val="128"/>
    </font>
    <font>
      <b/>
      <sz val="9"/>
      <color indexed="81"/>
      <name val="MS P ゴシック"/>
      <family val="3"/>
      <charset val="128"/>
    </font>
    <font>
      <sz val="12"/>
      <color theme="1"/>
      <name val="ＤＦ特太ゴシック体"/>
      <family val="3"/>
      <charset val="128"/>
    </font>
    <font>
      <sz val="11"/>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s>
  <cellStyleXfs count="6">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xf numFmtId="0" fontId="7" fillId="0" borderId="0">
      <alignment vertical="center"/>
    </xf>
    <xf numFmtId="0" fontId="7" fillId="0" borderId="0"/>
  </cellStyleXfs>
  <cellXfs count="209">
    <xf numFmtId="0" fontId="0" fillId="0" borderId="0" xfId="0">
      <alignment vertical="center"/>
    </xf>
    <xf numFmtId="0" fontId="3" fillId="0" borderId="0" xfId="0" applyFont="1">
      <alignment vertical="center"/>
    </xf>
    <xf numFmtId="38" fontId="3" fillId="0" borderId="0" xfId="1" applyFont="1">
      <alignment vertical="center"/>
    </xf>
    <xf numFmtId="38" fontId="3" fillId="0" borderId="0" xfId="1" applyFont="1" applyAlignment="1">
      <alignment horizontal="center" vertical="center"/>
    </xf>
    <xf numFmtId="38" fontId="3" fillId="0" borderId="4" xfId="1" applyFont="1" applyBorder="1">
      <alignment vertical="center"/>
    </xf>
    <xf numFmtId="38" fontId="4" fillId="0" borderId="0" xfId="1" applyFont="1">
      <alignment vertical="center"/>
    </xf>
    <xf numFmtId="38" fontId="3" fillId="0" borderId="0" xfId="1" applyFont="1" applyAlignment="1">
      <alignment vertical="center"/>
    </xf>
    <xf numFmtId="38" fontId="3" fillId="0" borderId="0" xfId="1" applyFont="1" applyAlignment="1">
      <alignment horizontal="right" vertical="center"/>
    </xf>
    <xf numFmtId="38" fontId="3" fillId="0" borderId="0" xfId="1"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176" fontId="3" fillId="0" borderId="0" xfId="2" applyNumberFormat="1" applyFont="1" applyBorder="1" applyAlignment="1">
      <alignment vertical="center"/>
    </xf>
    <xf numFmtId="176" fontId="3" fillId="0" borderId="16" xfId="2" applyNumberFormat="1" applyFont="1" applyBorder="1" applyAlignment="1">
      <alignment vertical="center"/>
    </xf>
    <xf numFmtId="38" fontId="3" fillId="0" borderId="0" xfId="1" applyFont="1" applyFill="1">
      <alignment vertical="center"/>
    </xf>
    <xf numFmtId="38" fontId="3" fillId="0" borderId="0" xfId="1" applyFont="1" applyFill="1" applyBorder="1" applyAlignment="1">
      <alignment horizontal="left" vertical="center"/>
    </xf>
    <xf numFmtId="38" fontId="3" fillId="0" borderId="0" xfId="1" applyFont="1" applyFill="1" applyBorder="1" applyAlignment="1">
      <alignment horizontal="left" vertical="center" wrapText="1"/>
    </xf>
    <xf numFmtId="38" fontId="3" fillId="0" borderId="0" xfId="1" applyFont="1" applyFill="1" applyBorder="1" applyAlignment="1">
      <alignment horizontal="center" vertical="center"/>
    </xf>
    <xf numFmtId="178" fontId="3" fillId="2" borderId="1" xfId="1" applyNumberFormat="1" applyFont="1" applyFill="1" applyBorder="1">
      <alignment vertical="center"/>
    </xf>
    <xf numFmtId="179" fontId="3" fillId="0" borderId="1" xfId="0" applyNumberFormat="1" applyFont="1" applyFill="1" applyBorder="1">
      <alignment vertical="center"/>
    </xf>
    <xf numFmtId="0" fontId="3" fillId="0" borderId="42" xfId="0" applyFont="1" applyBorder="1" applyAlignment="1">
      <alignment horizontal="center" vertical="center"/>
    </xf>
    <xf numFmtId="178" fontId="3" fillId="0" borderId="28" xfId="0" applyNumberFormat="1" applyFont="1" applyBorder="1">
      <alignment vertical="center"/>
    </xf>
    <xf numFmtId="0" fontId="3" fillId="0" borderId="46" xfId="0" applyFont="1" applyBorder="1" applyAlignment="1">
      <alignment horizontal="center" vertical="center"/>
    </xf>
    <xf numFmtId="178" fontId="3" fillId="2" borderId="34" xfId="1" applyNumberFormat="1" applyFont="1" applyFill="1" applyBorder="1">
      <alignment vertical="center"/>
    </xf>
    <xf numFmtId="0" fontId="4" fillId="0" borderId="12" xfId="0" applyFont="1" applyBorder="1">
      <alignment vertical="center"/>
    </xf>
    <xf numFmtId="0" fontId="8" fillId="0" borderId="30" xfId="0" applyFont="1" applyBorder="1" applyAlignment="1">
      <alignment horizontal="center" vertical="center" wrapText="1"/>
    </xf>
    <xf numFmtId="178" fontId="3" fillId="2" borderId="40" xfId="0" applyNumberFormat="1" applyFont="1" applyFill="1" applyBorder="1">
      <alignment vertical="center"/>
    </xf>
    <xf numFmtId="0" fontId="4" fillId="0" borderId="11" xfId="0" applyFont="1" applyBorder="1">
      <alignment vertical="center"/>
    </xf>
    <xf numFmtId="0" fontId="4" fillId="0" borderId="23" xfId="0" applyFont="1" applyBorder="1">
      <alignment vertical="center"/>
    </xf>
    <xf numFmtId="0" fontId="4" fillId="0" borderId="17" xfId="0" applyFont="1" applyBorder="1">
      <alignment vertical="center"/>
    </xf>
    <xf numFmtId="0" fontId="4" fillId="0" borderId="50" xfId="0" applyFont="1" applyBorder="1" applyAlignment="1">
      <alignment horizontal="center" vertical="center"/>
    </xf>
    <xf numFmtId="178" fontId="3" fillId="2" borderId="35" xfId="1" applyNumberFormat="1" applyFont="1" applyFill="1" applyBorder="1">
      <alignment vertical="center"/>
    </xf>
    <xf numFmtId="178" fontId="3" fillId="0" borderId="52" xfId="1" applyNumberFormat="1" applyFont="1" applyBorder="1">
      <alignment vertical="center"/>
    </xf>
    <xf numFmtId="178" fontId="3" fillId="2" borderId="32" xfId="1" applyNumberFormat="1" applyFont="1" applyFill="1" applyBorder="1">
      <alignment vertical="center"/>
    </xf>
    <xf numFmtId="178" fontId="3" fillId="0" borderId="53" xfId="1" applyNumberFormat="1" applyFont="1" applyBorder="1">
      <alignment vertical="center"/>
    </xf>
    <xf numFmtId="178" fontId="3" fillId="0" borderId="29" xfId="0" applyNumberFormat="1" applyFont="1" applyBorder="1">
      <alignment vertical="center"/>
    </xf>
    <xf numFmtId="178" fontId="3" fillId="0" borderId="45" xfId="0" applyNumberFormat="1" applyFont="1" applyBorder="1">
      <alignment vertical="center"/>
    </xf>
    <xf numFmtId="0" fontId="9" fillId="0" borderId="31" xfId="0" applyFont="1" applyBorder="1" applyAlignment="1">
      <alignment horizontal="center" vertical="center" wrapText="1"/>
    </xf>
    <xf numFmtId="0" fontId="9" fillId="0" borderId="50" xfId="0" applyFont="1" applyBorder="1" applyAlignment="1">
      <alignment horizontal="center" vertical="center" wrapText="1"/>
    </xf>
    <xf numFmtId="179" fontId="3" fillId="2" borderId="35" xfId="0" applyNumberFormat="1" applyFont="1" applyFill="1" applyBorder="1">
      <alignment vertical="center"/>
    </xf>
    <xf numFmtId="177" fontId="3" fillId="0" borderId="52" xfId="0" applyNumberFormat="1" applyFont="1" applyBorder="1">
      <alignment vertical="center"/>
    </xf>
    <xf numFmtId="179" fontId="3" fillId="2" borderId="32" xfId="0" applyNumberFormat="1" applyFont="1" applyFill="1" applyBorder="1">
      <alignment vertical="center"/>
    </xf>
    <xf numFmtId="177" fontId="3" fillId="0" borderId="53" xfId="0" applyNumberFormat="1" applyFont="1" applyBorder="1">
      <alignment vertical="center"/>
    </xf>
    <xf numFmtId="0" fontId="3" fillId="2" borderId="46" xfId="0" applyFont="1" applyFill="1" applyBorder="1" applyAlignment="1">
      <alignment horizontal="center" vertical="center"/>
    </xf>
    <xf numFmtId="0" fontId="3" fillId="2" borderId="42"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left" vertical="center"/>
    </xf>
    <xf numFmtId="0" fontId="3" fillId="2" borderId="46"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5" fillId="0" borderId="0" xfId="0" applyFont="1" applyAlignment="1">
      <alignment vertical="center"/>
    </xf>
    <xf numFmtId="38" fontId="3" fillId="0" borderId="0" xfId="1" applyFont="1" applyAlignment="1">
      <alignment horizontal="center" vertical="center"/>
    </xf>
    <xf numFmtId="38" fontId="3" fillId="0" borderId="0" xfId="1" applyFont="1" applyAlignment="1">
      <alignment horizontal="right" vertical="center"/>
    </xf>
    <xf numFmtId="38" fontId="4" fillId="0" borderId="15" xfId="1" applyFont="1" applyBorder="1">
      <alignment vertical="center"/>
    </xf>
    <xf numFmtId="38" fontId="4" fillId="0" borderId="17" xfId="1" applyFont="1" applyBorder="1">
      <alignment vertical="center"/>
    </xf>
    <xf numFmtId="180" fontId="3" fillId="2" borderId="46" xfId="1" applyNumberFormat="1" applyFont="1" applyFill="1" applyBorder="1">
      <alignment vertical="center"/>
    </xf>
    <xf numFmtId="180" fontId="3" fillId="2" borderId="42" xfId="1" applyNumberFormat="1" applyFont="1" applyFill="1" applyBorder="1">
      <alignment vertical="center"/>
    </xf>
    <xf numFmtId="180" fontId="3" fillId="0" borderId="40" xfId="0" applyNumberFormat="1" applyFont="1" applyFill="1" applyBorder="1">
      <alignment vertical="center"/>
    </xf>
    <xf numFmtId="0" fontId="10" fillId="0" borderId="0" xfId="0" applyFont="1" applyAlignment="1">
      <alignment horizontal="center" vertical="center"/>
    </xf>
    <xf numFmtId="178" fontId="3" fillId="0" borderId="46" xfId="1" applyNumberFormat="1" applyFont="1" applyFill="1" applyBorder="1">
      <alignment vertical="center"/>
    </xf>
    <xf numFmtId="178" fontId="3" fillId="0" borderId="42" xfId="1" applyNumberFormat="1" applyFont="1" applyFill="1" applyBorder="1">
      <alignment vertical="center"/>
    </xf>
    <xf numFmtId="178" fontId="3" fillId="0" borderId="40" xfId="0" applyNumberFormat="1" applyFont="1" applyFill="1" applyBorder="1">
      <alignment vertical="center"/>
    </xf>
    <xf numFmtId="0" fontId="3" fillId="0" borderId="44" xfId="0" applyFont="1" applyBorder="1" applyAlignment="1">
      <alignment vertical="center"/>
    </xf>
    <xf numFmtId="0" fontId="4" fillId="0" borderId="30" xfId="0" applyFont="1" applyBorder="1" applyAlignment="1">
      <alignment horizontal="center" vertical="center" wrapText="1"/>
    </xf>
    <xf numFmtId="0" fontId="4" fillId="0" borderId="15" xfId="0" applyFont="1" applyBorder="1">
      <alignment vertical="center"/>
    </xf>
    <xf numFmtId="177" fontId="3" fillId="0" borderId="9" xfId="0" applyNumberFormat="1" applyFont="1" applyBorder="1" applyAlignment="1">
      <alignment vertical="center"/>
    </xf>
    <xf numFmtId="0" fontId="3" fillId="0" borderId="10" xfId="0" applyFont="1" applyBorder="1" applyAlignment="1">
      <alignment horizontal="center" vertical="center"/>
    </xf>
    <xf numFmtId="38" fontId="3" fillId="0" borderId="23" xfId="1" applyFont="1" applyBorder="1" applyAlignment="1">
      <alignment horizontal="center" vertical="center"/>
    </xf>
    <xf numFmtId="178" fontId="3" fillId="0" borderId="27" xfId="1" applyNumberFormat="1" applyFont="1" applyFill="1" applyBorder="1" applyAlignment="1">
      <alignment horizontal="right" vertical="center" shrinkToFit="1"/>
    </xf>
    <xf numFmtId="177" fontId="3" fillId="0" borderId="52" xfId="0" applyNumberFormat="1" applyFont="1" applyFill="1" applyBorder="1">
      <alignment vertical="center"/>
    </xf>
    <xf numFmtId="177" fontId="3" fillId="0" borderId="53" xfId="0" applyNumberFormat="1" applyFont="1" applyFill="1" applyBorder="1">
      <alignment vertical="center"/>
    </xf>
    <xf numFmtId="177" fontId="3" fillId="0" borderId="40" xfId="0" applyNumberFormat="1" applyFont="1" applyBorder="1" applyAlignment="1">
      <alignment vertical="center"/>
    </xf>
    <xf numFmtId="178" fontId="3" fillId="0" borderId="46" xfId="0" applyNumberFormat="1" applyFont="1" applyFill="1" applyBorder="1">
      <alignment vertical="center"/>
    </xf>
    <xf numFmtId="178" fontId="3" fillId="0" borderId="42" xfId="0" applyNumberFormat="1" applyFont="1" applyFill="1" applyBorder="1">
      <alignment vertical="center"/>
    </xf>
    <xf numFmtId="38" fontId="3" fillId="0" borderId="3" xfId="1" applyFont="1" applyBorder="1" applyAlignment="1">
      <alignment vertical="center"/>
    </xf>
    <xf numFmtId="38" fontId="3" fillId="0" borderId="24" xfId="1" applyFont="1" applyBorder="1" applyAlignment="1">
      <alignment vertical="center"/>
    </xf>
    <xf numFmtId="38" fontId="4" fillId="0" borderId="64" xfId="1" applyFont="1" applyBorder="1">
      <alignment vertical="center"/>
    </xf>
    <xf numFmtId="38" fontId="3" fillId="0" borderId="0" xfId="1" applyFont="1" applyFill="1" applyBorder="1">
      <alignment vertical="center"/>
    </xf>
    <xf numFmtId="38" fontId="3" fillId="0" borderId="0" xfId="1" applyFont="1" applyFill="1" applyBorder="1" applyAlignment="1">
      <alignment horizontal="center" vertical="center" shrinkToFit="1"/>
    </xf>
    <xf numFmtId="38" fontId="3" fillId="0" borderId="6" xfId="1" applyFont="1" applyBorder="1" applyAlignment="1">
      <alignment vertical="center"/>
    </xf>
    <xf numFmtId="38" fontId="3" fillId="0" borderId="27" xfId="1" applyFont="1" applyBorder="1" applyAlignment="1">
      <alignment vertical="center"/>
    </xf>
    <xf numFmtId="179" fontId="3" fillId="0" borderId="34" xfId="0" applyNumberFormat="1" applyFont="1" applyFill="1" applyBorder="1">
      <alignment vertical="center"/>
    </xf>
    <xf numFmtId="0" fontId="4" fillId="0" borderId="67" xfId="0" applyFont="1" applyBorder="1" applyAlignment="1">
      <alignment horizontal="center" vertical="center"/>
    </xf>
    <xf numFmtId="0" fontId="4" fillId="0" borderId="69" xfId="0" applyFont="1" applyBorder="1" applyAlignment="1">
      <alignment horizontal="center" vertical="center"/>
    </xf>
    <xf numFmtId="0" fontId="4" fillId="0" borderId="69" xfId="0" applyFont="1" applyBorder="1" applyAlignment="1">
      <alignment vertical="center"/>
    </xf>
    <xf numFmtId="0" fontId="9" fillId="0" borderId="70"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67" xfId="0" applyFont="1" applyBorder="1">
      <alignment vertical="center"/>
    </xf>
    <xf numFmtId="0" fontId="4" fillId="0" borderId="71" xfId="0" applyFont="1" applyBorder="1" applyAlignment="1">
      <alignment horizontal="center" vertical="center" wrapText="1"/>
    </xf>
    <xf numFmtId="0" fontId="4" fillId="0" borderId="70" xfId="0" applyFont="1" applyBorder="1" applyAlignment="1">
      <alignment horizontal="center" vertical="center"/>
    </xf>
    <xf numFmtId="179" fontId="3" fillId="2" borderId="47" xfId="0" applyNumberFormat="1" applyFont="1" applyFill="1" applyBorder="1">
      <alignment vertical="center"/>
    </xf>
    <xf numFmtId="0" fontId="4" fillId="0" borderId="72" xfId="0" applyFont="1" applyBorder="1" applyAlignment="1">
      <alignment vertical="center"/>
    </xf>
    <xf numFmtId="0" fontId="3" fillId="0" borderId="29" xfId="0" applyFont="1" applyBorder="1" applyAlignment="1">
      <alignment vertical="center"/>
    </xf>
    <xf numFmtId="179" fontId="3" fillId="2" borderId="36" xfId="0" applyNumberFormat="1" applyFont="1" applyFill="1" applyBorder="1">
      <alignment vertical="center"/>
    </xf>
    <xf numFmtId="0" fontId="3" fillId="2" borderId="46" xfId="0" applyFont="1" applyFill="1" applyBorder="1" applyAlignment="1">
      <alignment vertical="center" wrapText="1"/>
    </xf>
    <xf numFmtId="0" fontId="3" fillId="2" borderId="42" xfId="0" applyFont="1" applyFill="1" applyBorder="1" applyAlignment="1">
      <alignment vertical="center" wrapText="1"/>
    </xf>
    <xf numFmtId="0" fontId="3" fillId="0" borderId="40" xfId="0" applyFont="1" applyBorder="1" applyAlignment="1">
      <alignment vertical="center" wrapText="1"/>
    </xf>
    <xf numFmtId="38" fontId="3" fillId="0" borderId="12" xfId="1" applyFont="1" applyBorder="1" applyAlignment="1">
      <alignment horizontal="center" vertical="center"/>
    </xf>
    <xf numFmtId="178" fontId="3" fillId="2" borderId="52" xfId="1" applyNumberFormat="1" applyFont="1" applyFill="1" applyBorder="1">
      <alignment vertical="center"/>
    </xf>
    <xf numFmtId="178" fontId="3" fillId="2" borderId="53" xfId="1" applyNumberFormat="1" applyFont="1" applyFill="1" applyBorder="1">
      <alignment vertical="center"/>
    </xf>
    <xf numFmtId="38" fontId="3" fillId="0" borderId="0" xfId="0" applyNumberFormat="1" applyFont="1">
      <alignment vertical="center"/>
    </xf>
    <xf numFmtId="38" fontId="3" fillId="2" borderId="12" xfId="1" applyFont="1" applyFill="1" applyBorder="1" applyAlignment="1">
      <alignment horizontal="center" vertical="center"/>
    </xf>
    <xf numFmtId="0" fontId="13" fillId="0" borderId="0" xfId="0" applyFont="1">
      <alignment vertical="center"/>
    </xf>
    <xf numFmtId="38" fontId="3" fillId="0" borderId="57" xfId="1" applyFont="1" applyBorder="1" applyAlignment="1">
      <alignment horizontal="left" vertical="center"/>
    </xf>
    <xf numFmtId="38" fontId="3" fillId="0" borderId="19" xfId="1" applyFont="1" applyBorder="1" applyAlignment="1">
      <alignment horizontal="left" vertical="center"/>
    </xf>
    <xf numFmtId="38" fontId="3" fillId="0" borderId="63" xfId="1" applyFont="1" applyBorder="1" applyAlignment="1">
      <alignment horizontal="left" vertical="center"/>
    </xf>
    <xf numFmtId="38" fontId="3" fillId="0" borderId="11" xfId="1" applyFont="1" applyBorder="1" applyAlignment="1">
      <alignment horizontal="center" vertical="center"/>
    </xf>
    <xf numFmtId="38" fontId="3" fillId="0" borderId="12" xfId="1" applyFont="1" applyBorder="1" applyAlignment="1">
      <alignment horizontal="center" vertical="center"/>
    </xf>
    <xf numFmtId="38" fontId="3" fillId="2" borderId="12" xfId="1" applyFont="1" applyFill="1" applyBorder="1" applyAlignment="1">
      <alignment horizontal="center" vertical="center"/>
    </xf>
    <xf numFmtId="38" fontId="3" fillId="0" borderId="11" xfId="1" applyFont="1" applyBorder="1" applyAlignment="1">
      <alignment horizontal="left" vertical="center"/>
    </xf>
    <xf numFmtId="38" fontId="3" fillId="0" borderId="13" xfId="1" applyFont="1" applyBorder="1" applyAlignment="1">
      <alignment horizontal="left" vertical="center"/>
    </xf>
    <xf numFmtId="38" fontId="3" fillId="0" borderId="14" xfId="1" applyFont="1" applyBorder="1" applyAlignment="1">
      <alignment horizontal="left" vertical="center"/>
    </xf>
    <xf numFmtId="38" fontId="12" fillId="0" borderId="0" xfId="1" applyFont="1" applyAlignment="1">
      <alignment horizontal="center" vertical="center"/>
    </xf>
    <xf numFmtId="38" fontId="3" fillId="2" borderId="6" xfId="1" applyFont="1" applyFill="1" applyBorder="1" applyAlignment="1">
      <alignment horizontal="center" vertical="center"/>
    </xf>
    <xf numFmtId="38" fontId="3" fillId="0" borderId="0" xfId="1" applyFont="1" applyAlignment="1">
      <alignment horizontal="center" vertical="center"/>
    </xf>
    <xf numFmtId="38" fontId="3" fillId="2" borderId="0" xfId="1" applyFont="1" applyFill="1" applyAlignment="1">
      <alignment horizontal="center" vertical="center"/>
    </xf>
    <xf numFmtId="38" fontId="3" fillId="0" borderId="57" xfId="1" applyFont="1" applyBorder="1" applyAlignment="1">
      <alignment horizontal="right" vertical="center"/>
    </xf>
    <xf numFmtId="38" fontId="3" fillId="0" borderId="19" xfId="1" applyFont="1" applyBorder="1" applyAlignment="1">
      <alignment horizontal="right" vertical="center"/>
    </xf>
    <xf numFmtId="38" fontId="3" fillId="0" borderId="22" xfId="1" applyFont="1" applyBorder="1" applyAlignment="1">
      <alignment horizontal="left" vertical="center"/>
    </xf>
    <xf numFmtId="38" fontId="3" fillId="0" borderId="2" xfId="1" applyFont="1" applyBorder="1" applyAlignment="1">
      <alignment horizontal="left" vertical="center" wrapText="1"/>
    </xf>
    <xf numFmtId="38" fontId="3" fillId="0" borderId="3" xfId="1" applyFont="1" applyBorder="1" applyAlignment="1">
      <alignment horizontal="left" vertical="center"/>
    </xf>
    <xf numFmtId="38" fontId="3" fillId="0" borderId="24" xfId="1" applyFont="1" applyBorder="1" applyAlignment="1">
      <alignment horizontal="left" vertical="center"/>
    </xf>
    <xf numFmtId="38" fontId="3" fillId="0" borderId="4" xfId="1" applyFont="1" applyBorder="1" applyAlignment="1">
      <alignment horizontal="left" vertical="center"/>
    </xf>
    <xf numFmtId="38" fontId="3" fillId="0" borderId="0" xfId="1" applyFont="1" applyBorder="1" applyAlignment="1">
      <alignment horizontal="left" vertical="center"/>
    </xf>
    <xf numFmtId="38" fontId="3" fillId="0" borderId="16" xfId="1" applyFont="1" applyBorder="1" applyAlignment="1">
      <alignment horizontal="left" vertical="center"/>
    </xf>
    <xf numFmtId="38" fontId="3" fillId="0" borderId="25" xfId="1" applyFont="1" applyFill="1" applyBorder="1" applyAlignment="1">
      <alignment horizontal="right" vertical="center"/>
    </xf>
    <xf numFmtId="38" fontId="3" fillId="0" borderId="3" xfId="1" applyFont="1" applyFill="1" applyBorder="1" applyAlignment="1">
      <alignment horizontal="right" vertical="center"/>
    </xf>
    <xf numFmtId="176" fontId="3" fillId="0" borderId="15" xfId="2" applyNumberFormat="1" applyFont="1" applyBorder="1" applyAlignment="1">
      <alignment horizontal="right" vertical="center"/>
    </xf>
    <xf numFmtId="176" fontId="3" fillId="0" borderId="0" xfId="2" applyNumberFormat="1" applyFont="1" applyBorder="1" applyAlignment="1">
      <alignment horizontal="right" vertical="center"/>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10" xfId="1" applyFont="1" applyBorder="1" applyAlignment="1">
      <alignment horizontal="center" vertical="center"/>
    </xf>
    <xf numFmtId="38" fontId="3" fillId="0" borderId="15"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6" xfId="1" applyFont="1" applyBorder="1" applyAlignment="1">
      <alignment horizontal="center" vertical="center" shrinkToFit="1"/>
    </xf>
    <xf numFmtId="38" fontId="3" fillId="0" borderId="11" xfId="1" applyFont="1" applyBorder="1" applyAlignment="1">
      <alignment horizontal="left" vertical="center" wrapText="1"/>
    </xf>
    <xf numFmtId="38" fontId="3" fillId="0" borderId="12" xfId="1" applyFont="1" applyBorder="1" applyAlignment="1">
      <alignment horizontal="left" vertical="center" wrapText="1"/>
    </xf>
    <xf numFmtId="38" fontId="3" fillId="0" borderId="23" xfId="1" applyFont="1" applyBorder="1" applyAlignment="1">
      <alignment horizontal="left" vertical="center" wrapText="1"/>
    </xf>
    <xf numFmtId="38" fontId="3" fillId="0" borderId="17" xfId="1" applyFont="1" applyBorder="1" applyAlignment="1">
      <alignment horizontal="left" vertical="center" wrapText="1"/>
    </xf>
    <xf numFmtId="38" fontId="3" fillId="0" borderId="20" xfId="1" applyFont="1" applyBorder="1" applyAlignment="1">
      <alignment horizontal="left" vertical="center" wrapText="1"/>
    </xf>
    <xf numFmtId="38" fontId="3" fillId="0" borderId="21" xfId="1" applyFont="1" applyBorder="1" applyAlignment="1">
      <alignment horizontal="left" vertical="center" wrapText="1"/>
    </xf>
    <xf numFmtId="38" fontId="3" fillId="2" borderId="11" xfId="1" applyFont="1" applyFill="1" applyBorder="1" applyAlignment="1">
      <alignment horizontal="center" vertical="center"/>
    </xf>
    <xf numFmtId="38" fontId="3" fillId="2" borderId="23" xfId="1" applyFont="1" applyFill="1" applyBorder="1" applyAlignment="1">
      <alignment horizontal="center" vertical="center"/>
    </xf>
    <xf numFmtId="38" fontId="3" fillId="2" borderId="17" xfId="1" applyFont="1" applyFill="1" applyBorder="1" applyAlignment="1">
      <alignment horizontal="center" vertical="center"/>
    </xf>
    <xf numFmtId="38" fontId="3" fillId="2" borderId="20" xfId="1" applyFont="1" applyFill="1" applyBorder="1" applyAlignment="1">
      <alignment horizontal="center" vertical="center"/>
    </xf>
    <xf numFmtId="38" fontId="3" fillId="2" borderId="21" xfId="1" applyFont="1" applyFill="1" applyBorder="1" applyAlignment="1">
      <alignment horizontal="center" vertical="center"/>
    </xf>
    <xf numFmtId="38" fontId="3" fillId="0" borderId="3" xfId="1" applyFont="1" applyBorder="1" applyAlignment="1">
      <alignment horizontal="left" vertical="center" wrapText="1"/>
    </xf>
    <xf numFmtId="38" fontId="3" fillId="0" borderId="24" xfId="1" applyFont="1" applyBorder="1" applyAlignment="1">
      <alignment horizontal="left" vertical="center" wrapText="1"/>
    </xf>
    <xf numFmtId="38" fontId="3" fillId="0" borderId="54" xfId="1" applyFont="1" applyBorder="1" applyAlignment="1">
      <alignment horizontal="left" vertical="center" wrapText="1"/>
    </xf>
    <xf numFmtId="38" fontId="3" fillId="0" borderId="26"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6" xfId="1" applyFont="1" applyBorder="1" applyAlignment="1">
      <alignment horizontal="left" vertical="center"/>
    </xf>
    <xf numFmtId="38" fontId="3" fillId="0" borderId="27" xfId="1" applyFont="1" applyBorder="1" applyAlignment="1">
      <alignment horizontal="left" vertical="center"/>
    </xf>
    <xf numFmtId="38" fontId="3" fillId="0" borderId="0" xfId="1" applyFont="1" applyAlignment="1">
      <alignment horizontal="right" vertical="center"/>
    </xf>
    <xf numFmtId="0" fontId="3" fillId="2" borderId="3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6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38" fontId="3" fillId="0" borderId="8" xfId="0" applyNumberFormat="1" applyFont="1" applyBorder="1" applyAlignment="1">
      <alignment horizontal="center" vertical="center" shrinkToFit="1"/>
    </xf>
    <xf numFmtId="38" fontId="3" fillId="0" borderId="10" xfId="0" applyNumberFormat="1" applyFont="1" applyBorder="1" applyAlignment="1">
      <alignment horizontal="center" vertical="center" shrinkToFit="1"/>
    </xf>
    <xf numFmtId="0" fontId="3" fillId="2" borderId="36"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5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6" xfId="0" applyFont="1" applyBorder="1" applyAlignment="1">
      <alignment horizontal="center" vertical="center" wrapText="1"/>
    </xf>
    <xf numFmtId="0" fontId="10" fillId="0" borderId="0" xfId="0" applyFont="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7"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49" xfId="0" applyFont="1" applyBorder="1" applyAlignment="1">
      <alignment horizontal="center" vertical="center"/>
    </xf>
    <xf numFmtId="0" fontId="4" fillId="0" borderId="30" xfId="0" applyFont="1" applyBorder="1" applyAlignment="1">
      <alignment horizontal="center" vertical="center"/>
    </xf>
    <xf numFmtId="0" fontId="4" fillId="0" borderId="18" xfId="0" applyFont="1" applyBorder="1" applyAlignment="1">
      <alignment horizontal="center" vertical="center"/>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8" xfId="0" applyFont="1" applyBorder="1" applyAlignment="1">
      <alignment horizontal="center" vertical="center"/>
    </xf>
    <xf numFmtId="38" fontId="3" fillId="0" borderId="2" xfId="1" applyFont="1" applyBorder="1" applyAlignment="1">
      <alignment horizontal="left" vertical="center"/>
    </xf>
    <xf numFmtId="0" fontId="4" fillId="0" borderId="2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5" xfId="0" applyFont="1" applyBorder="1" applyAlignment="1">
      <alignment horizontal="center" vertical="center"/>
    </xf>
    <xf numFmtId="0" fontId="4" fillId="0" borderId="51" xfId="0" applyFont="1" applyBorder="1" applyAlignment="1">
      <alignment horizontal="center" vertical="center"/>
    </xf>
    <xf numFmtId="0" fontId="4" fillId="0" borderId="56" xfId="0" applyFont="1" applyBorder="1" applyAlignment="1">
      <alignment horizontal="center" vertical="center"/>
    </xf>
    <xf numFmtId="0" fontId="9" fillId="0" borderId="59" xfId="0" applyFont="1" applyBorder="1" applyAlignment="1">
      <alignment horizontal="center" vertical="center" wrapText="1"/>
    </xf>
    <xf numFmtId="0" fontId="9" fillId="0" borderId="65" xfId="0" applyFont="1" applyBorder="1" applyAlignment="1">
      <alignment horizontal="center" vertical="center" wrapText="1"/>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8" fillId="0" borderId="58" xfId="0" applyFont="1" applyBorder="1" applyAlignment="1">
      <alignment horizontal="center" vertical="center" wrapText="1"/>
    </xf>
    <xf numFmtId="0" fontId="8" fillId="0" borderId="61"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2"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cellXfs>
  <cellStyles count="6">
    <cellStyle name="パーセント" xfId="2" builtinId="5"/>
    <cellStyle name="桁区切り" xfId="1" builtinId="6"/>
    <cellStyle name="標準" xfId="0" builtinId="0"/>
    <cellStyle name="標準 2" xfId="4"/>
    <cellStyle name="標準 2 3"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Q879"/>
  <sheetViews>
    <sheetView tabSelected="1" view="pageBreakPreview" zoomScaleNormal="100" zoomScaleSheetLayoutView="100" workbookViewId="0"/>
  </sheetViews>
  <sheetFormatPr defaultRowHeight="13.5"/>
  <cols>
    <col min="1" max="485" width="2.625" style="2" customWidth="1"/>
    <col min="486" max="16384" width="9" style="2"/>
  </cols>
  <sheetData>
    <row r="1" spans="2:43" ht="18" customHeight="1">
      <c r="B1" s="5" t="s">
        <v>7</v>
      </c>
    </row>
    <row r="2" spans="2:43" ht="18" customHeight="1"/>
    <row r="3" spans="2:43" ht="18" customHeight="1">
      <c r="B3" s="111" t="s">
        <v>65</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row>
    <row r="4" spans="2:43" ht="18" customHeight="1"/>
    <row r="5" spans="2:43" ht="18" customHeight="1">
      <c r="T5" s="7" t="s">
        <v>0</v>
      </c>
      <c r="U5" s="3" t="s">
        <v>12</v>
      </c>
      <c r="V5" s="112" t="s">
        <v>75</v>
      </c>
      <c r="W5" s="112"/>
      <c r="X5" s="112"/>
      <c r="Y5" s="112"/>
      <c r="Z5" s="112"/>
      <c r="AA5" s="112"/>
      <c r="AB5" s="112"/>
      <c r="AC5" s="112"/>
      <c r="AD5" s="112"/>
      <c r="AE5" s="112"/>
      <c r="AF5" s="112"/>
      <c r="AG5" s="112"/>
      <c r="AH5" s="112"/>
    </row>
    <row r="6" spans="2:43">
      <c r="U6" s="3"/>
      <c r="V6" s="8"/>
      <c r="W6" s="8"/>
      <c r="X6" s="8"/>
      <c r="Y6" s="8"/>
      <c r="Z6" s="8"/>
      <c r="AA6" s="8"/>
      <c r="AB6" s="8"/>
      <c r="AC6" s="8"/>
      <c r="AD6" s="8"/>
      <c r="AE6" s="8"/>
      <c r="AF6" s="8"/>
      <c r="AG6" s="8"/>
      <c r="AH6" s="8"/>
    </row>
    <row r="7" spans="2:43" ht="18" customHeight="1">
      <c r="T7" s="7" t="s">
        <v>14</v>
      </c>
      <c r="U7" s="3" t="s">
        <v>12</v>
      </c>
      <c r="V7" s="112"/>
      <c r="W7" s="112"/>
      <c r="X7" s="112"/>
      <c r="Y7" s="112"/>
      <c r="Z7" s="112"/>
      <c r="AA7" s="112"/>
      <c r="AB7" s="112"/>
      <c r="AC7" s="112"/>
      <c r="AD7" s="112"/>
      <c r="AE7" s="112"/>
      <c r="AF7" s="112"/>
      <c r="AG7" s="112"/>
      <c r="AH7" s="112"/>
    </row>
    <row r="8" spans="2:43" ht="18" customHeight="1"/>
    <row r="9" spans="2:43" ht="18" customHeight="1" thickBot="1">
      <c r="B9" s="5" t="s">
        <v>1</v>
      </c>
    </row>
    <row r="10" spans="2:43" ht="18" customHeight="1">
      <c r="B10" s="117" t="s">
        <v>16</v>
      </c>
      <c r="C10" s="109"/>
      <c r="D10" s="109"/>
      <c r="E10" s="109"/>
      <c r="F10" s="109"/>
      <c r="G10" s="109"/>
      <c r="H10" s="109"/>
      <c r="I10" s="109"/>
      <c r="J10" s="109"/>
      <c r="K10" s="109"/>
      <c r="L10" s="109"/>
      <c r="M10" s="109"/>
      <c r="N10" s="109"/>
      <c r="O10" s="109"/>
      <c r="P10" s="109"/>
      <c r="Q10" s="110"/>
      <c r="R10" s="105" t="s">
        <v>2</v>
      </c>
      <c r="S10" s="106"/>
      <c r="T10" s="100"/>
      <c r="U10" s="96" t="s">
        <v>6</v>
      </c>
      <c r="V10" s="107"/>
      <c r="W10" s="107"/>
      <c r="X10" s="96" t="s">
        <v>3</v>
      </c>
      <c r="Y10" s="106" t="s">
        <v>4</v>
      </c>
      <c r="Z10" s="106"/>
      <c r="AA10" s="106" t="s">
        <v>2</v>
      </c>
      <c r="AB10" s="106"/>
      <c r="AC10" s="100"/>
      <c r="AD10" s="96" t="s">
        <v>6</v>
      </c>
      <c r="AE10" s="107"/>
      <c r="AF10" s="107"/>
      <c r="AG10" s="66" t="s">
        <v>3</v>
      </c>
    </row>
    <row r="11" spans="2:43" ht="18" customHeight="1" thickBot="1">
      <c r="B11" s="102" t="s">
        <v>79</v>
      </c>
      <c r="C11" s="103"/>
      <c r="D11" s="103"/>
      <c r="E11" s="103"/>
      <c r="F11" s="103"/>
      <c r="G11" s="103"/>
      <c r="H11" s="103"/>
      <c r="I11" s="103"/>
      <c r="J11" s="103"/>
      <c r="K11" s="103"/>
      <c r="L11" s="103"/>
      <c r="M11" s="103"/>
      <c r="N11" s="103"/>
      <c r="O11" s="103"/>
      <c r="P11" s="103"/>
      <c r="Q11" s="104"/>
      <c r="R11" s="115">
        <f>'別紙様式１別添　賃金改善内訳'!N40</f>
        <v>0</v>
      </c>
      <c r="S11" s="116"/>
      <c r="T11" s="116"/>
      <c r="U11" s="116"/>
      <c r="V11" s="116"/>
      <c r="W11" s="116"/>
      <c r="X11" s="116"/>
      <c r="Y11" s="116"/>
      <c r="Z11" s="116"/>
      <c r="AA11" s="116"/>
      <c r="AB11" s="116"/>
      <c r="AC11" s="116"/>
      <c r="AD11" s="116"/>
      <c r="AE11" s="103" t="s">
        <v>40</v>
      </c>
      <c r="AF11" s="103"/>
      <c r="AG11" s="104"/>
    </row>
    <row r="12" spans="2:43" ht="18" customHeight="1"/>
    <row r="13" spans="2:43" ht="18" customHeight="1" thickBot="1">
      <c r="B13" s="5" t="s">
        <v>8</v>
      </c>
    </row>
    <row r="14" spans="2:43" ht="18" customHeight="1" thickBot="1">
      <c r="B14" s="108" t="s">
        <v>76</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10"/>
      <c r="AM14" s="2" t="s">
        <v>74</v>
      </c>
    </row>
    <row r="15" spans="2:43" ht="18" customHeight="1" thickBot="1">
      <c r="B15" s="75"/>
      <c r="C15" s="121" t="s">
        <v>58</v>
      </c>
      <c r="D15" s="122"/>
      <c r="E15" s="122"/>
      <c r="F15" s="122"/>
      <c r="G15" s="122"/>
      <c r="H15" s="122"/>
      <c r="I15" s="122"/>
      <c r="J15" s="122"/>
      <c r="K15" s="122"/>
      <c r="L15" s="122"/>
      <c r="M15" s="122"/>
      <c r="N15" s="122"/>
      <c r="O15" s="122"/>
      <c r="P15" s="122"/>
      <c r="Q15" s="123"/>
      <c r="R15" s="131">
        <f>'別紙様式１別添　賃金改善内訳'!O40</f>
        <v>0</v>
      </c>
      <c r="S15" s="132"/>
      <c r="T15" s="132"/>
      <c r="U15" s="132"/>
      <c r="V15" s="132"/>
      <c r="W15" s="132"/>
      <c r="X15" s="132"/>
      <c r="Y15" s="132"/>
      <c r="Z15" s="132"/>
      <c r="AA15" s="132"/>
      <c r="AB15" s="132"/>
      <c r="AC15" s="132"/>
      <c r="AD15" s="132"/>
      <c r="AE15" s="122" t="s">
        <v>5</v>
      </c>
      <c r="AF15" s="122"/>
      <c r="AG15" s="123"/>
      <c r="AM15" s="128" t="str">
        <f>IF(R17&gt;=2/3,"○","×")</f>
        <v>○</v>
      </c>
      <c r="AN15" s="129"/>
      <c r="AO15" s="129"/>
      <c r="AP15" s="130"/>
      <c r="AQ15" s="2" t="s">
        <v>9</v>
      </c>
    </row>
    <row r="16" spans="2:43" ht="18" customHeight="1">
      <c r="B16" s="52"/>
      <c r="C16" s="4"/>
      <c r="D16" s="118" t="s">
        <v>59</v>
      </c>
      <c r="E16" s="119"/>
      <c r="F16" s="119"/>
      <c r="G16" s="119"/>
      <c r="H16" s="119"/>
      <c r="I16" s="119"/>
      <c r="J16" s="119"/>
      <c r="K16" s="119"/>
      <c r="L16" s="119"/>
      <c r="M16" s="119"/>
      <c r="N16" s="119"/>
      <c r="O16" s="119"/>
      <c r="P16" s="119"/>
      <c r="Q16" s="120"/>
      <c r="R16" s="124">
        <f>'別紙様式１別添　賃金改善内訳'!P40</f>
        <v>0</v>
      </c>
      <c r="S16" s="125"/>
      <c r="T16" s="125"/>
      <c r="U16" s="125"/>
      <c r="V16" s="125"/>
      <c r="W16" s="125"/>
      <c r="X16" s="125"/>
      <c r="Y16" s="125"/>
      <c r="Z16" s="125"/>
      <c r="AA16" s="125"/>
      <c r="AB16" s="125"/>
      <c r="AC16" s="125"/>
      <c r="AD16" s="125"/>
      <c r="AE16" s="73" t="s">
        <v>5</v>
      </c>
      <c r="AF16" s="73"/>
      <c r="AG16" s="74"/>
    </row>
    <row r="17" spans="2:42" ht="18" customHeight="1" thickBot="1">
      <c r="B17" s="52"/>
      <c r="C17" s="4"/>
      <c r="D17" s="121"/>
      <c r="E17" s="122"/>
      <c r="F17" s="122"/>
      <c r="G17" s="122"/>
      <c r="H17" s="122"/>
      <c r="I17" s="122"/>
      <c r="J17" s="122"/>
      <c r="K17" s="122"/>
      <c r="L17" s="122"/>
      <c r="M17" s="122"/>
      <c r="N17" s="122"/>
      <c r="O17" s="122"/>
      <c r="P17" s="122"/>
      <c r="Q17" s="123"/>
      <c r="R17" s="126" t="str">
        <f>IFERROR(R16/R15,"")</f>
        <v/>
      </c>
      <c r="S17" s="127"/>
      <c r="T17" s="127"/>
      <c r="U17" s="127"/>
      <c r="V17" s="127"/>
      <c r="W17" s="127"/>
      <c r="X17" s="127"/>
      <c r="Y17" s="127"/>
      <c r="Z17" s="127"/>
      <c r="AA17" s="127"/>
      <c r="AB17" s="127"/>
      <c r="AC17" s="127"/>
      <c r="AD17" s="127"/>
      <c r="AE17" s="78"/>
      <c r="AF17" s="78"/>
      <c r="AG17" s="79"/>
      <c r="AM17" s="2" t="s">
        <v>72</v>
      </c>
    </row>
    <row r="18" spans="2:42" ht="18" customHeight="1" thickBot="1">
      <c r="B18" s="52"/>
      <c r="C18" s="118" t="s">
        <v>60</v>
      </c>
      <c r="D18" s="145"/>
      <c r="E18" s="145"/>
      <c r="F18" s="145"/>
      <c r="G18" s="145"/>
      <c r="H18" s="145"/>
      <c r="I18" s="145"/>
      <c r="J18" s="145"/>
      <c r="K18" s="145"/>
      <c r="L18" s="145"/>
      <c r="M18" s="145"/>
      <c r="N18" s="145"/>
      <c r="O18" s="145"/>
      <c r="P18" s="145"/>
      <c r="Q18" s="146"/>
      <c r="R18" s="124">
        <f>'別紙様式１別添　賃金改善内訳'!R40</f>
        <v>0</v>
      </c>
      <c r="S18" s="125"/>
      <c r="T18" s="125"/>
      <c r="U18" s="125"/>
      <c r="V18" s="125"/>
      <c r="W18" s="125"/>
      <c r="X18" s="125"/>
      <c r="Y18" s="125"/>
      <c r="Z18" s="125"/>
      <c r="AA18" s="125"/>
      <c r="AB18" s="125"/>
      <c r="AC18" s="125"/>
      <c r="AD18" s="125"/>
      <c r="AE18" s="119" t="s">
        <v>5</v>
      </c>
      <c r="AF18" s="119"/>
      <c r="AG18" s="120"/>
      <c r="AM18" s="128" t="str">
        <f>IF(R15+R18&gt;=R11,"○","×")</f>
        <v>○</v>
      </c>
      <c r="AN18" s="129"/>
      <c r="AO18" s="129"/>
      <c r="AP18" s="130"/>
    </row>
    <row r="19" spans="2:42" ht="18" customHeight="1" thickBot="1">
      <c r="B19" s="53"/>
      <c r="C19" s="147"/>
      <c r="D19" s="138"/>
      <c r="E19" s="138"/>
      <c r="F19" s="138"/>
      <c r="G19" s="138"/>
      <c r="H19" s="138"/>
      <c r="I19" s="138"/>
      <c r="J19" s="138"/>
      <c r="K19" s="138"/>
      <c r="L19" s="138"/>
      <c r="M19" s="138"/>
      <c r="N19" s="138"/>
      <c r="O19" s="138"/>
      <c r="P19" s="138"/>
      <c r="Q19" s="139"/>
      <c r="R19" s="148"/>
      <c r="S19" s="149"/>
      <c r="T19" s="149"/>
      <c r="U19" s="149"/>
      <c r="V19" s="149"/>
      <c r="W19" s="149"/>
      <c r="X19" s="149"/>
      <c r="Y19" s="149"/>
      <c r="Z19" s="149"/>
      <c r="AA19" s="149"/>
      <c r="AB19" s="149"/>
      <c r="AC19" s="149"/>
      <c r="AD19" s="149"/>
      <c r="AE19" s="150"/>
      <c r="AF19" s="150"/>
      <c r="AG19" s="151"/>
    </row>
    <row r="20" spans="2:42" ht="18" customHeight="1">
      <c r="B20" s="134" t="s">
        <v>61</v>
      </c>
      <c r="C20" s="135"/>
      <c r="D20" s="135"/>
      <c r="E20" s="135"/>
      <c r="F20" s="135"/>
      <c r="G20" s="135"/>
      <c r="H20" s="135"/>
      <c r="I20" s="135"/>
      <c r="J20" s="135"/>
      <c r="K20" s="135"/>
      <c r="L20" s="135"/>
      <c r="M20" s="135"/>
      <c r="N20" s="135"/>
      <c r="O20" s="135"/>
      <c r="P20" s="135"/>
      <c r="Q20" s="136"/>
      <c r="R20" s="140"/>
      <c r="S20" s="107"/>
      <c r="T20" s="107"/>
      <c r="U20" s="107"/>
      <c r="V20" s="107"/>
      <c r="W20" s="107"/>
      <c r="X20" s="107"/>
      <c r="Y20" s="107"/>
      <c r="Z20" s="107"/>
      <c r="AA20" s="107"/>
      <c r="AB20" s="107"/>
      <c r="AC20" s="107"/>
      <c r="AD20" s="107"/>
      <c r="AE20" s="107"/>
      <c r="AF20" s="107"/>
      <c r="AG20" s="141"/>
    </row>
    <row r="21" spans="2:42" ht="18" customHeight="1" thickBot="1">
      <c r="B21" s="137"/>
      <c r="C21" s="138"/>
      <c r="D21" s="138"/>
      <c r="E21" s="138"/>
      <c r="F21" s="138"/>
      <c r="G21" s="138"/>
      <c r="H21" s="138"/>
      <c r="I21" s="138"/>
      <c r="J21" s="138"/>
      <c r="K21" s="138"/>
      <c r="L21" s="138"/>
      <c r="M21" s="138"/>
      <c r="N21" s="138"/>
      <c r="O21" s="138"/>
      <c r="P21" s="138"/>
      <c r="Q21" s="139"/>
      <c r="R21" s="142"/>
      <c r="S21" s="143"/>
      <c r="T21" s="143"/>
      <c r="U21" s="143"/>
      <c r="V21" s="143"/>
      <c r="W21" s="143"/>
      <c r="X21" s="143"/>
      <c r="Y21" s="143"/>
      <c r="Z21" s="143"/>
      <c r="AA21" s="143"/>
      <c r="AB21" s="143"/>
      <c r="AC21" s="143"/>
      <c r="AD21" s="143"/>
      <c r="AE21" s="143"/>
      <c r="AF21" s="143"/>
      <c r="AG21" s="144"/>
    </row>
    <row r="22" spans="2:42" ht="18" customHeight="1">
      <c r="B22" s="134" t="s">
        <v>62</v>
      </c>
      <c r="C22" s="135"/>
      <c r="D22" s="135"/>
      <c r="E22" s="135"/>
      <c r="F22" s="135"/>
      <c r="G22" s="135"/>
      <c r="H22" s="135"/>
      <c r="I22" s="135"/>
      <c r="J22" s="135"/>
      <c r="K22" s="135"/>
      <c r="L22" s="135"/>
      <c r="M22" s="135"/>
      <c r="N22" s="135"/>
      <c r="O22" s="135"/>
      <c r="P22" s="135"/>
      <c r="Q22" s="135"/>
      <c r="R22" s="140"/>
      <c r="S22" s="107"/>
      <c r="T22" s="107"/>
      <c r="U22" s="107"/>
      <c r="V22" s="107"/>
      <c r="W22" s="107"/>
      <c r="X22" s="107"/>
      <c r="Y22" s="107"/>
      <c r="Z22" s="107"/>
      <c r="AA22" s="107"/>
      <c r="AB22" s="107"/>
      <c r="AC22" s="107"/>
      <c r="AD22" s="107"/>
      <c r="AE22" s="107"/>
      <c r="AF22" s="107"/>
      <c r="AG22" s="141"/>
    </row>
    <row r="23" spans="2:42" ht="18" customHeight="1" thickBot="1">
      <c r="B23" s="137"/>
      <c r="C23" s="138"/>
      <c r="D23" s="138"/>
      <c r="E23" s="138"/>
      <c r="F23" s="138"/>
      <c r="G23" s="138"/>
      <c r="H23" s="138"/>
      <c r="I23" s="138"/>
      <c r="J23" s="138"/>
      <c r="K23" s="138"/>
      <c r="L23" s="138"/>
      <c r="M23" s="138"/>
      <c r="N23" s="138"/>
      <c r="O23" s="138"/>
      <c r="P23" s="138"/>
      <c r="Q23" s="138"/>
      <c r="R23" s="142"/>
      <c r="S23" s="143"/>
      <c r="T23" s="143"/>
      <c r="U23" s="143"/>
      <c r="V23" s="143"/>
      <c r="W23" s="143"/>
      <c r="X23" s="143"/>
      <c r="Y23" s="143"/>
      <c r="Z23" s="143"/>
      <c r="AA23" s="143"/>
      <c r="AB23" s="143"/>
      <c r="AC23" s="143"/>
      <c r="AD23" s="143"/>
      <c r="AE23" s="143"/>
      <c r="AF23" s="143"/>
      <c r="AG23" s="144"/>
    </row>
    <row r="24" spans="2:42">
      <c r="B24" s="15" t="s">
        <v>17</v>
      </c>
      <c r="C24" s="16"/>
      <c r="D24" s="16"/>
      <c r="E24" s="16"/>
      <c r="F24" s="16"/>
      <c r="G24" s="16"/>
      <c r="H24" s="16"/>
      <c r="I24" s="16"/>
      <c r="J24" s="16"/>
      <c r="K24" s="16"/>
      <c r="L24" s="16"/>
      <c r="M24" s="16"/>
      <c r="N24" s="16"/>
      <c r="O24" s="16"/>
      <c r="P24" s="16"/>
      <c r="Q24" s="16"/>
      <c r="R24" s="17"/>
      <c r="S24" s="17"/>
      <c r="T24" s="17"/>
      <c r="U24" s="17"/>
      <c r="V24" s="17"/>
      <c r="W24" s="17"/>
      <c r="X24" s="17"/>
      <c r="Y24" s="17"/>
      <c r="Z24" s="17"/>
      <c r="AA24" s="17"/>
      <c r="AB24" s="17"/>
      <c r="AC24" s="17"/>
      <c r="AD24" s="17"/>
      <c r="AE24" s="17"/>
      <c r="AF24" s="17"/>
      <c r="AG24" s="17"/>
    </row>
    <row r="25" spans="2:42" ht="18" customHeight="1"/>
    <row r="26" spans="2:42" ht="18" customHeight="1">
      <c r="B26" s="2" t="s">
        <v>10</v>
      </c>
    </row>
    <row r="27" spans="2:42" ht="18" customHeight="1"/>
    <row r="28" spans="2:42">
      <c r="R28" s="113" t="s">
        <v>2</v>
      </c>
      <c r="S28" s="113"/>
      <c r="T28" s="114"/>
      <c r="U28" s="114"/>
      <c r="V28" s="113" t="s">
        <v>6</v>
      </c>
      <c r="W28" s="113"/>
      <c r="X28" s="114"/>
      <c r="Y28" s="114"/>
      <c r="Z28" s="113" t="s">
        <v>3</v>
      </c>
      <c r="AA28" s="113"/>
      <c r="AB28" s="114"/>
      <c r="AC28" s="114"/>
      <c r="AD28" s="113" t="s">
        <v>11</v>
      </c>
      <c r="AE28" s="113"/>
    </row>
    <row r="29" spans="2:42" ht="18" customHeight="1">
      <c r="R29" s="3"/>
      <c r="S29" s="3"/>
      <c r="T29" s="3"/>
      <c r="U29" s="3"/>
      <c r="V29" s="3"/>
      <c r="W29" s="3"/>
      <c r="X29" s="3"/>
      <c r="Y29" s="3"/>
      <c r="Z29" s="3"/>
      <c r="AA29" s="3"/>
      <c r="AB29" s="3"/>
      <c r="AC29" s="3"/>
      <c r="AD29" s="3"/>
      <c r="AE29" s="3"/>
    </row>
    <row r="30" spans="2:42">
      <c r="S30" s="6"/>
      <c r="T30" s="6"/>
      <c r="U30" s="6"/>
      <c r="V30" s="6"/>
      <c r="W30" s="6"/>
      <c r="X30" s="6"/>
      <c r="Y30" s="7" t="s">
        <v>15</v>
      </c>
      <c r="Z30" s="6" t="s">
        <v>12</v>
      </c>
      <c r="AA30" s="133">
        <f>V7</f>
        <v>0</v>
      </c>
      <c r="AB30" s="133"/>
      <c r="AC30" s="133"/>
      <c r="AD30" s="133"/>
      <c r="AE30" s="133"/>
      <c r="AF30" s="133"/>
      <c r="AG30" s="133"/>
    </row>
    <row r="31" spans="2:42" ht="18" customHeight="1">
      <c r="R31" s="7"/>
      <c r="S31" s="7"/>
      <c r="T31" s="7"/>
      <c r="U31" s="7"/>
      <c r="V31" s="7"/>
      <c r="W31" s="7"/>
      <c r="X31" s="7"/>
      <c r="Y31" s="7"/>
      <c r="Z31" s="6"/>
      <c r="AA31" s="8"/>
      <c r="AB31" s="8"/>
      <c r="AC31" s="8"/>
      <c r="AD31" s="8"/>
      <c r="AE31" s="8"/>
      <c r="AF31" s="8"/>
      <c r="AG31" s="8"/>
    </row>
    <row r="32" spans="2:42" ht="18" customHeight="1">
      <c r="R32" s="152" t="s">
        <v>13</v>
      </c>
      <c r="S32" s="152"/>
      <c r="T32" s="152"/>
      <c r="U32" s="152"/>
      <c r="V32" s="152"/>
      <c r="W32" s="152"/>
      <c r="X32" s="152"/>
      <c r="Y32" s="152"/>
      <c r="Z32" s="2" t="s">
        <v>12</v>
      </c>
      <c r="AA32" s="112"/>
      <c r="AB32" s="112"/>
      <c r="AC32" s="112"/>
      <c r="AD32" s="112"/>
      <c r="AE32" s="112"/>
      <c r="AF32" s="112"/>
      <c r="AG32" s="112"/>
    </row>
    <row r="34" spans="2:36" ht="18" customHeight="1"/>
    <row r="36" spans="2:36" s="14" customFormat="1" ht="18" customHeight="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2:36" ht="12.95" customHeight="1"/>
    <row r="38" spans="2:36" ht="18" customHeight="1"/>
    <row r="39" spans="2:36" ht="12.95" customHeight="1"/>
    <row r="40" spans="2:36" ht="18" customHeight="1"/>
    <row r="41" spans="2:36" ht="9" customHeight="1">
      <c r="AE41" s="76"/>
      <c r="AF41" s="76"/>
      <c r="AG41" s="76"/>
      <c r="AH41" s="76"/>
      <c r="AI41" s="76"/>
      <c r="AJ41" s="76"/>
    </row>
    <row r="42" spans="2:36" ht="18" customHeight="1">
      <c r="AE42" s="76"/>
      <c r="AF42" s="76"/>
      <c r="AG42" s="76"/>
      <c r="AH42" s="77"/>
      <c r="AI42" s="76"/>
      <c r="AJ42" s="76"/>
    </row>
    <row r="43" spans="2:36" ht="9" customHeight="1">
      <c r="AE43" s="76"/>
      <c r="AF43" s="76"/>
      <c r="AG43" s="76"/>
      <c r="AH43" s="17"/>
      <c r="AI43" s="76"/>
      <c r="AJ43" s="76"/>
    </row>
    <row r="44" spans="2:36" ht="18" customHeight="1">
      <c r="AE44" s="76"/>
      <c r="AF44" s="76"/>
      <c r="AG44" s="76"/>
      <c r="AH44" s="17"/>
      <c r="AI44" s="76"/>
      <c r="AJ44" s="76"/>
    </row>
    <row r="45" spans="2:36" ht="18" customHeight="1">
      <c r="AE45" s="76"/>
      <c r="AF45" s="76"/>
      <c r="AG45" s="76"/>
      <c r="AH45" s="76"/>
      <c r="AI45" s="76"/>
      <c r="AJ45" s="76"/>
    </row>
    <row r="46" spans="2:36" ht="18" customHeight="1"/>
    <row r="47" spans="2:36" ht="18" customHeight="1"/>
    <row r="48" spans="2: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sheetData>
  <mergeCells count="38">
    <mergeCell ref="AA30:AG30"/>
    <mergeCell ref="AA32:AG32"/>
    <mergeCell ref="AM18:AP18"/>
    <mergeCell ref="B20:Q21"/>
    <mergeCell ref="R20:AG21"/>
    <mergeCell ref="B22:Q23"/>
    <mergeCell ref="R22:AG23"/>
    <mergeCell ref="C18:Q19"/>
    <mergeCell ref="R18:AD19"/>
    <mergeCell ref="AE18:AG19"/>
    <mergeCell ref="R32:Y32"/>
    <mergeCell ref="R16:AD16"/>
    <mergeCell ref="R17:AD17"/>
    <mergeCell ref="AM15:AP15"/>
    <mergeCell ref="C15:Q15"/>
    <mergeCell ref="R15:AD15"/>
    <mergeCell ref="AE15:AG15"/>
    <mergeCell ref="B3:AG3"/>
    <mergeCell ref="V5:AH5"/>
    <mergeCell ref="V7:AH7"/>
    <mergeCell ref="R28:S28"/>
    <mergeCell ref="AD28:AE28"/>
    <mergeCell ref="AB28:AC28"/>
    <mergeCell ref="Z28:AA28"/>
    <mergeCell ref="X28:Y28"/>
    <mergeCell ref="V28:W28"/>
    <mergeCell ref="T28:U28"/>
    <mergeCell ref="AA10:AB10"/>
    <mergeCell ref="AE10:AF10"/>
    <mergeCell ref="AE11:AG11"/>
    <mergeCell ref="R11:AD11"/>
    <mergeCell ref="B10:Q10"/>
    <mergeCell ref="D16:Q17"/>
    <mergeCell ref="B11:Q11"/>
    <mergeCell ref="R10:S10"/>
    <mergeCell ref="V10:W10"/>
    <mergeCell ref="Y10:Z10"/>
    <mergeCell ref="B14:AG14"/>
  </mergeCells>
  <phoneticPr fontId="1"/>
  <dataValidations count="2">
    <dataValidation type="list" allowBlank="1" showInputMessage="1" showErrorMessage="1" sqref="R22:AG24">
      <formula1>"継続する,継続しない"</formula1>
    </dataValidation>
    <dataValidation type="list" allowBlank="1" showInputMessage="1" showErrorMessage="1" sqref="R20:AG21">
      <formula1>"周知している,周知していない"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45"/>
  <sheetViews>
    <sheetView view="pageBreakPreview" zoomScale="85" zoomScaleNormal="100" zoomScaleSheetLayoutView="85" workbookViewId="0"/>
  </sheetViews>
  <sheetFormatPr defaultRowHeight="13.5"/>
  <cols>
    <col min="1" max="1" width="2.125" style="1" customWidth="1"/>
    <col min="2" max="2" width="5.125" style="1" customWidth="1"/>
    <col min="3" max="4" width="3.625" style="1" customWidth="1"/>
    <col min="5" max="5" width="12.625" style="1" customWidth="1"/>
    <col min="6" max="7" width="15.625" style="1" customWidth="1"/>
    <col min="8" max="8" width="13.625" style="1" customWidth="1"/>
    <col min="9" max="9" width="9.375" style="1" customWidth="1"/>
    <col min="10" max="10" width="11.875" style="1" customWidth="1"/>
    <col min="11" max="11" width="15.625" style="1" customWidth="1"/>
    <col min="12" max="12" width="13.5" style="1" bestFit="1" customWidth="1"/>
    <col min="13" max="13" width="10.875" style="1" customWidth="1"/>
    <col min="14" max="14" width="13.625" style="1" customWidth="1"/>
    <col min="15" max="15" width="13" style="1" customWidth="1"/>
    <col min="16" max="16" width="15.625" style="1" customWidth="1"/>
    <col min="17" max="17" width="13.75" style="1" customWidth="1"/>
    <col min="18" max="18" width="14.5" style="1" customWidth="1"/>
    <col min="19" max="21" width="15.625" style="1" customWidth="1"/>
    <col min="22" max="22" width="2.125" style="1" customWidth="1"/>
    <col min="23" max="28" width="3.625" style="1" customWidth="1"/>
    <col min="29" max="30" width="9.75" style="1" customWidth="1"/>
    <col min="31" max="178" width="3.625" style="1" customWidth="1"/>
    <col min="179" max="792" width="2.625" style="1" customWidth="1"/>
    <col min="793" max="16384" width="9" style="1"/>
  </cols>
  <sheetData>
    <row r="1" spans="2:21" ht="18" customHeight="1">
      <c r="B1" s="5" t="s">
        <v>18</v>
      </c>
    </row>
    <row r="2" spans="2:21" ht="18" customHeight="1"/>
    <row r="3" spans="2:21" ht="27" customHeight="1">
      <c r="B3" s="170" t="s">
        <v>22</v>
      </c>
      <c r="C3" s="170"/>
      <c r="D3" s="170"/>
      <c r="E3" s="170"/>
      <c r="F3" s="170"/>
      <c r="G3" s="170"/>
      <c r="H3" s="170"/>
      <c r="I3" s="170"/>
      <c r="J3" s="170"/>
      <c r="K3" s="170"/>
      <c r="L3" s="170"/>
      <c r="M3" s="170"/>
      <c r="N3" s="170"/>
      <c r="O3" s="170"/>
      <c r="P3" s="170"/>
      <c r="Q3" s="170"/>
      <c r="R3" s="170"/>
      <c r="S3" s="170"/>
      <c r="T3" s="170"/>
      <c r="U3" s="57"/>
    </row>
    <row r="4" spans="2:21" ht="18" customHeight="1" thickBot="1"/>
    <row r="5" spans="2:21" ht="18" customHeight="1" thickBot="1">
      <c r="R5" s="45" t="s">
        <v>14</v>
      </c>
      <c r="S5" s="162">
        <f>'別紙様式１　事業計画書'!V7</f>
        <v>0</v>
      </c>
      <c r="T5" s="163"/>
    </row>
    <row r="6" spans="2:21" ht="18" customHeight="1" thickBot="1">
      <c r="B6" s="101" t="s">
        <v>77</v>
      </c>
    </row>
    <row r="7" spans="2:21" ht="27" customHeight="1">
      <c r="B7" s="171" t="s">
        <v>19</v>
      </c>
      <c r="C7" s="173" t="s">
        <v>20</v>
      </c>
      <c r="D7" s="174"/>
      <c r="E7" s="175"/>
      <c r="F7" s="179" t="s">
        <v>32</v>
      </c>
      <c r="G7" s="179" t="s">
        <v>31</v>
      </c>
      <c r="H7" s="167" t="s">
        <v>47</v>
      </c>
      <c r="I7" s="167" t="s">
        <v>41</v>
      </c>
      <c r="J7" s="181" t="s">
        <v>42</v>
      </c>
      <c r="K7" s="174"/>
      <c r="L7" s="182"/>
      <c r="M7" s="179" t="s">
        <v>46</v>
      </c>
      <c r="N7" s="179" t="s">
        <v>51</v>
      </c>
      <c r="O7" s="27" t="s">
        <v>78</v>
      </c>
      <c r="P7" s="24"/>
      <c r="Q7" s="28"/>
      <c r="R7" s="179" t="s">
        <v>53</v>
      </c>
      <c r="S7" s="179" t="s">
        <v>54</v>
      </c>
      <c r="T7" s="171" t="s">
        <v>48</v>
      </c>
    </row>
    <row r="8" spans="2:21" ht="54.75" thickBot="1">
      <c r="B8" s="172"/>
      <c r="C8" s="176"/>
      <c r="D8" s="177"/>
      <c r="E8" s="178"/>
      <c r="F8" s="180"/>
      <c r="G8" s="180"/>
      <c r="H8" s="169"/>
      <c r="I8" s="169"/>
      <c r="J8" s="37" t="s">
        <v>43</v>
      </c>
      <c r="K8" s="25" t="s">
        <v>44</v>
      </c>
      <c r="L8" s="38" t="s">
        <v>45</v>
      </c>
      <c r="M8" s="180"/>
      <c r="N8" s="172"/>
      <c r="O8" s="29"/>
      <c r="P8" s="62" t="s">
        <v>81</v>
      </c>
      <c r="Q8" s="30" t="s">
        <v>52</v>
      </c>
      <c r="R8" s="180"/>
      <c r="S8" s="180"/>
      <c r="T8" s="172"/>
    </row>
    <row r="9" spans="2:21" ht="18" customHeight="1">
      <c r="B9" s="81"/>
      <c r="C9" s="156"/>
      <c r="D9" s="157"/>
      <c r="E9" s="158"/>
      <c r="F9" s="82"/>
      <c r="G9" s="82"/>
      <c r="H9" s="82"/>
      <c r="I9" s="83"/>
      <c r="J9" s="90"/>
      <c r="K9" s="89"/>
      <c r="L9" s="84"/>
      <c r="M9" s="85"/>
      <c r="N9" s="82"/>
      <c r="O9" s="86"/>
      <c r="P9" s="87"/>
      <c r="Q9" s="88"/>
      <c r="R9" s="167"/>
      <c r="S9" s="85"/>
      <c r="T9" s="82"/>
    </row>
    <row r="10" spans="2:21" ht="18" customHeight="1">
      <c r="B10" s="22">
        <v>1</v>
      </c>
      <c r="C10" s="164"/>
      <c r="D10" s="165"/>
      <c r="E10" s="166"/>
      <c r="F10" s="47"/>
      <c r="G10" s="47"/>
      <c r="H10" s="67">
        <v>11000</v>
      </c>
      <c r="I10" s="68" t="str">
        <f t="shared" ref="I10:I25" si="0">IF(G10="常勤職員",1,"")</f>
        <v/>
      </c>
      <c r="J10" s="39"/>
      <c r="K10" s="80">
        <f t="shared" ref="K10:K39" si="1">$K$9</f>
        <v>0</v>
      </c>
      <c r="L10" s="40" t="str">
        <f>IFERROR(ROUND(J10/K10,1),"")</f>
        <v/>
      </c>
      <c r="M10" s="54"/>
      <c r="N10" s="71" t="str">
        <f t="shared" ref="N10:N39" si="2">IFERROR(IF(G10="常勤職員",H10*I10*M10,H10*L10*M10),"")</f>
        <v/>
      </c>
      <c r="O10" s="31"/>
      <c r="P10" s="23"/>
      <c r="Q10" s="32">
        <f>O10-P10</f>
        <v>0</v>
      </c>
      <c r="R10" s="168"/>
      <c r="S10" s="58" t="str">
        <f>IFERROR(ROUND(O10/M10,0),"")</f>
        <v/>
      </c>
      <c r="T10" s="93"/>
    </row>
    <row r="11" spans="2:21" ht="18" customHeight="1">
      <c r="B11" s="20">
        <v>2</v>
      </c>
      <c r="C11" s="153"/>
      <c r="D11" s="154"/>
      <c r="E11" s="155"/>
      <c r="F11" s="47"/>
      <c r="G11" s="48"/>
      <c r="H11" s="67">
        <v>11000</v>
      </c>
      <c r="I11" s="69" t="str">
        <f t="shared" si="0"/>
        <v/>
      </c>
      <c r="J11" s="41"/>
      <c r="K11" s="19">
        <f t="shared" si="1"/>
        <v>0</v>
      </c>
      <c r="L11" s="42" t="str">
        <f t="shared" ref="L11:L19" si="3">IFERROR(ROUND(J11/K11,1),"")</f>
        <v/>
      </c>
      <c r="M11" s="55"/>
      <c r="N11" s="72" t="str">
        <f t="shared" si="2"/>
        <v/>
      </c>
      <c r="O11" s="33"/>
      <c r="P11" s="18"/>
      <c r="Q11" s="34">
        <f t="shared" ref="Q11:Q39" si="4">O11-P11</f>
        <v>0</v>
      </c>
      <c r="R11" s="168"/>
      <c r="S11" s="59" t="str">
        <f t="shared" ref="S11:S40" si="5">IFERROR(ROUND(O11/M11,0),"")</f>
        <v/>
      </c>
      <c r="T11" s="94"/>
    </row>
    <row r="12" spans="2:21" ht="18" customHeight="1">
      <c r="B12" s="20">
        <v>3</v>
      </c>
      <c r="C12" s="153"/>
      <c r="D12" s="154"/>
      <c r="E12" s="155"/>
      <c r="F12" s="47"/>
      <c r="G12" s="48"/>
      <c r="H12" s="67">
        <v>11000</v>
      </c>
      <c r="I12" s="69" t="str">
        <f t="shared" si="0"/>
        <v/>
      </c>
      <c r="J12" s="41"/>
      <c r="K12" s="19">
        <f t="shared" si="1"/>
        <v>0</v>
      </c>
      <c r="L12" s="42" t="str">
        <f t="shared" si="3"/>
        <v/>
      </c>
      <c r="M12" s="55"/>
      <c r="N12" s="72" t="str">
        <f t="shared" si="2"/>
        <v/>
      </c>
      <c r="O12" s="33"/>
      <c r="P12" s="18"/>
      <c r="Q12" s="34">
        <f t="shared" si="4"/>
        <v>0</v>
      </c>
      <c r="R12" s="168"/>
      <c r="S12" s="59" t="str">
        <f t="shared" si="5"/>
        <v/>
      </c>
      <c r="T12" s="94"/>
    </row>
    <row r="13" spans="2:21" ht="18" customHeight="1">
      <c r="B13" s="20">
        <v>4</v>
      </c>
      <c r="C13" s="153"/>
      <c r="D13" s="154"/>
      <c r="E13" s="155"/>
      <c r="F13" s="47"/>
      <c r="G13" s="48"/>
      <c r="H13" s="67">
        <v>11000</v>
      </c>
      <c r="I13" s="69" t="str">
        <f t="shared" si="0"/>
        <v/>
      </c>
      <c r="J13" s="41"/>
      <c r="K13" s="19">
        <f t="shared" si="1"/>
        <v>0</v>
      </c>
      <c r="L13" s="42" t="str">
        <f t="shared" si="3"/>
        <v/>
      </c>
      <c r="M13" s="55"/>
      <c r="N13" s="72" t="str">
        <f t="shared" si="2"/>
        <v/>
      </c>
      <c r="O13" s="33"/>
      <c r="P13" s="18"/>
      <c r="Q13" s="34">
        <f t="shared" si="4"/>
        <v>0</v>
      </c>
      <c r="R13" s="168"/>
      <c r="S13" s="59" t="str">
        <f t="shared" si="5"/>
        <v/>
      </c>
      <c r="T13" s="94"/>
    </row>
    <row r="14" spans="2:21" ht="18" customHeight="1">
      <c r="B14" s="20">
        <v>5</v>
      </c>
      <c r="C14" s="153"/>
      <c r="D14" s="154"/>
      <c r="E14" s="155"/>
      <c r="F14" s="47"/>
      <c r="G14" s="48"/>
      <c r="H14" s="67">
        <v>11000</v>
      </c>
      <c r="I14" s="69" t="str">
        <f t="shared" si="0"/>
        <v/>
      </c>
      <c r="J14" s="41"/>
      <c r="K14" s="19">
        <f t="shared" si="1"/>
        <v>0</v>
      </c>
      <c r="L14" s="42" t="str">
        <f t="shared" si="3"/>
        <v/>
      </c>
      <c r="M14" s="55"/>
      <c r="N14" s="72" t="str">
        <f t="shared" si="2"/>
        <v/>
      </c>
      <c r="O14" s="33"/>
      <c r="P14" s="18"/>
      <c r="Q14" s="34">
        <f t="shared" si="4"/>
        <v>0</v>
      </c>
      <c r="R14" s="168"/>
      <c r="S14" s="59" t="str">
        <f t="shared" si="5"/>
        <v/>
      </c>
      <c r="T14" s="94"/>
    </row>
    <row r="15" spans="2:21" ht="18" customHeight="1">
      <c r="B15" s="20">
        <v>6</v>
      </c>
      <c r="C15" s="153"/>
      <c r="D15" s="154"/>
      <c r="E15" s="155"/>
      <c r="F15" s="47"/>
      <c r="G15" s="48"/>
      <c r="H15" s="67">
        <v>11000</v>
      </c>
      <c r="I15" s="69" t="str">
        <f t="shared" si="0"/>
        <v/>
      </c>
      <c r="J15" s="41"/>
      <c r="K15" s="19">
        <f t="shared" si="1"/>
        <v>0</v>
      </c>
      <c r="L15" s="42" t="str">
        <f t="shared" si="3"/>
        <v/>
      </c>
      <c r="M15" s="55"/>
      <c r="N15" s="72" t="str">
        <f t="shared" si="2"/>
        <v/>
      </c>
      <c r="O15" s="33"/>
      <c r="P15" s="18"/>
      <c r="Q15" s="34">
        <f t="shared" si="4"/>
        <v>0</v>
      </c>
      <c r="R15" s="168"/>
      <c r="S15" s="59" t="str">
        <f t="shared" si="5"/>
        <v/>
      </c>
      <c r="T15" s="94"/>
    </row>
    <row r="16" spans="2:21" ht="18" customHeight="1">
      <c r="B16" s="20">
        <v>7</v>
      </c>
      <c r="C16" s="153"/>
      <c r="D16" s="154"/>
      <c r="E16" s="155"/>
      <c r="F16" s="47"/>
      <c r="G16" s="48"/>
      <c r="H16" s="67">
        <v>11000</v>
      </c>
      <c r="I16" s="69" t="str">
        <f t="shared" si="0"/>
        <v/>
      </c>
      <c r="J16" s="41"/>
      <c r="K16" s="19">
        <f t="shared" si="1"/>
        <v>0</v>
      </c>
      <c r="L16" s="42" t="str">
        <f t="shared" si="3"/>
        <v/>
      </c>
      <c r="M16" s="55"/>
      <c r="N16" s="72" t="str">
        <f t="shared" si="2"/>
        <v/>
      </c>
      <c r="O16" s="33"/>
      <c r="P16" s="18"/>
      <c r="Q16" s="34">
        <f t="shared" si="4"/>
        <v>0</v>
      </c>
      <c r="R16" s="168"/>
      <c r="S16" s="59" t="str">
        <f t="shared" si="5"/>
        <v/>
      </c>
      <c r="T16" s="94"/>
    </row>
    <row r="17" spans="2:20" ht="18" customHeight="1">
      <c r="B17" s="20">
        <v>8</v>
      </c>
      <c r="C17" s="153"/>
      <c r="D17" s="154"/>
      <c r="E17" s="155"/>
      <c r="F17" s="47"/>
      <c r="G17" s="48"/>
      <c r="H17" s="67">
        <v>11000</v>
      </c>
      <c r="I17" s="69" t="str">
        <f t="shared" si="0"/>
        <v/>
      </c>
      <c r="J17" s="41"/>
      <c r="K17" s="19">
        <f t="shared" si="1"/>
        <v>0</v>
      </c>
      <c r="L17" s="42" t="str">
        <f t="shared" si="3"/>
        <v/>
      </c>
      <c r="M17" s="55"/>
      <c r="N17" s="72" t="str">
        <f t="shared" si="2"/>
        <v/>
      </c>
      <c r="O17" s="33"/>
      <c r="P17" s="18"/>
      <c r="Q17" s="34">
        <f t="shared" si="4"/>
        <v>0</v>
      </c>
      <c r="R17" s="168"/>
      <c r="S17" s="59" t="str">
        <f t="shared" si="5"/>
        <v/>
      </c>
      <c r="T17" s="94"/>
    </row>
    <row r="18" spans="2:20" ht="18" customHeight="1">
      <c r="B18" s="20">
        <v>9</v>
      </c>
      <c r="C18" s="153"/>
      <c r="D18" s="154"/>
      <c r="E18" s="155"/>
      <c r="F18" s="47"/>
      <c r="G18" s="48"/>
      <c r="H18" s="67">
        <v>11000</v>
      </c>
      <c r="I18" s="69" t="str">
        <f t="shared" si="0"/>
        <v/>
      </c>
      <c r="J18" s="41"/>
      <c r="K18" s="19">
        <f t="shared" si="1"/>
        <v>0</v>
      </c>
      <c r="L18" s="42" t="str">
        <f t="shared" si="3"/>
        <v/>
      </c>
      <c r="M18" s="55"/>
      <c r="N18" s="72" t="str">
        <f t="shared" si="2"/>
        <v/>
      </c>
      <c r="O18" s="33"/>
      <c r="P18" s="18"/>
      <c r="Q18" s="34">
        <f t="shared" si="4"/>
        <v>0</v>
      </c>
      <c r="R18" s="168"/>
      <c r="S18" s="59" t="str">
        <f t="shared" si="5"/>
        <v/>
      </c>
      <c r="T18" s="94"/>
    </row>
    <row r="19" spans="2:20" ht="18" customHeight="1">
      <c r="B19" s="20">
        <v>10</v>
      </c>
      <c r="C19" s="153"/>
      <c r="D19" s="154"/>
      <c r="E19" s="155"/>
      <c r="F19" s="47"/>
      <c r="G19" s="48"/>
      <c r="H19" s="67">
        <v>11000</v>
      </c>
      <c r="I19" s="69" t="str">
        <f t="shared" si="0"/>
        <v/>
      </c>
      <c r="J19" s="41"/>
      <c r="K19" s="19">
        <f t="shared" si="1"/>
        <v>0</v>
      </c>
      <c r="L19" s="42" t="str">
        <f t="shared" si="3"/>
        <v/>
      </c>
      <c r="M19" s="55"/>
      <c r="N19" s="72" t="str">
        <f t="shared" si="2"/>
        <v/>
      </c>
      <c r="O19" s="33"/>
      <c r="P19" s="18"/>
      <c r="Q19" s="34">
        <f t="shared" si="4"/>
        <v>0</v>
      </c>
      <c r="R19" s="168"/>
      <c r="S19" s="59" t="str">
        <f>IFERROR(ROUND(O19/M19,0),"")</f>
        <v/>
      </c>
      <c r="T19" s="94"/>
    </row>
    <row r="20" spans="2:20" ht="18" customHeight="1">
      <c r="B20" s="20">
        <v>11</v>
      </c>
      <c r="C20" s="153"/>
      <c r="D20" s="154"/>
      <c r="E20" s="155"/>
      <c r="F20" s="47"/>
      <c r="G20" s="48"/>
      <c r="H20" s="67">
        <v>11000</v>
      </c>
      <c r="I20" s="69" t="str">
        <f t="shared" si="0"/>
        <v/>
      </c>
      <c r="J20" s="41"/>
      <c r="K20" s="19">
        <f t="shared" si="1"/>
        <v>0</v>
      </c>
      <c r="L20" s="42" t="str">
        <f t="shared" ref="L20:L39" si="6">IFERROR(ROUND(J20/K20,1),"")</f>
        <v/>
      </c>
      <c r="M20" s="55"/>
      <c r="N20" s="72" t="str">
        <f t="shared" si="2"/>
        <v/>
      </c>
      <c r="O20" s="33"/>
      <c r="P20" s="18"/>
      <c r="Q20" s="34">
        <f t="shared" si="4"/>
        <v>0</v>
      </c>
      <c r="R20" s="168"/>
      <c r="S20" s="59" t="str">
        <f t="shared" si="5"/>
        <v/>
      </c>
      <c r="T20" s="94"/>
    </row>
    <row r="21" spans="2:20" ht="18" customHeight="1">
      <c r="B21" s="20">
        <v>12</v>
      </c>
      <c r="C21" s="153"/>
      <c r="D21" s="154"/>
      <c r="E21" s="155"/>
      <c r="F21" s="47"/>
      <c r="G21" s="48"/>
      <c r="H21" s="67">
        <v>11000</v>
      </c>
      <c r="I21" s="69" t="str">
        <f t="shared" si="0"/>
        <v/>
      </c>
      <c r="J21" s="41"/>
      <c r="K21" s="19">
        <f t="shared" si="1"/>
        <v>0</v>
      </c>
      <c r="L21" s="42" t="str">
        <f t="shared" si="6"/>
        <v/>
      </c>
      <c r="M21" s="55"/>
      <c r="N21" s="72" t="str">
        <f t="shared" si="2"/>
        <v/>
      </c>
      <c r="O21" s="33"/>
      <c r="P21" s="18"/>
      <c r="Q21" s="34">
        <f t="shared" si="4"/>
        <v>0</v>
      </c>
      <c r="R21" s="168"/>
      <c r="S21" s="59" t="str">
        <f t="shared" si="5"/>
        <v/>
      </c>
      <c r="T21" s="94"/>
    </row>
    <row r="22" spans="2:20" ht="18" customHeight="1">
      <c r="B22" s="20">
        <v>13</v>
      </c>
      <c r="C22" s="153"/>
      <c r="D22" s="154"/>
      <c r="E22" s="155"/>
      <c r="F22" s="47"/>
      <c r="G22" s="48"/>
      <c r="H22" s="67">
        <v>11000</v>
      </c>
      <c r="I22" s="69" t="str">
        <f t="shared" si="0"/>
        <v/>
      </c>
      <c r="J22" s="41"/>
      <c r="K22" s="19">
        <f t="shared" si="1"/>
        <v>0</v>
      </c>
      <c r="L22" s="42" t="str">
        <f t="shared" si="6"/>
        <v/>
      </c>
      <c r="M22" s="55"/>
      <c r="N22" s="72" t="str">
        <f t="shared" si="2"/>
        <v/>
      </c>
      <c r="O22" s="33"/>
      <c r="P22" s="18"/>
      <c r="Q22" s="34">
        <f t="shared" si="4"/>
        <v>0</v>
      </c>
      <c r="R22" s="168"/>
      <c r="S22" s="59" t="str">
        <f t="shared" si="5"/>
        <v/>
      </c>
      <c r="T22" s="94"/>
    </row>
    <row r="23" spans="2:20" ht="18" customHeight="1">
      <c r="B23" s="20">
        <v>14</v>
      </c>
      <c r="C23" s="153"/>
      <c r="D23" s="154"/>
      <c r="E23" s="155"/>
      <c r="F23" s="47"/>
      <c r="G23" s="48"/>
      <c r="H23" s="67">
        <v>11000</v>
      </c>
      <c r="I23" s="69" t="str">
        <f t="shared" si="0"/>
        <v/>
      </c>
      <c r="J23" s="41"/>
      <c r="K23" s="19">
        <f t="shared" si="1"/>
        <v>0</v>
      </c>
      <c r="L23" s="42" t="str">
        <f t="shared" si="6"/>
        <v/>
      </c>
      <c r="M23" s="55"/>
      <c r="N23" s="72" t="str">
        <f t="shared" si="2"/>
        <v/>
      </c>
      <c r="O23" s="33"/>
      <c r="P23" s="18"/>
      <c r="Q23" s="34">
        <f t="shared" si="4"/>
        <v>0</v>
      </c>
      <c r="R23" s="168"/>
      <c r="S23" s="59" t="str">
        <f t="shared" si="5"/>
        <v/>
      </c>
      <c r="T23" s="94"/>
    </row>
    <row r="24" spans="2:20" ht="18" customHeight="1">
      <c r="B24" s="20">
        <v>15</v>
      </c>
      <c r="C24" s="153"/>
      <c r="D24" s="154"/>
      <c r="E24" s="155"/>
      <c r="F24" s="47"/>
      <c r="G24" s="48"/>
      <c r="H24" s="67">
        <v>11000</v>
      </c>
      <c r="I24" s="69" t="str">
        <f t="shared" si="0"/>
        <v/>
      </c>
      <c r="J24" s="41"/>
      <c r="K24" s="19">
        <f t="shared" si="1"/>
        <v>0</v>
      </c>
      <c r="L24" s="42" t="str">
        <f t="shared" si="6"/>
        <v/>
      </c>
      <c r="M24" s="55"/>
      <c r="N24" s="72" t="str">
        <f t="shared" si="2"/>
        <v/>
      </c>
      <c r="O24" s="33"/>
      <c r="P24" s="18"/>
      <c r="Q24" s="34">
        <f t="shared" si="4"/>
        <v>0</v>
      </c>
      <c r="R24" s="168"/>
      <c r="S24" s="59" t="str">
        <f t="shared" si="5"/>
        <v/>
      </c>
      <c r="T24" s="94"/>
    </row>
    <row r="25" spans="2:20" ht="18" customHeight="1">
      <c r="B25" s="20">
        <v>16</v>
      </c>
      <c r="C25" s="153"/>
      <c r="D25" s="154"/>
      <c r="E25" s="155"/>
      <c r="F25" s="47"/>
      <c r="G25" s="48"/>
      <c r="H25" s="67">
        <v>11000</v>
      </c>
      <c r="I25" s="69" t="str">
        <f t="shared" si="0"/>
        <v/>
      </c>
      <c r="J25" s="41"/>
      <c r="K25" s="19">
        <f t="shared" si="1"/>
        <v>0</v>
      </c>
      <c r="L25" s="42" t="str">
        <f t="shared" si="6"/>
        <v/>
      </c>
      <c r="M25" s="55"/>
      <c r="N25" s="72" t="str">
        <f t="shared" si="2"/>
        <v/>
      </c>
      <c r="O25" s="33"/>
      <c r="P25" s="18"/>
      <c r="Q25" s="34">
        <f t="shared" ref="Q25:Q35" si="7">O25-P25</f>
        <v>0</v>
      </c>
      <c r="R25" s="168"/>
      <c r="S25" s="59" t="str">
        <f t="shared" si="5"/>
        <v/>
      </c>
      <c r="T25" s="94"/>
    </row>
    <row r="26" spans="2:20" ht="18" customHeight="1">
      <c r="B26" s="20">
        <v>17</v>
      </c>
      <c r="C26" s="153"/>
      <c r="D26" s="154"/>
      <c r="E26" s="155"/>
      <c r="F26" s="47"/>
      <c r="G26" s="48"/>
      <c r="H26" s="67">
        <v>11000</v>
      </c>
      <c r="I26" s="69" t="str">
        <f t="shared" ref="I26:I39" si="8">IF(G26="常勤職員",1,"")</f>
        <v/>
      </c>
      <c r="J26" s="41"/>
      <c r="K26" s="19">
        <f t="shared" si="1"/>
        <v>0</v>
      </c>
      <c r="L26" s="42" t="str">
        <f t="shared" si="6"/>
        <v/>
      </c>
      <c r="M26" s="55"/>
      <c r="N26" s="72" t="str">
        <f t="shared" si="2"/>
        <v/>
      </c>
      <c r="O26" s="33"/>
      <c r="P26" s="18"/>
      <c r="Q26" s="34">
        <f t="shared" si="7"/>
        <v>0</v>
      </c>
      <c r="R26" s="168"/>
      <c r="S26" s="59" t="str">
        <f t="shared" si="5"/>
        <v/>
      </c>
      <c r="T26" s="94"/>
    </row>
    <row r="27" spans="2:20" ht="18" customHeight="1">
      <c r="B27" s="20">
        <v>18</v>
      </c>
      <c r="C27" s="153"/>
      <c r="D27" s="154"/>
      <c r="E27" s="155"/>
      <c r="F27" s="47"/>
      <c r="G27" s="48"/>
      <c r="H27" s="67">
        <v>11000</v>
      </c>
      <c r="I27" s="69" t="str">
        <f t="shared" si="8"/>
        <v/>
      </c>
      <c r="J27" s="41"/>
      <c r="K27" s="19">
        <f t="shared" si="1"/>
        <v>0</v>
      </c>
      <c r="L27" s="42" t="str">
        <f t="shared" si="6"/>
        <v/>
      </c>
      <c r="M27" s="55"/>
      <c r="N27" s="72" t="str">
        <f t="shared" si="2"/>
        <v/>
      </c>
      <c r="O27" s="33"/>
      <c r="P27" s="18"/>
      <c r="Q27" s="34">
        <f t="shared" si="7"/>
        <v>0</v>
      </c>
      <c r="R27" s="168"/>
      <c r="S27" s="59" t="str">
        <f t="shared" si="5"/>
        <v/>
      </c>
      <c r="T27" s="94"/>
    </row>
    <row r="28" spans="2:20" ht="18" customHeight="1">
      <c r="B28" s="20">
        <v>19</v>
      </c>
      <c r="C28" s="153"/>
      <c r="D28" s="154"/>
      <c r="E28" s="155"/>
      <c r="F28" s="47"/>
      <c r="G28" s="48"/>
      <c r="H28" s="67">
        <v>11000</v>
      </c>
      <c r="I28" s="69" t="str">
        <f t="shared" si="8"/>
        <v/>
      </c>
      <c r="J28" s="41"/>
      <c r="K28" s="19">
        <f t="shared" si="1"/>
        <v>0</v>
      </c>
      <c r="L28" s="42" t="str">
        <f t="shared" si="6"/>
        <v/>
      </c>
      <c r="M28" s="55"/>
      <c r="N28" s="72" t="str">
        <f t="shared" si="2"/>
        <v/>
      </c>
      <c r="O28" s="33"/>
      <c r="P28" s="18"/>
      <c r="Q28" s="34">
        <f t="shared" si="7"/>
        <v>0</v>
      </c>
      <c r="R28" s="168"/>
      <c r="S28" s="59" t="str">
        <f t="shared" si="5"/>
        <v/>
      </c>
      <c r="T28" s="94"/>
    </row>
    <row r="29" spans="2:20" ht="18" customHeight="1">
      <c r="B29" s="20">
        <v>20</v>
      </c>
      <c r="C29" s="153"/>
      <c r="D29" s="154"/>
      <c r="E29" s="155"/>
      <c r="F29" s="47"/>
      <c r="G29" s="48"/>
      <c r="H29" s="67">
        <v>11000</v>
      </c>
      <c r="I29" s="69" t="str">
        <f t="shared" si="8"/>
        <v/>
      </c>
      <c r="J29" s="41"/>
      <c r="K29" s="19">
        <f t="shared" si="1"/>
        <v>0</v>
      </c>
      <c r="L29" s="42" t="str">
        <f t="shared" si="6"/>
        <v/>
      </c>
      <c r="M29" s="55"/>
      <c r="N29" s="72" t="str">
        <f t="shared" si="2"/>
        <v/>
      </c>
      <c r="O29" s="33"/>
      <c r="P29" s="18"/>
      <c r="Q29" s="34">
        <f t="shared" ref="Q29:Q33" si="9">O29-P29</f>
        <v>0</v>
      </c>
      <c r="R29" s="168"/>
      <c r="S29" s="59" t="str">
        <f t="shared" si="5"/>
        <v/>
      </c>
      <c r="T29" s="94"/>
    </row>
    <row r="30" spans="2:20" ht="18" customHeight="1">
      <c r="B30" s="20">
        <v>21</v>
      </c>
      <c r="C30" s="153"/>
      <c r="D30" s="154"/>
      <c r="E30" s="155"/>
      <c r="F30" s="47"/>
      <c r="G30" s="48"/>
      <c r="H30" s="67">
        <v>11000</v>
      </c>
      <c r="I30" s="69" t="str">
        <f t="shared" si="8"/>
        <v/>
      </c>
      <c r="J30" s="41"/>
      <c r="K30" s="19">
        <f t="shared" si="1"/>
        <v>0</v>
      </c>
      <c r="L30" s="42" t="str">
        <f t="shared" si="6"/>
        <v/>
      </c>
      <c r="M30" s="55"/>
      <c r="N30" s="72" t="str">
        <f t="shared" si="2"/>
        <v/>
      </c>
      <c r="O30" s="33"/>
      <c r="P30" s="18"/>
      <c r="Q30" s="34">
        <f t="shared" si="9"/>
        <v>0</v>
      </c>
      <c r="R30" s="168"/>
      <c r="S30" s="59" t="str">
        <f t="shared" si="5"/>
        <v/>
      </c>
      <c r="T30" s="94"/>
    </row>
    <row r="31" spans="2:20" ht="18" customHeight="1">
      <c r="B31" s="20">
        <v>22</v>
      </c>
      <c r="C31" s="153"/>
      <c r="D31" s="154"/>
      <c r="E31" s="155"/>
      <c r="F31" s="47"/>
      <c r="G31" s="48"/>
      <c r="H31" s="67">
        <v>11000</v>
      </c>
      <c r="I31" s="69" t="str">
        <f t="shared" si="8"/>
        <v/>
      </c>
      <c r="J31" s="41"/>
      <c r="K31" s="19">
        <f t="shared" si="1"/>
        <v>0</v>
      </c>
      <c r="L31" s="42" t="str">
        <f t="shared" si="6"/>
        <v/>
      </c>
      <c r="M31" s="55"/>
      <c r="N31" s="72" t="str">
        <f t="shared" si="2"/>
        <v/>
      </c>
      <c r="O31" s="33"/>
      <c r="P31" s="18"/>
      <c r="Q31" s="34">
        <f t="shared" si="9"/>
        <v>0</v>
      </c>
      <c r="R31" s="168"/>
      <c r="S31" s="59" t="str">
        <f t="shared" si="5"/>
        <v/>
      </c>
      <c r="T31" s="94"/>
    </row>
    <row r="32" spans="2:20" ht="18" customHeight="1">
      <c r="B32" s="20">
        <v>23</v>
      </c>
      <c r="C32" s="153"/>
      <c r="D32" s="154"/>
      <c r="E32" s="155"/>
      <c r="F32" s="47"/>
      <c r="G32" s="48"/>
      <c r="H32" s="67">
        <v>11000</v>
      </c>
      <c r="I32" s="69" t="str">
        <f t="shared" si="8"/>
        <v/>
      </c>
      <c r="J32" s="41"/>
      <c r="K32" s="19">
        <f t="shared" si="1"/>
        <v>0</v>
      </c>
      <c r="L32" s="42" t="str">
        <f t="shared" si="6"/>
        <v/>
      </c>
      <c r="M32" s="55"/>
      <c r="N32" s="72" t="str">
        <f t="shared" si="2"/>
        <v/>
      </c>
      <c r="O32" s="33"/>
      <c r="P32" s="18"/>
      <c r="Q32" s="34">
        <f t="shared" si="9"/>
        <v>0</v>
      </c>
      <c r="R32" s="168"/>
      <c r="S32" s="59" t="str">
        <f t="shared" si="5"/>
        <v/>
      </c>
      <c r="T32" s="94"/>
    </row>
    <row r="33" spans="2:20" ht="18" customHeight="1">
      <c r="B33" s="20">
        <v>24</v>
      </c>
      <c r="C33" s="153"/>
      <c r="D33" s="154"/>
      <c r="E33" s="155"/>
      <c r="F33" s="47"/>
      <c r="G33" s="48"/>
      <c r="H33" s="67">
        <v>11000</v>
      </c>
      <c r="I33" s="69" t="str">
        <f t="shared" si="8"/>
        <v/>
      </c>
      <c r="J33" s="41"/>
      <c r="K33" s="19">
        <f t="shared" si="1"/>
        <v>0</v>
      </c>
      <c r="L33" s="42" t="str">
        <f t="shared" si="6"/>
        <v/>
      </c>
      <c r="M33" s="55"/>
      <c r="N33" s="72" t="str">
        <f t="shared" si="2"/>
        <v/>
      </c>
      <c r="O33" s="33"/>
      <c r="P33" s="18"/>
      <c r="Q33" s="34">
        <f t="shared" si="9"/>
        <v>0</v>
      </c>
      <c r="R33" s="168"/>
      <c r="S33" s="59" t="str">
        <f t="shared" si="5"/>
        <v/>
      </c>
      <c r="T33" s="94"/>
    </row>
    <row r="34" spans="2:20" ht="18" customHeight="1">
      <c r="B34" s="20">
        <v>25</v>
      </c>
      <c r="C34" s="153"/>
      <c r="D34" s="154"/>
      <c r="E34" s="155"/>
      <c r="F34" s="47"/>
      <c r="G34" s="48"/>
      <c r="H34" s="67">
        <v>11000</v>
      </c>
      <c r="I34" s="69" t="str">
        <f t="shared" si="8"/>
        <v/>
      </c>
      <c r="J34" s="41"/>
      <c r="K34" s="19">
        <f t="shared" si="1"/>
        <v>0</v>
      </c>
      <c r="L34" s="42" t="str">
        <f t="shared" si="6"/>
        <v/>
      </c>
      <c r="M34" s="55"/>
      <c r="N34" s="72" t="str">
        <f t="shared" si="2"/>
        <v/>
      </c>
      <c r="O34" s="33"/>
      <c r="P34" s="18"/>
      <c r="Q34" s="34">
        <f t="shared" si="7"/>
        <v>0</v>
      </c>
      <c r="R34" s="168"/>
      <c r="S34" s="59" t="str">
        <f t="shared" si="5"/>
        <v/>
      </c>
      <c r="T34" s="94"/>
    </row>
    <row r="35" spans="2:20" ht="18" customHeight="1">
      <c r="B35" s="20">
        <v>26</v>
      </c>
      <c r="C35" s="153"/>
      <c r="D35" s="154"/>
      <c r="E35" s="155"/>
      <c r="F35" s="47"/>
      <c r="G35" s="48"/>
      <c r="H35" s="67">
        <v>11000</v>
      </c>
      <c r="I35" s="69" t="str">
        <f t="shared" si="8"/>
        <v/>
      </c>
      <c r="J35" s="41"/>
      <c r="K35" s="19">
        <f t="shared" si="1"/>
        <v>0</v>
      </c>
      <c r="L35" s="42" t="str">
        <f>IFERROR(ROUND(J35/K35,1),"")</f>
        <v/>
      </c>
      <c r="M35" s="55"/>
      <c r="N35" s="72" t="str">
        <f t="shared" si="2"/>
        <v/>
      </c>
      <c r="O35" s="33"/>
      <c r="P35" s="18"/>
      <c r="Q35" s="34">
        <f t="shared" si="7"/>
        <v>0</v>
      </c>
      <c r="R35" s="168"/>
      <c r="S35" s="59" t="str">
        <f t="shared" si="5"/>
        <v/>
      </c>
      <c r="T35" s="94"/>
    </row>
    <row r="36" spans="2:20" ht="18" customHeight="1">
      <c r="B36" s="20">
        <v>27</v>
      </c>
      <c r="C36" s="153"/>
      <c r="D36" s="154"/>
      <c r="E36" s="155"/>
      <c r="F36" s="47"/>
      <c r="G36" s="48"/>
      <c r="H36" s="67">
        <v>11000</v>
      </c>
      <c r="I36" s="69" t="str">
        <f t="shared" si="8"/>
        <v/>
      </c>
      <c r="J36" s="41"/>
      <c r="K36" s="19">
        <f t="shared" si="1"/>
        <v>0</v>
      </c>
      <c r="L36" s="42" t="str">
        <f t="shared" si="6"/>
        <v/>
      </c>
      <c r="M36" s="55"/>
      <c r="N36" s="72" t="str">
        <f t="shared" si="2"/>
        <v/>
      </c>
      <c r="O36" s="33"/>
      <c r="P36" s="18"/>
      <c r="Q36" s="34">
        <f t="shared" si="4"/>
        <v>0</v>
      </c>
      <c r="R36" s="168"/>
      <c r="S36" s="59" t="str">
        <f t="shared" si="5"/>
        <v/>
      </c>
      <c r="T36" s="94"/>
    </row>
    <row r="37" spans="2:20" ht="18" customHeight="1">
      <c r="B37" s="20">
        <v>28</v>
      </c>
      <c r="C37" s="153"/>
      <c r="D37" s="154"/>
      <c r="E37" s="155"/>
      <c r="F37" s="47"/>
      <c r="G37" s="48"/>
      <c r="H37" s="67">
        <v>11000</v>
      </c>
      <c r="I37" s="69" t="str">
        <f t="shared" si="8"/>
        <v/>
      </c>
      <c r="J37" s="41"/>
      <c r="K37" s="19">
        <f t="shared" si="1"/>
        <v>0</v>
      </c>
      <c r="L37" s="42" t="str">
        <f t="shared" si="6"/>
        <v/>
      </c>
      <c r="M37" s="55"/>
      <c r="N37" s="72" t="str">
        <f t="shared" si="2"/>
        <v/>
      </c>
      <c r="O37" s="33"/>
      <c r="P37" s="18"/>
      <c r="Q37" s="34">
        <f t="shared" si="4"/>
        <v>0</v>
      </c>
      <c r="R37" s="168"/>
      <c r="S37" s="59" t="str">
        <f t="shared" si="5"/>
        <v/>
      </c>
      <c r="T37" s="94"/>
    </row>
    <row r="38" spans="2:20" ht="18" customHeight="1">
      <c r="B38" s="20">
        <v>29</v>
      </c>
      <c r="C38" s="153"/>
      <c r="D38" s="154"/>
      <c r="E38" s="155"/>
      <c r="F38" s="47"/>
      <c r="G38" s="48"/>
      <c r="H38" s="67">
        <v>11000</v>
      </c>
      <c r="I38" s="69" t="str">
        <f t="shared" si="8"/>
        <v/>
      </c>
      <c r="J38" s="41"/>
      <c r="K38" s="19">
        <f t="shared" si="1"/>
        <v>0</v>
      </c>
      <c r="L38" s="42" t="str">
        <f t="shared" si="6"/>
        <v/>
      </c>
      <c r="M38" s="55"/>
      <c r="N38" s="72" t="str">
        <f t="shared" si="2"/>
        <v/>
      </c>
      <c r="O38" s="33"/>
      <c r="P38" s="18"/>
      <c r="Q38" s="34">
        <f t="shared" si="4"/>
        <v>0</v>
      </c>
      <c r="R38" s="168"/>
      <c r="S38" s="59" t="str">
        <f t="shared" si="5"/>
        <v/>
      </c>
      <c r="T38" s="94"/>
    </row>
    <row r="39" spans="2:20" ht="18" customHeight="1" thickBot="1">
      <c r="B39" s="20">
        <v>30</v>
      </c>
      <c r="C39" s="153"/>
      <c r="D39" s="154"/>
      <c r="E39" s="155"/>
      <c r="F39" s="47"/>
      <c r="G39" s="48"/>
      <c r="H39" s="67">
        <v>11000</v>
      </c>
      <c r="I39" s="69" t="str">
        <f t="shared" si="8"/>
        <v/>
      </c>
      <c r="J39" s="41"/>
      <c r="K39" s="19">
        <f t="shared" si="1"/>
        <v>0</v>
      </c>
      <c r="L39" s="42" t="str">
        <f t="shared" si="6"/>
        <v/>
      </c>
      <c r="M39" s="55"/>
      <c r="N39" s="72" t="str">
        <f t="shared" si="2"/>
        <v/>
      </c>
      <c r="O39" s="33"/>
      <c r="P39" s="18"/>
      <c r="Q39" s="34">
        <f t="shared" si="4"/>
        <v>0</v>
      </c>
      <c r="R39" s="169"/>
      <c r="S39" s="59" t="str">
        <f t="shared" si="5"/>
        <v/>
      </c>
      <c r="T39" s="94"/>
    </row>
    <row r="40" spans="2:20" ht="18" customHeight="1" thickBot="1">
      <c r="B40" s="159" t="s">
        <v>34</v>
      </c>
      <c r="C40" s="160"/>
      <c r="D40" s="160"/>
      <c r="E40" s="160"/>
      <c r="F40" s="160"/>
      <c r="G40" s="161"/>
      <c r="H40" s="65"/>
      <c r="I40" s="70">
        <f>SUM(I10:I39)</f>
        <v>0</v>
      </c>
      <c r="J40" s="91"/>
      <c r="K40" s="61"/>
      <c r="L40" s="64">
        <f>SUM(L10:L39)</f>
        <v>0</v>
      </c>
      <c r="M40" s="56">
        <f t="shared" ref="M40:Q40" si="10">SUM(M10:M39)</f>
        <v>0</v>
      </c>
      <c r="N40" s="35">
        <f t="shared" si="10"/>
        <v>0</v>
      </c>
      <c r="O40" s="35">
        <f t="shared" si="10"/>
        <v>0</v>
      </c>
      <c r="P40" s="21">
        <f t="shared" si="10"/>
        <v>0</v>
      </c>
      <c r="Q40" s="36">
        <f t="shared" si="10"/>
        <v>0</v>
      </c>
      <c r="R40" s="26"/>
      <c r="S40" s="60" t="str">
        <f t="shared" si="5"/>
        <v/>
      </c>
      <c r="T40" s="95"/>
    </row>
    <row r="41" spans="2:20" ht="18" customHeight="1">
      <c r="B41" s="1" t="s">
        <v>21</v>
      </c>
    </row>
    <row r="42" spans="2:20" ht="18" customHeight="1">
      <c r="B42" s="1" t="s">
        <v>23</v>
      </c>
    </row>
    <row r="43" spans="2:20" ht="18" customHeight="1">
      <c r="B43" s="46" t="s">
        <v>24</v>
      </c>
    </row>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sheetData>
  <mergeCells count="47">
    <mergeCell ref="B3:T3"/>
    <mergeCell ref="B7:B8"/>
    <mergeCell ref="C7:E8"/>
    <mergeCell ref="G7:G8"/>
    <mergeCell ref="J7:L7"/>
    <mergeCell ref="R7:R8"/>
    <mergeCell ref="S7:S8"/>
    <mergeCell ref="F7:F8"/>
    <mergeCell ref="T7:T8"/>
    <mergeCell ref="H7:H8"/>
    <mergeCell ref="I7:I8"/>
    <mergeCell ref="M7:M8"/>
    <mergeCell ref="N7:N8"/>
    <mergeCell ref="S5:T5"/>
    <mergeCell ref="C23:E23"/>
    <mergeCell ref="C10:E10"/>
    <mergeCell ref="C11:E11"/>
    <mergeCell ref="C22:E22"/>
    <mergeCell ref="R9:R39"/>
    <mergeCell ref="C30:E30"/>
    <mergeCell ref="C31:E31"/>
    <mergeCell ref="C32:E32"/>
    <mergeCell ref="C28:E28"/>
    <mergeCell ref="C34:E34"/>
    <mergeCell ref="C35:E35"/>
    <mergeCell ref="C25:E25"/>
    <mergeCell ref="C29:E29"/>
    <mergeCell ref="B40:G40"/>
    <mergeCell ref="C13:E13"/>
    <mergeCell ref="C17:E17"/>
    <mergeCell ref="C18:E18"/>
    <mergeCell ref="C19:E19"/>
    <mergeCell ref="C20:E20"/>
    <mergeCell ref="C38:E38"/>
    <mergeCell ref="C39:E39"/>
    <mergeCell ref="C36:E36"/>
    <mergeCell ref="C37:E37"/>
    <mergeCell ref="C15:E15"/>
    <mergeCell ref="C33:E33"/>
    <mergeCell ref="C16:E16"/>
    <mergeCell ref="C14:E14"/>
    <mergeCell ref="C21:E21"/>
    <mergeCell ref="C24:E24"/>
    <mergeCell ref="C27:E27"/>
    <mergeCell ref="C9:E9"/>
    <mergeCell ref="C26:E26"/>
    <mergeCell ref="C12:E12"/>
  </mergeCells>
  <phoneticPr fontId="1"/>
  <dataValidations count="3">
    <dataValidation type="list" allowBlank="1" showInputMessage="1" showErrorMessage="1" sqref="G10:G39">
      <formula1>"常勤職員,非常勤職員"</formula1>
    </dataValidation>
    <dataValidation type="list" allowBlank="1" showInputMessage="1" showErrorMessage="1" sqref="F10:F39">
      <formula1>"放課後児童支援員,補助員,育成支援の周辺業務を行う職員,その他"</formula1>
    </dataValidation>
    <dataValidation type="list" allowBlank="1" showInputMessage="1" showErrorMessage="1" sqref="M10:M39">
      <formula1>"1,2,3,4,5,6,7,8,9,10,11,12"</formula1>
    </dataValidation>
  </dataValidations>
  <printOptions horizontalCentered="1"/>
  <pageMargins left="0.23622047244094491" right="0.23622047244094491" top="0.55118110236220474" bottom="0.55118110236220474"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Q868"/>
  <sheetViews>
    <sheetView view="pageBreakPreview" zoomScaleNormal="100" zoomScaleSheetLayoutView="100" workbookViewId="0"/>
  </sheetViews>
  <sheetFormatPr defaultRowHeight="13.5"/>
  <cols>
    <col min="1" max="485" width="2.625" style="2" customWidth="1"/>
    <col min="486" max="16384" width="9" style="2"/>
  </cols>
  <sheetData>
    <row r="1" spans="2:43" ht="18" customHeight="1">
      <c r="B1" s="5" t="s">
        <v>30</v>
      </c>
    </row>
    <row r="2" spans="2:43" ht="18" customHeight="1"/>
    <row r="3" spans="2:43" ht="18" customHeight="1">
      <c r="B3" s="111" t="s">
        <v>66</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row>
    <row r="4" spans="2:43" ht="18" customHeight="1"/>
    <row r="5" spans="2:43" ht="18" customHeight="1">
      <c r="T5" s="51" t="s">
        <v>0</v>
      </c>
      <c r="U5" s="50" t="s">
        <v>12</v>
      </c>
      <c r="V5" s="112" t="s">
        <v>75</v>
      </c>
      <c r="W5" s="112"/>
      <c r="X5" s="112"/>
      <c r="Y5" s="112"/>
      <c r="Z5" s="112"/>
      <c r="AA5" s="112"/>
      <c r="AB5" s="112"/>
      <c r="AC5" s="112"/>
      <c r="AD5" s="112"/>
      <c r="AE5" s="112"/>
      <c r="AF5" s="112"/>
      <c r="AG5" s="112"/>
      <c r="AH5" s="112"/>
    </row>
    <row r="6" spans="2:43">
      <c r="U6" s="50"/>
      <c r="V6" s="8"/>
      <c r="W6" s="8"/>
      <c r="X6" s="8"/>
      <c r="Y6" s="8"/>
      <c r="Z6" s="8"/>
      <c r="AA6" s="8"/>
      <c r="AB6" s="8"/>
      <c r="AC6" s="8"/>
      <c r="AD6" s="8"/>
      <c r="AE6" s="8"/>
      <c r="AF6" s="8"/>
      <c r="AG6" s="8"/>
      <c r="AH6" s="8"/>
    </row>
    <row r="7" spans="2:43" ht="18" customHeight="1">
      <c r="T7" s="51" t="s">
        <v>14</v>
      </c>
      <c r="U7" s="50" t="s">
        <v>12</v>
      </c>
      <c r="V7" s="112"/>
      <c r="W7" s="112"/>
      <c r="X7" s="112"/>
      <c r="Y7" s="112"/>
      <c r="Z7" s="112"/>
      <c r="AA7" s="112"/>
      <c r="AB7" s="112"/>
      <c r="AC7" s="112"/>
      <c r="AD7" s="112"/>
      <c r="AE7" s="112"/>
      <c r="AF7" s="112"/>
      <c r="AG7" s="112"/>
      <c r="AH7" s="112"/>
    </row>
    <row r="8" spans="2:43" ht="18" customHeight="1"/>
    <row r="9" spans="2:43" ht="18" customHeight="1" thickBot="1">
      <c r="B9" s="5" t="s">
        <v>1</v>
      </c>
    </row>
    <row r="10" spans="2:43" ht="18" customHeight="1">
      <c r="B10" s="117" t="s">
        <v>16</v>
      </c>
      <c r="C10" s="109"/>
      <c r="D10" s="109"/>
      <c r="E10" s="109"/>
      <c r="F10" s="109"/>
      <c r="G10" s="109"/>
      <c r="H10" s="109"/>
      <c r="I10" s="109"/>
      <c r="J10" s="109"/>
      <c r="K10" s="109"/>
      <c r="L10" s="109"/>
      <c r="M10" s="109"/>
      <c r="N10" s="109"/>
      <c r="O10" s="109"/>
      <c r="P10" s="109"/>
      <c r="Q10" s="110"/>
      <c r="R10" s="105" t="s">
        <v>2</v>
      </c>
      <c r="S10" s="106"/>
      <c r="T10" s="100"/>
      <c r="U10" s="96" t="s">
        <v>6</v>
      </c>
      <c r="V10" s="107"/>
      <c r="W10" s="107"/>
      <c r="X10" s="96" t="s">
        <v>3</v>
      </c>
      <c r="Y10" s="106" t="s">
        <v>4</v>
      </c>
      <c r="Z10" s="106"/>
      <c r="AA10" s="106" t="s">
        <v>2</v>
      </c>
      <c r="AB10" s="106"/>
      <c r="AC10" s="100"/>
      <c r="AD10" s="96" t="s">
        <v>6</v>
      </c>
      <c r="AE10" s="107"/>
      <c r="AF10" s="107"/>
      <c r="AG10" s="66" t="s">
        <v>3</v>
      </c>
    </row>
    <row r="11" spans="2:43" ht="18" customHeight="1" thickBot="1">
      <c r="B11" s="102" t="s">
        <v>79</v>
      </c>
      <c r="C11" s="103"/>
      <c r="D11" s="103"/>
      <c r="E11" s="103"/>
      <c r="F11" s="103"/>
      <c r="G11" s="103"/>
      <c r="H11" s="103"/>
      <c r="I11" s="103"/>
      <c r="J11" s="103"/>
      <c r="K11" s="103"/>
      <c r="L11" s="103"/>
      <c r="M11" s="103"/>
      <c r="N11" s="103"/>
      <c r="O11" s="103"/>
      <c r="P11" s="103"/>
      <c r="Q11" s="104"/>
      <c r="R11" s="115">
        <f>'別紙様式２別添１　賃金改善内訳 '!N41</f>
        <v>0</v>
      </c>
      <c r="S11" s="116"/>
      <c r="T11" s="116"/>
      <c r="U11" s="116"/>
      <c r="V11" s="116"/>
      <c r="W11" s="116"/>
      <c r="X11" s="116"/>
      <c r="Y11" s="116"/>
      <c r="Z11" s="116"/>
      <c r="AA11" s="116"/>
      <c r="AB11" s="116"/>
      <c r="AC11" s="116"/>
      <c r="AD11" s="116"/>
      <c r="AE11" s="103" t="s">
        <v>5</v>
      </c>
      <c r="AF11" s="103"/>
      <c r="AG11" s="104"/>
    </row>
    <row r="12" spans="2:43" ht="12.95" customHeight="1"/>
    <row r="13" spans="2:43" ht="18" customHeight="1" thickBot="1">
      <c r="B13" s="5" t="s">
        <v>8</v>
      </c>
    </row>
    <row r="14" spans="2:43" ht="18" customHeight="1" thickBot="1">
      <c r="B14" s="108" t="s">
        <v>76</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10"/>
      <c r="AM14" s="2" t="s">
        <v>74</v>
      </c>
    </row>
    <row r="15" spans="2:43" ht="18" customHeight="1" thickBot="1">
      <c r="B15" s="52"/>
      <c r="C15" s="183" t="s">
        <v>63</v>
      </c>
      <c r="D15" s="119"/>
      <c r="E15" s="119"/>
      <c r="F15" s="119"/>
      <c r="G15" s="119"/>
      <c r="H15" s="119"/>
      <c r="I15" s="119"/>
      <c r="J15" s="119"/>
      <c r="K15" s="119"/>
      <c r="L15" s="119"/>
      <c r="M15" s="119"/>
      <c r="N15" s="119"/>
      <c r="O15" s="119"/>
      <c r="P15" s="119"/>
      <c r="Q15" s="120"/>
      <c r="R15" s="131">
        <f>'別紙様式２別添１　賃金改善内訳 '!O41</f>
        <v>0</v>
      </c>
      <c r="S15" s="132"/>
      <c r="T15" s="132"/>
      <c r="U15" s="132"/>
      <c r="V15" s="132"/>
      <c r="W15" s="132"/>
      <c r="X15" s="132"/>
      <c r="Y15" s="132"/>
      <c r="Z15" s="132"/>
      <c r="AA15" s="132"/>
      <c r="AB15" s="132"/>
      <c r="AC15" s="132"/>
      <c r="AD15" s="132"/>
      <c r="AE15" s="122" t="s">
        <v>5</v>
      </c>
      <c r="AF15" s="122"/>
      <c r="AG15" s="123"/>
      <c r="AM15" s="128" t="str">
        <f>IF(R17&gt;=2/3,"○","×")</f>
        <v>○</v>
      </c>
      <c r="AN15" s="129"/>
      <c r="AO15" s="129"/>
      <c r="AP15" s="130"/>
      <c r="AQ15" s="2" t="s">
        <v>9</v>
      </c>
    </row>
    <row r="16" spans="2:43" ht="18" customHeight="1">
      <c r="B16" s="52"/>
      <c r="C16" s="4"/>
      <c r="D16" s="118" t="s">
        <v>64</v>
      </c>
      <c r="E16" s="119"/>
      <c r="F16" s="119"/>
      <c r="G16" s="119"/>
      <c r="H16" s="119"/>
      <c r="I16" s="119"/>
      <c r="J16" s="119"/>
      <c r="K16" s="119"/>
      <c r="L16" s="119"/>
      <c r="M16" s="119"/>
      <c r="N16" s="119"/>
      <c r="O16" s="119"/>
      <c r="P16" s="119"/>
      <c r="Q16" s="120"/>
      <c r="R16" s="124">
        <f>'別紙様式２別添１　賃金改善内訳 '!P41</f>
        <v>0</v>
      </c>
      <c r="S16" s="125"/>
      <c r="T16" s="125"/>
      <c r="U16" s="125"/>
      <c r="V16" s="125"/>
      <c r="W16" s="125"/>
      <c r="X16" s="125"/>
      <c r="Y16" s="125"/>
      <c r="Z16" s="125"/>
      <c r="AA16" s="125"/>
      <c r="AB16" s="125"/>
      <c r="AC16" s="125"/>
      <c r="AD16" s="125"/>
      <c r="AE16" s="119" t="s">
        <v>5</v>
      </c>
      <c r="AF16" s="119"/>
      <c r="AG16" s="120"/>
    </row>
    <row r="17" spans="2:42" ht="14.25" thickBot="1">
      <c r="B17" s="52"/>
      <c r="C17" s="4"/>
      <c r="D17" s="121"/>
      <c r="E17" s="122"/>
      <c r="F17" s="122"/>
      <c r="G17" s="122"/>
      <c r="H17" s="122"/>
      <c r="I17" s="122"/>
      <c r="J17" s="122"/>
      <c r="K17" s="122"/>
      <c r="L17" s="122"/>
      <c r="M17" s="122"/>
      <c r="N17" s="122"/>
      <c r="O17" s="122"/>
      <c r="P17" s="122"/>
      <c r="Q17" s="123"/>
      <c r="R17" s="126" t="str">
        <f>IFERROR(R16/R15,"")</f>
        <v/>
      </c>
      <c r="S17" s="127"/>
      <c r="T17" s="127"/>
      <c r="U17" s="127"/>
      <c r="V17" s="127"/>
      <c r="W17" s="127"/>
      <c r="X17" s="127"/>
      <c r="Y17" s="127"/>
      <c r="Z17" s="127"/>
      <c r="AA17" s="127"/>
      <c r="AB17" s="127"/>
      <c r="AC17" s="127"/>
      <c r="AD17" s="127"/>
      <c r="AE17" s="12"/>
      <c r="AF17" s="12"/>
      <c r="AG17" s="13"/>
      <c r="AM17" s="2" t="s">
        <v>73</v>
      </c>
    </row>
    <row r="18" spans="2:42" ht="18" customHeight="1" thickBot="1">
      <c r="B18" s="52"/>
      <c r="C18" s="118" t="s">
        <v>60</v>
      </c>
      <c r="D18" s="145"/>
      <c r="E18" s="145"/>
      <c r="F18" s="145"/>
      <c r="G18" s="145"/>
      <c r="H18" s="145"/>
      <c r="I18" s="145"/>
      <c r="J18" s="145"/>
      <c r="K18" s="145"/>
      <c r="L18" s="145"/>
      <c r="M18" s="145"/>
      <c r="N18" s="145"/>
      <c r="O18" s="145"/>
      <c r="P18" s="145"/>
      <c r="Q18" s="146"/>
      <c r="R18" s="124">
        <f>'別紙様式２別添１　賃金改善内訳 '!R41</f>
        <v>0</v>
      </c>
      <c r="S18" s="125"/>
      <c r="T18" s="125"/>
      <c r="U18" s="125"/>
      <c r="V18" s="125"/>
      <c r="W18" s="125"/>
      <c r="X18" s="125"/>
      <c r="Y18" s="125"/>
      <c r="Z18" s="125"/>
      <c r="AA18" s="125"/>
      <c r="AB18" s="125"/>
      <c r="AC18" s="125"/>
      <c r="AD18" s="125"/>
      <c r="AE18" s="119" t="s">
        <v>5</v>
      </c>
      <c r="AF18" s="119"/>
      <c r="AG18" s="120"/>
      <c r="AM18" s="128" t="str">
        <f>IF(R15+R18&gt;=R11,"○","×")</f>
        <v>○</v>
      </c>
      <c r="AN18" s="129"/>
      <c r="AO18" s="129"/>
      <c r="AP18" s="130"/>
    </row>
    <row r="19" spans="2:42" ht="14.25" thickBot="1">
      <c r="B19" s="53"/>
      <c r="C19" s="147"/>
      <c r="D19" s="138"/>
      <c r="E19" s="138"/>
      <c r="F19" s="138"/>
      <c r="G19" s="138"/>
      <c r="H19" s="138"/>
      <c r="I19" s="138"/>
      <c r="J19" s="138"/>
      <c r="K19" s="138"/>
      <c r="L19" s="138"/>
      <c r="M19" s="138"/>
      <c r="N19" s="138"/>
      <c r="O19" s="138"/>
      <c r="P19" s="138"/>
      <c r="Q19" s="139"/>
      <c r="R19" s="148"/>
      <c r="S19" s="149"/>
      <c r="T19" s="149"/>
      <c r="U19" s="149"/>
      <c r="V19" s="149"/>
      <c r="W19" s="149"/>
      <c r="X19" s="149"/>
      <c r="Y19" s="149"/>
      <c r="Z19" s="149"/>
      <c r="AA19" s="149"/>
      <c r="AB19" s="149"/>
      <c r="AC19" s="149"/>
      <c r="AD19" s="149"/>
      <c r="AE19" s="150"/>
      <c r="AF19" s="150"/>
      <c r="AG19" s="151"/>
    </row>
    <row r="20" spans="2:42" ht="18" customHeight="1">
      <c r="B20" s="134" t="s">
        <v>61</v>
      </c>
      <c r="C20" s="135"/>
      <c r="D20" s="135"/>
      <c r="E20" s="135"/>
      <c r="F20" s="135"/>
      <c r="G20" s="135"/>
      <c r="H20" s="135"/>
      <c r="I20" s="135"/>
      <c r="J20" s="135"/>
      <c r="K20" s="135"/>
      <c r="L20" s="135"/>
      <c r="M20" s="135"/>
      <c r="N20" s="135"/>
      <c r="O20" s="135"/>
      <c r="P20" s="135"/>
      <c r="Q20" s="136"/>
      <c r="R20" s="140"/>
      <c r="S20" s="107"/>
      <c r="T20" s="107"/>
      <c r="U20" s="107"/>
      <c r="V20" s="107"/>
      <c r="W20" s="107"/>
      <c r="X20" s="107"/>
      <c r="Y20" s="107"/>
      <c r="Z20" s="107"/>
      <c r="AA20" s="107"/>
      <c r="AB20" s="107"/>
      <c r="AC20" s="107"/>
      <c r="AD20" s="107"/>
      <c r="AE20" s="107"/>
      <c r="AF20" s="107"/>
      <c r="AG20" s="141"/>
    </row>
    <row r="21" spans="2:42" ht="14.25" thickBot="1">
      <c r="B21" s="137"/>
      <c r="C21" s="138"/>
      <c r="D21" s="138"/>
      <c r="E21" s="138"/>
      <c r="F21" s="138"/>
      <c r="G21" s="138"/>
      <c r="H21" s="138"/>
      <c r="I21" s="138"/>
      <c r="J21" s="138"/>
      <c r="K21" s="138"/>
      <c r="L21" s="138"/>
      <c r="M21" s="138"/>
      <c r="N21" s="138"/>
      <c r="O21" s="138"/>
      <c r="P21" s="138"/>
      <c r="Q21" s="139"/>
      <c r="R21" s="142"/>
      <c r="S21" s="143"/>
      <c r="T21" s="143"/>
      <c r="U21" s="143"/>
      <c r="V21" s="143"/>
      <c r="W21" s="143"/>
      <c r="X21" s="143"/>
      <c r="Y21" s="143"/>
      <c r="Z21" s="143"/>
      <c r="AA21" s="143"/>
      <c r="AB21" s="143"/>
      <c r="AC21" s="143"/>
      <c r="AD21" s="143"/>
      <c r="AE21" s="143"/>
      <c r="AF21" s="143"/>
      <c r="AG21" s="144"/>
    </row>
    <row r="22" spans="2:42" ht="18" customHeight="1">
      <c r="B22" s="134" t="s">
        <v>62</v>
      </c>
      <c r="C22" s="135"/>
      <c r="D22" s="135"/>
      <c r="E22" s="135"/>
      <c r="F22" s="135"/>
      <c r="G22" s="135"/>
      <c r="H22" s="135"/>
      <c r="I22" s="135"/>
      <c r="J22" s="135"/>
      <c r="K22" s="135"/>
      <c r="L22" s="135"/>
      <c r="M22" s="135"/>
      <c r="N22" s="135"/>
      <c r="O22" s="135"/>
      <c r="P22" s="135"/>
      <c r="Q22" s="135"/>
      <c r="R22" s="140"/>
      <c r="S22" s="107"/>
      <c r="T22" s="107"/>
      <c r="U22" s="107"/>
      <c r="V22" s="107"/>
      <c r="W22" s="107"/>
      <c r="X22" s="107"/>
      <c r="Y22" s="107"/>
      <c r="Z22" s="107"/>
      <c r="AA22" s="107"/>
      <c r="AB22" s="107"/>
      <c r="AC22" s="107"/>
      <c r="AD22" s="107"/>
      <c r="AE22" s="107"/>
      <c r="AF22" s="107"/>
      <c r="AG22" s="141"/>
    </row>
    <row r="23" spans="2:42" ht="14.25" thickBot="1">
      <c r="B23" s="137"/>
      <c r="C23" s="138"/>
      <c r="D23" s="138"/>
      <c r="E23" s="138"/>
      <c r="F23" s="138"/>
      <c r="G23" s="138"/>
      <c r="H23" s="138"/>
      <c r="I23" s="138"/>
      <c r="J23" s="138"/>
      <c r="K23" s="138"/>
      <c r="L23" s="138"/>
      <c r="M23" s="138"/>
      <c r="N23" s="138"/>
      <c r="O23" s="138"/>
      <c r="P23" s="138"/>
      <c r="Q23" s="138"/>
      <c r="R23" s="142"/>
      <c r="S23" s="143"/>
      <c r="T23" s="143"/>
      <c r="U23" s="143"/>
      <c r="V23" s="143"/>
      <c r="W23" s="143"/>
      <c r="X23" s="143"/>
      <c r="Y23" s="143"/>
      <c r="Z23" s="143"/>
      <c r="AA23" s="143"/>
      <c r="AB23" s="143"/>
      <c r="AC23" s="143"/>
      <c r="AD23" s="143"/>
      <c r="AE23" s="143"/>
      <c r="AF23" s="143"/>
      <c r="AG23" s="144"/>
    </row>
    <row r="24" spans="2:42" s="14" customFormat="1" ht="18" customHeight="1">
      <c r="B24" s="15" t="s">
        <v>17</v>
      </c>
      <c r="C24" s="16"/>
      <c r="D24" s="16"/>
      <c r="E24" s="16"/>
      <c r="F24" s="16"/>
      <c r="G24" s="16"/>
      <c r="H24" s="16"/>
      <c r="I24" s="16"/>
      <c r="J24" s="16"/>
      <c r="K24" s="16"/>
      <c r="L24" s="16"/>
      <c r="M24" s="16"/>
      <c r="N24" s="16"/>
      <c r="O24" s="16"/>
      <c r="P24" s="16"/>
      <c r="Q24" s="16"/>
      <c r="R24" s="17"/>
      <c r="S24" s="17"/>
      <c r="T24" s="17"/>
      <c r="U24" s="17"/>
      <c r="V24" s="17"/>
      <c r="W24" s="17"/>
      <c r="X24" s="17"/>
      <c r="Y24" s="17"/>
      <c r="Z24" s="17"/>
      <c r="AA24" s="17"/>
      <c r="AB24" s="17"/>
      <c r="AC24" s="17"/>
      <c r="AD24" s="17"/>
      <c r="AE24" s="17"/>
      <c r="AF24" s="17"/>
      <c r="AG24" s="17"/>
    </row>
    <row r="25" spans="2:42" s="14" customFormat="1" ht="18" customHeight="1">
      <c r="B25" s="15" t="s">
        <v>33</v>
      </c>
      <c r="C25" s="16"/>
      <c r="D25" s="16"/>
      <c r="E25" s="16"/>
      <c r="F25" s="16"/>
      <c r="G25" s="16"/>
      <c r="H25" s="16"/>
      <c r="I25" s="16"/>
      <c r="J25" s="16"/>
      <c r="K25" s="16"/>
      <c r="L25" s="16"/>
      <c r="M25" s="16"/>
      <c r="N25" s="16"/>
      <c r="O25" s="16"/>
      <c r="P25" s="16"/>
      <c r="Q25" s="16"/>
      <c r="R25" s="17"/>
      <c r="S25" s="17"/>
      <c r="T25" s="17"/>
      <c r="U25" s="17"/>
      <c r="V25" s="17"/>
      <c r="W25" s="17"/>
      <c r="X25" s="17"/>
      <c r="Y25" s="17"/>
      <c r="Z25" s="17"/>
      <c r="AA25" s="17"/>
      <c r="AB25" s="17"/>
      <c r="AC25" s="17"/>
      <c r="AD25" s="17"/>
      <c r="AE25" s="17"/>
      <c r="AF25" s="17"/>
      <c r="AG25" s="17"/>
    </row>
    <row r="26" spans="2:42" ht="12.95" customHeight="1"/>
    <row r="27" spans="2:42" ht="18" customHeight="1">
      <c r="B27" s="2" t="s">
        <v>10</v>
      </c>
    </row>
    <row r="28" spans="2:42" ht="12.95" customHeight="1"/>
    <row r="29" spans="2:42" ht="18" customHeight="1">
      <c r="R29" s="113" t="s">
        <v>2</v>
      </c>
      <c r="S29" s="113"/>
      <c r="T29" s="114"/>
      <c r="U29" s="114"/>
      <c r="V29" s="113" t="s">
        <v>6</v>
      </c>
      <c r="W29" s="113"/>
      <c r="X29" s="114"/>
      <c r="Y29" s="114"/>
      <c r="Z29" s="113" t="s">
        <v>3</v>
      </c>
      <c r="AA29" s="113"/>
      <c r="AB29" s="114"/>
      <c r="AC29" s="114"/>
      <c r="AD29" s="113" t="s">
        <v>11</v>
      </c>
      <c r="AE29" s="113"/>
    </row>
    <row r="30" spans="2:42" ht="9" customHeight="1">
      <c r="R30" s="50"/>
      <c r="S30" s="50"/>
      <c r="T30" s="50"/>
      <c r="U30" s="50"/>
      <c r="V30" s="50"/>
      <c r="W30" s="50"/>
      <c r="X30" s="50"/>
      <c r="Y30" s="50"/>
      <c r="Z30" s="50"/>
      <c r="AA30" s="50"/>
      <c r="AB30" s="50"/>
      <c r="AC30" s="50"/>
      <c r="AD30" s="50"/>
      <c r="AE30" s="50"/>
    </row>
    <row r="31" spans="2:42" ht="18" customHeight="1">
      <c r="S31" s="6"/>
      <c r="T31" s="6"/>
      <c r="U31" s="6"/>
      <c r="V31" s="6"/>
      <c r="W31" s="6"/>
      <c r="X31" s="6"/>
      <c r="Y31" s="51" t="s">
        <v>15</v>
      </c>
      <c r="Z31" s="6" t="s">
        <v>12</v>
      </c>
      <c r="AA31" s="133">
        <f>V7</f>
        <v>0</v>
      </c>
      <c r="AB31" s="133"/>
      <c r="AC31" s="133"/>
      <c r="AD31" s="133"/>
      <c r="AE31" s="133"/>
      <c r="AF31" s="133"/>
      <c r="AG31" s="133"/>
      <c r="AH31" s="133"/>
    </row>
    <row r="32" spans="2:42" ht="9" customHeight="1">
      <c r="R32" s="51"/>
      <c r="S32" s="51"/>
      <c r="T32" s="51"/>
      <c r="U32" s="51"/>
      <c r="V32" s="51"/>
      <c r="W32" s="51"/>
      <c r="X32" s="51"/>
      <c r="Y32" s="51"/>
      <c r="Z32" s="6"/>
      <c r="AA32" s="8"/>
      <c r="AB32" s="8"/>
      <c r="AC32" s="8"/>
      <c r="AD32" s="8"/>
      <c r="AE32" s="8"/>
      <c r="AF32" s="8"/>
      <c r="AG32" s="8"/>
      <c r="AH32" s="8"/>
    </row>
    <row r="33" spans="18:34" ht="18" customHeight="1">
      <c r="R33" s="152" t="s">
        <v>13</v>
      </c>
      <c r="S33" s="152"/>
      <c r="T33" s="152"/>
      <c r="U33" s="152"/>
      <c r="V33" s="152"/>
      <c r="W33" s="152"/>
      <c r="X33" s="152"/>
      <c r="Y33" s="152"/>
      <c r="Z33" s="2" t="s">
        <v>12</v>
      </c>
      <c r="AA33" s="112"/>
      <c r="AB33" s="112"/>
      <c r="AC33" s="112"/>
      <c r="AD33" s="112"/>
      <c r="AE33" s="112"/>
      <c r="AF33" s="112"/>
      <c r="AG33" s="112"/>
      <c r="AH33" s="112"/>
    </row>
    <row r="34" spans="18:34" ht="18" customHeight="1"/>
    <row r="35" spans="18:34" ht="18" customHeight="1"/>
    <row r="36" spans="18:34" ht="18" customHeight="1"/>
    <row r="37" spans="18:34" ht="18" customHeight="1"/>
    <row r="38" spans="18:34" ht="18" customHeight="1"/>
    <row r="39" spans="18:34" ht="18" customHeight="1"/>
    <row r="40" spans="18:34" ht="18" customHeight="1"/>
    <row r="41" spans="18:34" ht="18" customHeight="1"/>
    <row r="42" spans="18:34" ht="18" customHeight="1"/>
    <row r="43" spans="18:34" ht="18" customHeight="1"/>
    <row r="44" spans="18:34" ht="18" customHeight="1"/>
    <row r="45" spans="18:34" ht="18" customHeight="1"/>
    <row r="46" spans="18:34" ht="18" customHeight="1"/>
    <row r="47" spans="18:34" ht="18" customHeight="1"/>
    <row r="48" spans="18:3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sheetData>
  <mergeCells count="39">
    <mergeCell ref="AD29:AE29"/>
    <mergeCell ref="AA31:AH31"/>
    <mergeCell ref="R33:Y33"/>
    <mergeCell ref="AA33:AH33"/>
    <mergeCell ref="R29:S29"/>
    <mergeCell ref="T29:U29"/>
    <mergeCell ref="V29:W29"/>
    <mergeCell ref="X29:Y29"/>
    <mergeCell ref="Z29:AA29"/>
    <mergeCell ref="AB29:AC29"/>
    <mergeCell ref="B22:Q23"/>
    <mergeCell ref="R22:AG23"/>
    <mergeCell ref="D16:Q17"/>
    <mergeCell ref="R16:AD16"/>
    <mergeCell ref="AE16:AG16"/>
    <mergeCell ref="R17:AD17"/>
    <mergeCell ref="B20:Q21"/>
    <mergeCell ref="R20:AG21"/>
    <mergeCell ref="B14:AG14"/>
    <mergeCell ref="AM18:AP18"/>
    <mergeCell ref="B11:Q11"/>
    <mergeCell ref="R11:AD11"/>
    <mergeCell ref="AE11:AG11"/>
    <mergeCell ref="AM15:AP15"/>
    <mergeCell ref="C18:Q19"/>
    <mergeCell ref="R18:AD19"/>
    <mergeCell ref="AE18:AG19"/>
    <mergeCell ref="C15:Q15"/>
    <mergeCell ref="R15:AD15"/>
    <mergeCell ref="AE15:AG15"/>
    <mergeCell ref="B3:AG3"/>
    <mergeCell ref="V5:AH5"/>
    <mergeCell ref="V7:AH7"/>
    <mergeCell ref="B10:Q10"/>
    <mergeCell ref="R10:S10"/>
    <mergeCell ref="V10:W10"/>
    <mergeCell ref="Y10:Z10"/>
    <mergeCell ref="AA10:AB10"/>
    <mergeCell ref="AE10:AF10"/>
  </mergeCells>
  <phoneticPr fontId="1"/>
  <dataValidations count="2">
    <dataValidation type="list" allowBlank="1" showInputMessage="1" showErrorMessage="1" sqref="R20:AG21">
      <formula1>"周知している,周知していない"</formula1>
    </dataValidation>
    <dataValidation type="list" allowBlank="1" showInputMessage="1" showErrorMessage="1" sqref="R22:AG25">
      <formula1>"継続する,継続しない"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46"/>
  <sheetViews>
    <sheetView view="pageBreakPreview" zoomScale="85" zoomScaleNormal="100" zoomScaleSheetLayoutView="85" workbookViewId="0"/>
  </sheetViews>
  <sheetFormatPr defaultRowHeight="13.5"/>
  <cols>
    <col min="1" max="1" width="2.125" style="1" customWidth="1"/>
    <col min="2" max="2" width="5.125" style="1" customWidth="1"/>
    <col min="3" max="4" width="3.625" style="1" customWidth="1"/>
    <col min="5" max="5" width="12.625" style="1" customWidth="1"/>
    <col min="6" max="7" width="15.625" style="1" customWidth="1"/>
    <col min="8" max="8" width="13.625" style="1" customWidth="1"/>
    <col min="9" max="9" width="9.375" style="1" customWidth="1"/>
    <col min="10" max="10" width="12.5" style="1" customWidth="1"/>
    <col min="11" max="11" width="15.625" style="1" customWidth="1"/>
    <col min="12" max="12" width="13.625" style="1" customWidth="1"/>
    <col min="13" max="13" width="10.625" style="1" customWidth="1"/>
    <col min="14" max="14" width="14.5" style="1" customWidth="1"/>
    <col min="15" max="15" width="14.625" style="1" customWidth="1"/>
    <col min="16" max="16" width="15.625" style="1" customWidth="1"/>
    <col min="17" max="17" width="13.625" style="1" customWidth="1"/>
    <col min="18" max="18" width="14" style="1" customWidth="1"/>
    <col min="19" max="19" width="15.625" style="1" customWidth="1"/>
    <col min="20" max="20" width="14.25" style="1" customWidth="1"/>
    <col min="21" max="23" width="15.625" style="1" customWidth="1"/>
    <col min="24" max="24" width="2.125" style="1" customWidth="1"/>
    <col min="25" max="40" width="3.625" style="1" customWidth="1"/>
    <col min="41" max="654" width="2.625" style="1" customWidth="1"/>
    <col min="655" max="16384" width="9" style="1"/>
  </cols>
  <sheetData>
    <row r="1" spans="2:22" ht="18" customHeight="1">
      <c r="B1" s="5" t="s">
        <v>35</v>
      </c>
    </row>
    <row r="2" spans="2:22" ht="18" customHeight="1"/>
    <row r="3" spans="2:22" ht="27" customHeight="1">
      <c r="B3" s="170" t="s">
        <v>22</v>
      </c>
      <c r="C3" s="170"/>
      <c r="D3" s="170"/>
      <c r="E3" s="170"/>
      <c r="F3" s="170"/>
      <c r="G3" s="170"/>
      <c r="H3" s="170"/>
      <c r="I3" s="170"/>
      <c r="J3" s="170"/>
      <c r="K3" s="170"/>
      <c r="L3" s="170"/>
      <c r="M3" s="170"/>
      <c r="N3" s="170"/>
      <c r="O3" s="170"/>
      <c r="P3" s="170"/>
      <c r="Q3" s="170"/>
      <c r="R3" s="170"/>
      <c r="S3" s="170"/>
      <c r="T3" s="170"/>
      <c r="U3" s="170"/>
      <c r="V3" s="170"/>
    </row>
    <row r="4" spans="2:22" ht="18" customHeight="1" thickBot="1"/>
    <row r="5" spans="2:22" ht="18" customHeight="1" thickBot="1">
      <c r="R5" s="45" t="s">
        <v>14</v>
      </c>
      <c r="S5" s="162">
        <f>'別紙様式２　事業実績報告書'!V7</f>
        <v>0</v>
      </c>
      <c r="T5" s="163"/>
    </row>
    <row r="6" spans="2:22" ht="18" customHeight="1" thickBot="1">
      <c r="B6" s="101" t="s">
        <v>77</v>
      </c>
    </row>
    <row r="7" spans="2:22" ht="27" customHeight="1">
      <c r="B7" s="187" t="s">
        <v>19</v>
      </c>
      <c r="C7" s="200" t="s">
        <v>20</v>
      </c>
      <c r="D7" s="201"/>
      <c r="E7" s="202"/>
      <c r="F7" s="167" t="s">
        <v>32</v>
      </c>
      <c r="G7" s="167" t="s">
        <v>31</v>
      </c>
      <c r="H7" s="167" t="s">
        <v>47</v>
      </c>
      <c r="I7" s="167" t="s">
        <v>41</v>
      </c>
      <c r="J7" s="184" t="s">
        <v>42</v>
      </c>
      <c r="K7" s="185"/>
      <c r="L7" s="186"/>
      <c r="M7" s="167" t="s">
        <v>46</v>
      </c>
      <c r="N7" s="167" t="s">
        <v>51</v>
      </c>
      <c r="O7" s="27" t="s">
        <v>89</v>
      </c>
      <c r="P7" s="24"/>
      <c r="Q7" s="28"/>
      <c r="R7" s="167" t="s">
        <v>53</v>
      </c>
      <c r="S7" s="167" t="s">
        <v>55</v>
      </c>
      <c r="T7" s="187" t="s">
        <v>48</v>
      </c>
    </row>
    <row r="8" spans="2:22" ht="27" customHeight="1">
      <c r="B8" s="188"/>
      <c r="C8" s="203"/>
      <c r="D8" s="204"/>
      <c r="E8" s="205"/>
      <c r="F8" s="168"/>
      <c r="G8" s="168"/>
      <c r="H8" s="168"/>
      <c r="I8" s="168"/>
      <c r="J8" s="190" t="s">
        <v>43</v>
      </c>
      <c r="K8" s="194" t="s">
        <v>44</v>
      </c>
      <c r="L8" s="196" t="s">
        <v>45</v>
      </c>
      <c r="M8" s="168"/>
      <c r="N8" s="168"/>
      <c r="O8" s="63"/>
      <c r="P8" s="198" t="s">
        <v>80</v>
      </c>
      <c r="Q8" s="192" t="s">
        <v>52</v>
      </c>
      <c r="R8" s="168"/>
      <c r="S8" s="168"/>
      <c r="T8" s="188"/>
    </row>
    <row r="9" spans="2:22" ht="15" customHeight="1" thickBot="1">
      <c r="B9" s="189"/>
      <c r="C9" s="206"/>
      <c r="D9" s="207"/>
      <c r="E9" s="208"/>
      <c r="F9" s="169"/>
      <c r="G9" s="169"/>
      <c r="H9" s="169"/>
      <c r="I9" s="169"/>
      <c r="J9" s="191"/>
      <c r="K9" s="195"/>
      <c r="L9" s="197"/>
      <c r="M9" s="169"/>
      <c r="N9" s="169"/>
      <c r="O9" s="29"/>
      <c r="P9" s="199"/>
      <c r="Q9" s="193"/>
      <c r="R9" s="169"/>
      <c r="S9" s="169"/>
      <c r="T9" s="189"/>
    </row>
    <row r="10" spans="2:22" ht="18" customHeight="1">
      <c r="B10" s="81"/>
      <c r="C10" s="156"/>
      <c r="D10" s="157"/>
      <c r="E10" s="158"/>
      <c r="F10" s="82"/>
      <c r="G10" s="82"/>
      <c r="H10" s="82"/>
      <c r="I10" s="83"/>
      <c r="J10" s="90"/>
      <c r="K10" s="92"/>
      <c r="L10" s="84"/>
      <c r="M10" s="85"/>
      <c r="N10" s="82"/>
      <c r="O10" s="86"/>
      <c r="P10" s="87"/>
      <c r="Q10" s="88"/>
      <c r="R10" s="167"/>
      <c r="S10" s="85"/>
      <c r="T10" s="82"/>
    </row>
    <row r="11" spans="2:22" ht="18" customHeight="1">
      <c r="B11" s="22">
        <v>1</v>
      </c>
      <c r="C11" s="164"/>
      <c r="D11" s="165"/>
      <c r="E11" s="166"/>
      <c r="F11" s="47"/>
      <c r="G11" s="43"/>
      <c r="H11" s="67">
        <v>11000</v>
      </c>
      <c r="I11" s="68" t="str">
        <f t="shared" ref="I11:I26" si="0">IF(G11="常勤職員",1,"")</f>
        <v/>
      </c>
      <c r="J11" s="39"/>
      <c r="K11" s="19">
        <f t="shared" ref="K11:K19" si="1">$K$10</f>
        <v>0</v>
      </c>
      <c r="L11" s="40" t="str">
        <f>IFERROR(ROUND(J11/K11,1),"")</f>
        <v/>
      </c>
      <c r="M11" s="54"/>
      <c r="N11" s="71" t="str">
        <f t="shared" ref="N11:N40" si="2">IFERROR(IF(G11="常勤職員",H11*I11*M11,H11*L11*M11),"")</f>
        <v/>
      </c>
      <c r="O11" s="31"/>
      <c r="P11" s="23"/>
      <c r="Q11" s="97"/>
      <c r="R11" s="168"/>
      <c r="S11" s="58" t="str">
        <f>IFERROR(ROUND(O11/M11,0),"")</f>
        <v/>
      </c>
      <c r="T11" s="93"/>
    </row>
    <row r="12" spans="2:22" ht="18" customHeight="1">
      <c r="B12" s="20">
        <v>2</v>
      </c>
      <c r="C12" s="153"/>
      <c r="D12" s="154"/>
      <c r="E12" s="155"/>
      <c r="F12" s="47"/>
      <c r="G12" s="44"/>
      <c r="H12" s="67">
        <v>11000</v>
      </c>
      <c r="I12" s="69" t="str">
        <f t="shared" si="0"/>
        <v/>
      </c>
      <c r="J12" s="41"/>
      <c r="K12" s="19">
        <f t="shared" si="1"/>
        <v>0</v>
      </c>
      <c r="L12" s="42" t="str">
        <f t="shared" ref="L12:L18" si="3">IFERROR(ROUND(J12/K12,1),"")</f>
        <v/>
      </c>
      <c r="M12" s="55"/>
      <c r="N12" s="72" t="str">
        <f t="shared" si="2"/>
        <v/>
      </c>
      <c r="O12" s="33"/>
      <c r="P12" s="18"/>
      <c r="Q12" s="98"/>
      <c r="R12" s="168"/>
      <c r="S12" s="59" t="str">
        <f t="shared" ref="S12:S41" si="4">IFERROR(ROUND(O12/M12,0),"")</f>
        <v/>
      </c>
      <c r="T12" s="94"/>
    </row>
    <row r="13" spans="2:22" ht="18" customHeight="1">
      <c r="B13" s="20">
        <v>3</v>
      </c>
      <c r="C13" s="153"/>
      <c r="D13" s="154"/>
      <c r="E13" s="155"/>
      <c r="F13" s="47"/>
      <c r="G13" s="44"/>
      <c r="H13" s="67">
        <v>11000</v>
      </c>
      <c r="I13" s="69" t="str">
        <f t="shared" si="0"/>
        <v/>
      </c>
      <c r="J13" s="41"/>
      <c r="K13" s="19">
        <f t="shared" si="1"/>
        <v>0</v>
      </c>
      <c r="L13" s="42" t="str">
        <f t="shared" si="3"/>
        <v/>
      </c>
      <c r="M13" s="55"/>
      <c r="N13" s="72" t="str">
        <f t="shared" si="2"/>
        <v/>
      </c>
      <c r="O13" s="33"/>
      <c r="P13" s="18"/>
      <c r="Q13" s="98"/>
      <c r="R13" s="168"/>
      <c r="S13" s="59" t="str">
        <f t="shared" si="4"/>
        <v/>
      </c>
      <c r="T13" s="94"/>
    </row>
    <row r="14" spans="2:22" ht="18" customHeight="1">
      <c r="B14" s="20">
        <v>4</v>
      </c>
      <c r="C14" s="153"/>
      <c r="D14" s="154"/>
      <c r="E14" s="155"/>
      <c r="F14" s="47"/>
      <c r="G14" s="44"/>
      <c r="H14" s="67">
        <v>11000</v>
      </c>
      <c r="I14" s="69" t="str">
        <f t="shared" si="0"/>
        <v/>
      </c>
      <c r="J14" s="41"/>
      <c r="K14" s="19">
        <f t="shared" si="1"/>
        <v>0</v>
      </c>
      <c r="L14" s="42" t="str">
        <f t="shared" si="3"/>
        <v/>
      </c>
      <c r="M14" s="55"/>
      <c r="N14" s="72" t="str">
        <f t="shared" si="2"/>
        <v/>
      </c>
      <c r="O14" s="33"/>
      <c r="P14" s="18"/>
      <c r="Q14" s="98"/>
      <c r="R14" s="168"/>
      <c r="S14" s="59" t="str">
        <f t="shared" si="4"/>
        <v/>
      </c>
      <c r="T14" s="94"/>
    </row>
    <row r="15" spans="2:22" ht="18" customHeight="1">
      <c r="B15" s="20">
        <v>5</v>
      </c>
      <c r="C15" s="153"/>
      <c r="D15" s="154"/>
      <c r="E15" s="155"/>
      <c r="F15" s="47"/>
      <c r="G15" s="44"/>
      <c r="H15" s="67">
        <v>11000</v>
      </c>
      <c r="I15" s="69" t="str">
        <f t="shared" si="0"/>
        <v/>
      </c>
      <c r="J15" s="41"/>
      <c r="K15" s="19">
        <f t="shared" si="1"/>
        <v>0</v>
      </c>
      <c r="L15" s="42" t="str">
        <f t="shared" si="3"/>
        <v/>
      </c>
      <c r="M15" s="55"/>
      <c r="N15" s="72" t="str">
        <f t="shared" si="2"/>
        <v/>
      </c>
      <c r="O15" s="33"/>
      <c r="P15" s="18"/>
      <c r="Q15" s="98"/>
      <c r="R15" s="168"/>
      <c r="S15" s="59" t="str">
        <f t="shared" si="4"/>
        <v/>
      </c>
      <c r="T15" s="94"/>
    </row>
    <row r="16" spans="2:22" ht="18" customHeight="1">
      <c r="B16" s="20">
        <v>6</v>
      </c>
      <c r="C16" s="153"/>
      <c r="D16" s="154"/>
      <c r="E16" s="155"/>
      <c r="F16" s="47"/>
      <c r="G16" s="44"/>
      <c r="H16" s="67">
        <v>11000</v>
      </c>
      <c r="I16" s="69" t="str">
        <f t="shared" si="0"/>
        <v/>
      </c>
      <c r="J16" s="41"/>
      <c r="K16" s="19">
        <f t="shared" si="1"/>
        <v>0</v>
      </c>
      <c r="L16" s="42" t="str">
        <f t="shared" si="3"/>
        <v/>
      </c>
      <c r="M16" s="55"/>
      <c r="N16" s="72" t="str">
        <f t="shared" si="2"/>
        <v/>
      </c>
      <c r="O16" s="33"/>
      <c r="P16" s="18"/>
      <c r="Q16" s="98"/>
      <c r="R16" s="168"/>
      <c r="S16" s="59" t="str">
        <f t="shared" si="4"/>
        <v/>
      </c>
      <c r="T16" s="94"/>
    </row>
    <row r="17" spans="1:20" ht="18" customHeight="1">
      <c r="B17" s="20">
        <v>7</v>
      </c>
      <c r="C17" s="153"/>
      <c r="D17" s="154"/>
      <c r="E17" s="155"/>
      <c r="F17" s="47"/>
      <c r="G17" s="44"/>
      <c r="H17" s="67">
        <v>11000</v>
      </c>
      <c r="I17" s="69" t="str">
        <f t="shared" si="0"/>
        <v/>
      </c>
      <c r="J17" s="41"/>
      <c r="K17" s="19">
        <f t="shared" si="1"/>
        <v>0</v>
      </c>
      <c r="L17" s="42" t="str">
        <f t="shared" si="3"/>
        <v/>
      </c>
      <c r="M17" s="55"/>
      <c r="N17" s="72" t="str">
        <f t="shared" si="2"/>
        <v/>
      </c>
      <c r="O17" s="33"/>
      <c r="P17" s="18"/>
      <c r="Q17" s="98"/>
      <c r="R17" s="168"/>
      <c r="S17" s="59" t="str">
        <f t="shared" si="4"/>
        <v/>
      </c>
      <c r="T17" s="94"/>
    </row>
    <row r="18" spans="1:20" ht="18" customHeight="1">
      <c r="B18" s="20">
        <v>8</v>
      </c>
      <c r="C18" s="153"/>
      <c r="D18" s="154"/>
      <c r="E18" s="155"/>
      <c r="F18" s="47"/>
      <c r="G18" s="44"/>
      <c r="H18" s="67">
        <v>11000</v>
      </c>
      <c r="I18" s="69" t="str">
        <f t="shared" si="0"/>
        <v/>
      </c>
      <c r="J18" s="41"/>
      <c r="K18" s="19">
        <f t="shared" si="1"/>
        <v>0</v>
      </c>
      <c r="L18" s="42" t="str">
        <f t="shared" si="3"/>
        <v/>
      </c>
      <c r="M18" s="55"/>
      <c r="N18" s="72" t="str">
        <f t="shared" si="2"/>
        <v/>
      </c>
      <c r="O18" s="33"/>
      <c r="P18" s="18"/>
      <c r="Q18" s="98"/>
      <c r="R18" s="168"/>
      <c r="S18" s="59" t="str">
        <f t="shared" si="4"/>
        <v/>
      </c>
      <c r="T18" s="94"/>
    </row>
    <row r="19" spans="1:20" ht="18" customHeight="1">
      <c r="B19" s="20">
        <v>9</v>
      </c>
      <c r="C19" s="153"/>
      <c r="D19" s="154"/>
      <c r="E19" s="155"/>
      <c r="F19" s="47"/>
      <c r="G19" s="44"/>
      <c r="H19" s="67">
        <v>11000</v>
      </c>
      <c r="I19" s="69" t="str">
        <f t="shared" si="0"/>
        <v/>
      </c>
      <c r="J19" s="41"/>
      <c r="K19" s="19">
        <f t="shared" si="1"/>
        <v>0</v>
      </c>
      <c r="L19" s="42" t="str">
        <f t="shared" ref="L19:L40" si="5">IFERROR(ROUND(J19/K19,1),"")</f>
        <v/>
      </c>
      <c r="M19" s="55"/>
      <c r="N19" s="72" t="str">
        <f t="shared" si="2"/>
        <v/>
      </c>
      <c r="O19" s="33"/>
      <c r="P19" s="18"/>
      <c r="Q19" s="98"/>
      <c r="R19" s="168"/>
      <c r="S19" s="59" t="str">
        <f t="shared" si="4"/>
        <v/>
      </c>
      <c r="T19" s="94"/>
    </row>
    <row r="20" spans="1:20" ht="18" customHeight="1">
      <c r="B20" s="20">
        <v>10</v>
      </c>
      <c r="C20" s="153"/>
      <c r="D20" s="154"/>
      <c r="E20" s="155"/>
      <c r="F20" s="47"/>
      <c r="G20" s="44"/>
      <c r="H20" s="67">
        <v>11000</v>
      </c>
      <c r="I20" s="69" t="str">
        <f t="shared" si="0"/>
        <v/>
      </c>
      <c r="J20" s="41"/>
      <c r="K20" s="19">
        <f t="shared" ref="K20:K40" si="6">$K$10</f>
        <v>0</v>
      </c>
      <c r="L20" s="42" t="str">
        <f t="shared" si="5"/>
        <v/>
      </c>
      <c r="M20" s="55"/>
      <c r="N20" s="72" t="str">
        <f t="shared" si="2"/>
        <v/>
      </c>
      <c r="O20" s="33"/>
      <c r="P20" s="18"/>
      <c r="Q20" s="98"/>
      <c r="R20" s="168"/>
      <c r="S20" s="59" t="str">
        <f t="shared" si="4"/>
        <v/>
      </c>
      <c r="T20" s="94"/>
    </row>
    <row r="21" spans="1:20" ht="18" customHeight="1">
      <c r="B21" s="20">
        <v>11</v>
      </c>
      <c r="C21" s="153"/>
      <c r="D21" s="154"/>
      <c r="E21" s="155"/>
      <c r="F21" s="47"/>
      <c r="G21" s="44"/>
      <c r="H21" s="67">
        <v>11000</v>
      </c>
      <c r="I21" s="69" t="str">
        <f t="shared" si="0"/>
        <v/>
      </c>
      <c r="J21" s="41"/>
      <c r="K21" s="19">
        <f t="shared" si="6"/>
        <v>0</v>
      </c>
      <c r="L21" s="42" t="str">
        <f t="shared" si="5"/>
        <v/>
      </c>
      <c r="M21" s="55"/>
      <c r="N21" s="72" t="str">
        <f t="shared" si="2"/>
        <v/>
      </c>
      <c r="O21" s="33"/>
      <c r="P21" s="18"/>
      <c r="Q21" s="98"/>
      <c r="R21" s="168"/>
      <c r="S21" s="59" t="str">
        <f t="shared" ref="S21:S28" si="7">IFERROR(ROUND(O21/M21,0),"")</f>
        <v/>
      </c>
      <c r="T21" s="94"/>
    </row>
    <row r="22" spans="1:20" ht="18" customHeight="1">
      <c r="B22" s="20">
        <v>12</v>
      </c>
      <c r="C22" s="153"/>
      <c r="D22" s="154"/>
      <c r="E22" s="155"/>
      <c r="F22" s="47"/>
      <c r="G22" s="44"/>
      <c r="H22" s="67">
        <v>11000</v>
      </c>
      <c r="I22" s="69" t="str">
        <f t="shared" si="0"/>
        <v/>
      </c>
      <c r="J22" s="41"/>
      <c r="K22" s="19">
        <f t="shared" si="6"/>
        <v>0</v>
      </c>
      <c r="L22" s="42" t="str">
        <f t="shared" si="5"/>
        <v/>
      </c>
      <c r="M22" s="55"/>
      <c r="N22" s="72" t="str">
        <f t="shared" si="2"/>
        <v/>
      </c>
      <c r="O22" s="33"/>
      <c r="P22" s="18"/>
      <c r="Q22" s="98"/>
      <c r="R22" s="168"/>
      <c r="S22" s="59" t="str">
        <f t="shared" si="7"/>
        <v/>
      </c>
      <c r="T22" s="94"/>
    </row>
    <row r="23" spans="1:20" ht="18" customHeight="1">
      <c r="A23" s="99" t="e">
        <f>+'別紙様式１　事業計画書'!AM18:AP18</f>
        <v>#VALUE!</v>
      </c>
      <c r="B23" s="20">
        <v>13</v>
      </c>
      <c r="C23" s="153"/>
      <c r="D23" s="154"/>
      <c r="E23" s="155"/>
      <c r="F23" s="47"/>
      <c r="G23" s="44"/>
      <c r="H23" s="67">
        <v>11000</v>
      </c>
      <c r="I23" s="69" t="str">
        <f t="shared" si="0"/>
        <v/>
      </c>
      <c r="J23" s="41"/>
      <c r="K23" s="19">
        <f t="shared" si="6"/>
        <v>0</v>
      </c>
      <c r="L23" s="42" t="str">
        <f t="shared" si="5"/>
        <v/>
      </c>
      <c r="M23" s="55"/>
      <c r="N23" s="72" t="str">
        <f t="shared" si="2"/>
        <v/>
      </c>
      <c r="O23" s="33"/>
      <c r="P23" s="18"/>
      <c r="Q23" s="98"/>
      <c r="R23" s="168"/>
      <c r="S23" s="59" t="str">
        <f t="shared" si="7"/>
        <v/>
      </c>
      <c r="T23" s="94"/>
    </row>
    <row r="24" spans="1:20" ht="18" customHeight="1">
      <c r="B24" s="20">
        <v>14</v>
      </c>
      <c r="C24" s="153"/>
      <c r="D24" s="154"/>
      <c r="E24" s="155"/>
      <c r="F24" s="47"/>
      <c r="G24" s="44"/>
      <c r="H24" s="67">
        <v>11000</v>
      </c>
      <c r="I24" s="69" t="str">
        <f t="shared" si="0"/>
        <v/>
      </c>
      <c r="J24" s="41"/>
      <c r="K24" s="19">
        <f t="shared" si="6"/>
        <v>0</v>
      </c>
      <c r="L24" s="42" t="str">
        <f t="shared" si="5"/>
        <v/>
      </c>
      <c r="M24" s="55"/>
      <c r="N24" s="72" t="str">
        <f t="shared" si="2"/>
        <v/>
      </c>
      <c r="O24" s="33"/>
      <c r="P24" s="18"/>
      <c r="Q24" s="98"/>
      <c r="R24" s="168"/>
      <c r="S24" s="59" t="str">
        <f t="shared" si="7"/>
        <v/>
      </c>
      <c r="T24" s="94"/>
    </row>
    <row r="25" spans="1:20" ht="18" customHeight="1">
      <c r="B25" s="20">
        <v>15</v>
      </c>
      <c r="C25" s="153"/>
      <c r="D25" s="154"/>
      <c r="E25" s="155"/>
      <c r="F25" s="47"/>
      <c r="G25" s="44"/>
      <c r="H25" s="67">
        <v>11000</v>
      </c>
      <c r="I25" s="69" t="str">
        <f t="shared" si="0"/>
        <v/>
      </c>
      <c r="J25" s="41"/>
      <c r="K25" s="19">
        <f t="shared" si="6"/>
        <v>0</v>
      </c>
      <c r="L25" s="42" t="str">
        <f t="shared" si="5"/>
        <v/>
      </c>
      <c r="M25" s="55"/>
      <c r="N25" s="72" t="str">
        <f t="shared" si="2"/>
        <v/>
      </c>
      <c r="O25" s="33"/>
      <c r="P25" s="18"/>
      <c r="Q25" s="98"/>
      <c r="R25" s="168"/>
      <c r="S25" s="59" t="str">
        <f t="shared" si="7"/>
        <v/>
      </c>
      <c r="T25" s="94"/>
    </row>
    <row r="26" spans="1:20" ht="18" customHeight="1">
      <c r="B26" s="20">
        <v>16</v>
      </c>
      <c r="C26" s="153"/>
      <c r="D26" s="154"/>
      <c r="E26" s="155"/>
      <c r="F26" s="47"/>
      <c r="G26" s="44"/>
      <c r="H26" s="67">
        <v>11000</v>
      </c>
      <c r="I26" s="69" t="str">
        <f t="shared" si="0"/>
        <v/>
      </c>
      <c r="J26" s="41"/>
      <c r="K26" s="19">
        <f t="shared" si="6"/>
        <v>0</v>
      </c>
      <c r="L26" s="42" t="str">
        <f t="shared" si="5"/>
        <v/>
      </c>
      <c r="M26" s="55"/>
      <c r="N26" s="72" t="str">
        <f t="shared" si="2"/>
        <v/>
      </c>
      <c r="O26" s="33"/>
      <c r="P26" s="18"/>
      <c r="Q26" s="98"/>
      <c r="R26" s="168"/>
      <c r="S26" s="59" t="str">
        <f t="shared" si="7"/>
        <v/>
      </c>
      <c r="T26" s="94"/>
    </row>
    <row r="27" spans="1:20" ht="18" customHeight="1">
      <c r="B27" s="20">
        <v>17</v>
      </c>
      <c r="C27" s="153"/>
      <c r="D27" s="154"/>
      <c r="E27" s="155"/>
      <c r="F27" s="47"/>
      <c r="G27" s="44"/>
      <c r="H27" s="67">
        <v>11000</v>
      </c>
      <c r="I27" s="69" t="str">
        <f t="shared" ref="I27:I40" si="8">IF(G27="常勤職員",1,"")</f>
        <v/>
      </c>
      <c r="J27" s="41"/>
      <c r="K27" s="19">
        <f t="shared" si="6"/>
        <v>0</v>
      </c>
      <c r="L27" s="42" t="str">
        <f t="shared" si="5"/>
        <v/>
      </c>
      <c r="M27" s="55"/>
      <c r="N27" s="72" t="str">
        <f t="shared" si="2"/>
        <v/>
      </c>
      <c r="O27" s="33"/>
      <c r="P27" s="18"/>
      <c r="Q27" s="98"/>
      <c r="R27" s="168"/>
      <c r="S27" s="59" t="str">
        <f t="shared" si="7"/>
        <v/>
      </c>
      <c r="T27" s="94"/>
    </row>
    <row r="28" spans="1:20" ht="18" customHeight="1">
      <c r="B28" s="20">
        <v>18</v>
      </c>
      <c r="C28" s="153"/>
      <c r="D28" s="154"/>
      <c r="E28" s="155"/>
      <c r="F28" s="47"/>
      <c r="G28" s="44"/>
      <c r="H28" s="67">
        <v>11000</v>
      </c>
      <c r="I28" s="69" t="str">
        <f t="shared" si="8"/>
        <v/>
      </c>
      <c r="J28" s="41"/>
      <c r="K28" s="19">
        <f t="shared" si="6"/>
        <v>0</v>
      </c>
      <c r="L28" s="42" t="str">
        <f t="shared" si="5"/>
        <v/>
      </c>
      <c r="M28" s="55"/>
      <c r="N28" s="72" t="str">
        <f t="shared" si="2"/>
        <v/>
      </c>
      <c r="O28" s="33"/>
      <c r="P28" s="18"/>
      <c r="Q28" s="98"/>
      <c r="R28" s="168"/>
      <c r="S28" s="59" t="str">
        <f t="shared" si="7"/>
        <v/>
      </c>
      <c r="T28" s="94"/>
    </row>
    <row r="29" spans="1:20" ht="18" customHeight="1">
      <c r="B29" s="20">
        <v>19</v>
      </c>
      <c r="C29" s="153"/>
      <c r="D29" s="154"/>
      <c r="E29" s="155"/>
      <c r="F29" s="47"/>
      <c r="G29" s="44"/>
      <c r="H29" s="67">
        <v>11000</v>
      </c>
      <c r="I29" s="69" t="str">
        <f t="shared" si="8"/>
        <v/>
      </c>
      <c r="J29" s="41"/>
      <c r="K29" s="19">
        <f t="shared" si="6"/>
        <v>0</v>
      </c>
      <c r="L29" s="42" t="str">
        <f t="shared" si="5"/>
        <v/>
      </c>
      <c r="M29" s="55"/>
      <c r="N29" s="72" t="str">
        <f t="shared" si="2"/>
        <v/>
      </c>
      <c r="O29" s="33"/>
      <c r="P29" s="18"/>
      <c r="Q29" s="98"/>
      <c r="R29" s="168"/>
      <c r="S29" s="59" t="str">
        <f t="shared" si="4"/>
        <v/>
      </c>
      <c r="T29" s="94"/>
    </row>
    <row r="30" spans="1:20" ht="18" customHeight="1">
      <c r="B30" s="20">
        <v>20</v>
      </c>
      <c r="C30" s="153"/>
      <c r="D30" s="154"/>
      <c r="E30" s="155"/>
      <c r="F30" s="47"/>
      <c r="G30" s="44"/>
      <c r="H30" s="67">
        <v>11000</v>
      </c>
      <c r="I30" s="69" t="str">
        <f t="shared" si="8"/>
        <v/>
      </c>
      <c r="J30" s="41"/>
      <c r="K30" s="19">
        <f t="shared" si="6"/>
        <v>0</v>
      </c>
      <c r="L30" s="42" t="str">
        <f t="shared" si="5"/>
        <v/>
      </c>
      <c r="M30" s="55"/>
      <c r="N30" s="72" t="str">
        <f t="shared" si="2"/>
        <v/>
      </c>
      <c r="O30" s="33"/>
      <c r="P30" s="18"/>
      <c r="Q30" s="98"/>
      <c r="R30" s="168"/>
      <c r="S30" s="59" t="str">
        <f t="shared" si="4"/>
        <v/>
      </c>
      <c r="T30" s="94"/>
    </row>
    <row r="31" spans="1:20" ht="18" customHeight="1">
      <c r="B31" s="20">
        <v>21</v>
      </c>
      <c r="C31" s="153"/>
      <c r="D31" s="154"/>
      <c r="E31" s="155"/>
      <c r="F31" s="47"/>
      <c r="G31" s="44"/>
      <c r="H31" s="67">
        <v>11000</v>
      </c>
      <c r="I31" s="69" t="str">
        <f t="shared" si="8"/>
        <v/>
      </c>
      <c r="J31" s="41"/>
      <c r="K31" s="19">
        <f t="shared" si="6"/>
        <v>0</v>
      </c>
      <c r="L31" s="42" t="str">
        <f t="shared" si="5"/>
        <v/>
      </c>
      <c r="M31" s="55"/>
      <c r="N31" s="72" t="str">
        <f t="shared" si="2"/>
        <v/>
      </c>
      <c r="O31" s="33"/>
      <c r="P31" s="18"/>
      <c r="Q31" s="98"/>
      <c r="R31" s="168"/>
      <c r="S31" s="59" t="str">
        <f t="shared" si="4"/>
        <v/>
      </c>
      <c r="T31" s="94"/>
    </row>
    <row r="32" spans="1:20" ht="18" customHeight="1">
      <c r="B32" s="20">
        <v>22</v>
      </c>
      <c r="C32" s="153"/>
      <c r="D32" s="154"/>
      <c r="E32" s="155"/>
      <c r="F32" s="47"/>
      <c r="G32" s="44"/>
      <c r="H32" s="67">
        <v>11000</v>
      </c>
      <c r="I32" s="69" t="str">
        <f t="shared" si="8"/>
        <v/>
      </c>
      <c r="J32" s="41"/>
      <c r="K32" s="19">
        <f t="shared" si="6"/>
        <v>0</v>
      </c>
      <c r="L32" s="42" t="str">
        <f t="shared" si="5"/>
        <v/>
      </c>
      <c r="M32" s="55"/>
      <c r="N32" s="72" t="str">
        <f t="shared" si="2"/>
        <v/>
      </c>
      <c r="O32" s="33"/>
      <c r="P32" s="18"/>
      <c r="Q32" s="98"/>
      <c r="R32" s="168"/>
      <c r="S32" s="59" t="str">
        <f t="shared" si="4"/>
        <v/>
      </c>
      <c r="T32" s="94"/>
    </row>
    <row r="33" spans="2:20" ht="18" customHeight="1">
      <c r="B33" s="20">
        <v>23</v>
      </c>
      <c r="C33" s="153"/>
      <c r="D33" s="154"/>
      <c r="E33" s="155"/>
      <c r="F33" s="47"/>
      <c r="G33" s="44"/>
      <c r="H33" s="67">
        <v>11000</v>
      </c>
      <c r="I33" s="69" t="str">
        <f t="shared" si="8"/>
        <v/>
      </c>
      <c r="J33" s="41"/>
      <c r="K33" s="19">
        <f t="shared" si="6"/>
        <v>0</v>
      </c>
      <c r="L33" s="42" t="str">
        <f t="shared" si="5"/>
        <v/>
      </c>
      <c r="M33" s="55"/>
      <c r="N33" s="72" t="str">
        <f t="shared" si="2"/>
        <v/>
      </c>
      <c r="O33" s="33"/>
      <c r="P33" s="18"/>
      <c r="Q33" s="98"/>
      <c r="R33" s="168"/>
      <c r="S33" s="59" t="str">
        <f t="shared" si="4"/>
        <v/>
      </c>
      <c r="T33" s="94"/>
    </row>
    <row r="34" spans="2:20" ht="18" customHeight="1">
      <c r="B34" s="20">
        <v>24</v>
      </c>
      <c r="C34" s="153"/>
      <c r="D34" s="154"/>
      <c r="E34" s="155"/>
      <c r="F34" s="47"/>
      <c r="G34" s="44"/>
      <c r="H34" s="67">
        <v>11000</v>
      </c>
      <c r="I34" s="69" t="str">
        <f t="shared" si="8"/>
        <v/>
      </c>
      <c r="J34" s="41"/>
      <c r="K34" s="19">
        <f t="shared" si="6"/>
        <v>0</v>
      </c>
      <c r="L34" s="42" t="str">
        <f t="shared" si="5"/>
        <v/>
      </c>
      <c r="M34" s="55"/>
      <c r="N34" s="72" t="str">
        <f t="shared" si="2"/>
        <v/>
      </c>
      <c r="O34" s="33"/>
      <c r="P34" s="18"/>
      <c r="Q34" s="98"/>
      <c r="R34" s="168"/>
      <c r="S34" s="59" t="str">
        <f t="shared" si="4"/>
        <v/>
      </c>
      <c r="T34" s="94"/>
    </row>
    <row r="35" spans="2:20" ht="18" customHeight="1">
      <c r="B35" s="20">
        <v>25</v>
      </c>
      <c r="C35" s="153"/>
      <c r="D35" s="154"/>
      <c r="E35" s="155"/>
      <c r="F35" s="47"/>
      <c r="G35" s="44"/>
      <c r="H35" s="67">
        <v>11000</v>
      </c>
      <c r="I35" s="69" t="str">
        <f t="shared" si="8"/>
        <v/>
      </c>
      <c r="J35" s="41"/>
      <c r="K35" s="19">
        <f t="shared" si="6"/>
        <v>0</v>
      </c>
      <c r="L35" s="42" t="str">
        <f t="shared" si="5"/>
        <v/>
      </c>
      <c r="M35" s="55"/>
      <c r="N35" s="72" t="str">
        <f t="shared" si="2"/>
        <v/>
      </c>
      <c r="O35" s="33"/>
      <c r="P35" s="18"/>
      <c r="Q35" s="98"/>
      <c r="R35" s="168"/>
      <c r="S35" s="59" t="str">
        <f t="shared" si="4"/>
        <v/>
      </c>
      <c r="T35" s="94"/>
    </row>
    <row r="36" spans="2:20" ht="18" customHeight="1">
      <c r="B36" s="20">
        <v>26</v>
      </c>
      <c r="C36" s="153"/>
      <c r="D36" s="154"/>
      <c r="E36" s="155"/>
      <c r="F36" s="47"/>
      <c r="G36" s="44"/>
      <c r="H36" s="67">
        <v>11000</v>
      </c>
      <c r="I36" s="69" t="str">
        <f t="shared" si="8"/>
        <v/>
      </c>
      <c r="J36" s="41"/>
      <c r="K36" s="19">
        <f t="shared" si="6"/>
        <v>0</v>
      </c>
      <c r="L36" s="42" t="str">
        <f t="shared" si="5"/>
        <v/>
      </c>
      <c r="M36" s="55"/>
      <c r="N36" s="72" t="str">
        <f t="shared" si="2"/>
        <v/>
      </c>
      <c r="O36" s="33"/>
      <c r="P36" s="18"/>
      <c r="Q36" s="98"/>
      <c r="R36" s="168"/>
      <c r="S36" s="59" t="str">
        <f t="shared" si="4"/>
        <v/>
      </c>
      <c r="T36" s="94"/>
    </row>
    <row r="37" spans="2:20" ht="18" customHeight="1">
      <c r="B37" s="20">
        <v>27</v>
      </c>
      <c r="C37" s="153"/>
      <c r="D37" s="154"/>
      <c r="E37" s="155"/>
      <c r="F37" s="47"/>
      <c r="G37" s="44"/>
      <c r="H37" s="67">
        <v>11000</v>
      </c>
      <c r="I37" s="69" t="str">
        <f t="shared" si="8"/>
        <v/>
      </c>
      <c r="J37" s="41"/>
      <c r="K37" s="19">
        <f t="shared" si="6"/>
        <v>0</v>
      </c>
      <c r="L37" s="42" t="str">
        <f t="shared" si="5"/>
        <v/>
      </c>
      <c r="M37" s="55"/>
      <c r="N37" s="72" t="str">
        <f t="shared" si="2"/>
        <v/>
      </c>
      <c r="O37" s="33"/>
      <c r="P37" s="18"/>
      <c r="Q37" s="98"/>
      <c r="R37" s="168"/>
      <c r="S37" s="59" t="str">
        <f t="shared" si="4"/>
        <v/>
      </c>
      <c r="T37" s="94"/>
    </row>
    <row r="38" spans="2:20" ht="18" customHeight="1">
      <c r="B38" s="20">
        <v>28</v>
      </c>
      <c r="C38" s="153"/>
      <c r="D38" s="154"/>
      <c r="E38" s="155"/>
      <c r="F38" s="47"/>
      <c r="G38" s="44"/>
      <c r="H38" s="67">
        <v>11000</v>
      </c>
      <c r="I38" s="69" t="str">
        <f t="shared" si="8"/>
        <v/>
      </c>
      <c r="J38" s="41"/>
      <c r="K38" s="19">
        <f t="shared" si="6"/>
        <v>0</v>
      </c>
      <c r="L38" s="42" t="str">
        <f t="shared" si="5"/>
        <v/>
      </c>
      <c r="M38" s="55"/>
      <c r="N38" s="72" t="str">
        <f t="shared" si="2"/>
        <v/>
      </c>
      <c r="O38" s="33"/>
      <c r="P38" s="18"/>
      <c r="Q38" s="98"/>
      <c r="R38" s="168"/>
      <c r="S38" s="59" t="str">
        <f t="shared" si="4"/>
        <v/>
      </c>
      <c r="T38" s="94"/>
    </row>
    <row r="39" spans="2:20" ht="18" customHeight="1">
      <c r="B39" s="20">
        <v>29</v>
      </c>
      <c r="C39" s="153"/>
      <c r="D39" s="154"/>
      <c r="E39" s="155"/>
      <c r="F39" s="47"/>
      <c r="G39" s="44"/>
      <c r="H39" s="67">
        <v>11000</v>
      </c>
      <c r="I39" s="69" t="str">
        <f t="shared" si="8"/>
        <v/>
      </c>
      <c r="J39" s="41"/>
      <c r="K39" s="19">
        <f t="shared" si="6"/>
        <v>0</v>
      </c>
      <c r="L39" s="42" t="str">
        <f t="shared" si="5"/>
        <v/>
      </c>
      <c r="M39" s="55"/>
      <c r="N39" s="72" t="str">
        <f t="shared" si="2"/>
        <v/>
      </c>
      <c r="O39" s="33"/>
      <c r="P39" s="18"/>
      <c r="Q39" s="98"/>
      <c r="R39" s="168"/>
      <c r="S39" s="59" t="str">
        <f t="shared" si="4"/>
        <v/>
      </c>
      <c r="T39" s="94"/>
    </row>
    <row r="40" spans="2:20" ht="18" customHeight="1" thickBot="1">
      <c r="B40" s="20">
        <v>30</v>
      </c>
      <c r="C40" s="153"/>
      <c r="D40" s="154"/>
      <c r="E40" s="155"/>
      <c r="F40" s="47"/>
      <c r="G40" s="44"/>
      <c r="H40" s="67">
        <v>11000</v>
      </c>
      <c r="I40" s="69" t="str">
        <f t="shared" si="8"/>
        <v/>
      </c>
      <c r="J40" s="41"/>
      <c r="K40" s="19">
        <f t="shared" si="6"/>
        <v>0</v>
      </c>
      <c r="L40" s="42" t="str">
        <f t="shared" si="5"/>
        <v/>
      </c>
      <c r="M40" s="55"/>
      <c r="N40" s="72" t="str">
        <f t="shared" si="2"/>
        <v/>
      </c>
      <c r="O40" s="33"/>
      <c r="P40" s="18"/>
      <c r="Q40" s="98"/>
      <c r="R40" s="169"/>
      <c r="S40" s="59" t="str">
        <f t="shared" si="4"/>
        <v/>
      </c>
      <c r="T40" s="94"/>
    </row>
    <row r="41" spans="2:20" ht="18" customHeight="1" thickBot="1">
      <c r="B41" s="159" t="s">
        <v>34</v>
      </c>
      <c r="C41" s="160"/>
      <c r="D41" s="160"/>
      <c r="E41" s="160"/>
      <c r="F41" s="160"/>
      <c r="G41" s="161"/>
      <c r="H41" s="65"/>
      <c r="I41" s="70">
        <f>SUM(I11:I40)</f>
        <v>0</v>
      </c>
      <c r="J41" s="91"/>
      <c r="K41" s="61"/>
      <c r="L41" s="64">
        <f t="shared" ref="L41:Q41" si="9">SUM(L11:L40)</f>
        <v>0</v>
      </c>
      <c r="M41" s="56">
        <f t="shared" si="9"/>
        <v>0</v>
      </c>
      <c r="N41" s="35">
        <f t="shared" si="9"/>
        <v>0</v>
      </c>
      <c r="O41" s="35">
        <f t="shared" si="9"/>
        <v>0</v>
      </c>
      <c r="P41" s="21">
        <f t="shared" si="9"/>
        <v>0</v>
      </c>
      <c r="Q41" s="36">
        <f t="shared" si="9"/>
        <v>0</v>
      </c>
      <c r="R41" s="26"/>
      <c r="S41" s="60" t="str">
        <f t="shared" si="4"/>
        <v/>
      </c>
      <c r="T41" s="95"/>
    </row>
    <row r="42" spans="2:20" ht="18" customHeight="1">
      <c r="B42" s="1" t="s">
        <v>21</v>
      </c>
    </row>
    <row r="43" spans="2:20" ht="18" customHeight="1">
      <c r="B43" s="1" t="s">
        <v>23</v>
      </c>
    </row>
    <row r="44" spans="2:20" ht="18" customHeight="1">
      <c r="B44" s="46" t="s">
        <v>24</v>
      </c>
    </row>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sheetData>
  <mergeCells count="52">
    <mergeCell ref="B41:G41"/>
    <mergeCell ref="S7:S9"/>
    <mergeCell ref="C37:E37"/>
    <mergeCell ref="L8:L9"/>
    <mergeCell ref="P8:P9"/>
    <mergeCell ref="B7:B9"/>
    <mergeCell ref="C7:E9"/>
    <mergeCell ref="F7:F9"/>
    <mergeCell ref="H7:H9"/>
    <mergeCell ref="I7:I9"/>
    <mergeCell ref="M7:M9"/>
    <mergeCell ref="C19:E19"/>
    <mergeCell ref="C20:E20"/>
    <mergeCell ref="C30:E30"/>
    <mergeCell ref="C22:E22"/>
    <mergeCell ref="C23:E23"/>
    <mergeCell ref="C12:E12"/>
    <mergeCell ref="C13:E13"/>
    <mergeCell ref="B3:V3"/>
    <mergeCell ref="G7:G9"/>
    <mergeCell ref="J7:L7"/>
    <mergeCell ref="S5:T5"/>
    <mergeCell ref="N7:N9"/>
    <mergeCell ref="T7:T9"/>
    <mergeCell ref="C11:E11"/>
    <mergeCell ref="J8:J9"/>
    <mergeCell ref="R7:R9"/>
    <mergeCell ref="C10:E10"/>
    <mergeCell ref="R10:R40"/>
    <mergeCell ref="Q8:Q9"/>
    <mergeCell ref="K8:K9"/>
    <mergeCell ref="C40:E40"/>
    <mergeCell ref="C14:E14"/>
    <mergeCell ref="C15:E15"/>
    <mergeCell ref="C16:E16"/>
    <mergeCell ref="C31:E31"/>
    <mergeCell ref="C18:E18"/>
    <mergeCell ref="C21:E21"/>
    <mergeCell ref="C17:E17"/>
    <mergeCell ref="C27:E27"/>
    <mergeCell ref="C28:E28"/>
    <mergeCell ref="C29:E29"/>
    <mergeCell ref="C24:E24"/>
    <mergeCell ref="C25:E25"/>
    <mergeCell ref="C26:E26"/>
    <mergeCell ref="C38:E38"/>
    <mergeCell ref="C39:E39"/>
    <mergeCell ref="C32:E32"/>
    <mergeCell ref="C35:E35"/>
    <mergeCell ref="C36:E36"/>
    <mergeCell ref="C33:E33"/>
    <mergeCell ref="C34:E34"/>
  </mergeCells>
  <phoneticPr fontId="1"/>
  <dataValidations count="3">
    <dataValidation type="list" allowBlank="1" showInputMessage="1" showErrorMessage="1" sqref="F11:F40">
      <formula1>"放課後児童支援員,補助員,育成支援の周辺業務を行う職員,その他"</formula1>
    </dataValidation>
    <dataValidation type="list" allowBlank="1" showInputMessage="1" showErrorMessage="1" sqref="G11:G40">
      <formula1>"常勤職員,非常勤職員"</formula1>
    </dataValidation>
    <dataValidation type="list" allowBlank="1" showInputMessage="1" showErrorMessage="1" sqref="M11:M40">
      <formula1>"1,2,3,4,5,6,7,8,9,10,11,12"</formula1>
    </dataValidation>
  </dataValidations>
  <printOptions horizontalCentered="1"/>
  <pageMargins left="0.23622047244094491" right="0.23622047244094491" top="0.55118110236220474" bottom="0.55118110236220474" header="0.31496062992125984" footer="0.31496062992125984"/>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651"/>
  <sheetViews>
    <sheetView zoomScaleNormal="100" workbookViewId="0"/>
  </sheetViews>
  <sheetFormatPr defaultRowHeight="13.5"/>
  <cols>
    <col min="1" max="1" width="2.625" style="1" customWidth="1"/>
    <col min="2" max="2" width="25.75" style="9" customWidth="1"/>
    <col min="3" max="3" width="59.125" style="9" customWidth="1"/>
    <col min="4" max="171" width="2.625" style="1" customWidth="1"/>
    <col min="172" max="16384" width="9" style="1"/>
  </cols>
  <sheetData>
    <row r="1" spans="2:3" ht="18" customHeight="1">
      <c r="B1" s="49" t="s">
        <v>39</v>
      </c>
    </row>
    <row r="2" spans="2:3" ht="18" customHeight="1"/>
    <row r="3" spans="2:3" ht="18" customHeight="1"/>
    <row r="4" spans="2:3" ht="30" customHeight="1">
      <c r="B4" s="11" t="s">
        <v>25</v>
      </c>
      <c r="C4" s="10" t="s">
        <v>67</v>
      </c>
    </row>
    <row r="5" spans="2:3" ht="30" customHeight="1">
      <c r="B5" s="11" t="s">
        <v>49</v>
      </c>
      <c r="C5" s="10" t="s">
        <v>82</v>
      </c>
    </row>
    <row r="6" spans="2:3" ht="54">
      <c r="B6" s="11" t="s">
        <v>26</v>
      </c>
      <c r="C6" s="10" t="s">
        <v>83</v>
      </c>
    </row>
    <row r="7" spans="2:3" ht="54">
      <c r="B7" s="11" t="s">
        <v>27</v>
      </c>
      <c r="C7" s="10" t="s">
        <v>84</v>
      </c>
    </row>
    <row r="8" spans="2:3" ht="54">
      <c r="B8" s="11" t="s">
        <v>28</v>
      </c>
      <c r="C8" s="10" t="s">
        <v>85</v>
      </c>
    </row>
    <row r="9" spans="2:3" ht="30" customHeight="1">
      <c r="B9" s="11" t="s">
        <v>50</v>
      </c>
      <c r="C9" s="10" t="s">
        <v>68</v>
      </c>
    </row>
    <row r="10" spans="2:3" ht="67.5">
      <c r="B10" s="11" t="s">
        <v>37</v>
      </c>
      <c r="C10" s="10" t="s">
        <v>87</v>
      </c>
    </row>
    <row r="11" spans="2:3" ht="40.5">
      <c r="B11" s="11" t="s">
        <v>36</v>
      </c>
      <c r="C11" s="10" t="s">
        <v>88</v>
      </c>
    </row>
    <row r="12" spans="2:3" ht="108">
      <c r="B12" s="11" t="s">
        <v>29</v>
      </c>
      <c r="C12" s="10" t="s">
        <v>86</v>
      </c>
    </row>
    <row r="13" spans="2:3" ht="81">
      <c r="B13" s="11" t="s">
        <v>38</v>
      </c>
      <c r="C13" s="10" t="s">
        <v>69</v>
      </c>
    </row>
    <row r="14" spans="2:3" ht="81">
      <c r="B14" s="11" t="s">
        <v>70</v>
      </c>
      <c r="C14" s="10" t="s">
        <v>71</v>
      </c>
    </row>
    <row r="15" spans="2:3" ht="40.5">
      <c r="B15" s="11" t="s">
        <v>56</v>
      </c>
      <c r="C15" s="10" t="s">
        <v>57</v>
      </c>
    </row>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sheetData>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別紙様式１　事業計画書</vt:lpstr>
      <vt:lpstr>別紙様式１別添　賃金改善内訳</vt:lpstr>
      <vt:lpstr>別紙様式２　事業実績報告書</vt:lpstr>
      <vt:lpstr>別紙様式２別添１　賃金改善内訳 </vt:lpstr>
      <vt:lpstr>参考</vt:lpstr>
      <vt:lpstr>'別紙様式１　事業計画書'!Print_Area</vt:lpstr>
      <vt:lpstr>'別紙様式１別添　賃金改善内訳'!Print_Area</vt:lpstr>
      <vt:lpstr>'別紙様式２　事業実績報告書'!Print_Area</vt:lpstr>
      <vt:lpstr>'別紙様式２別添１　賃金改善内訳 '!Print_Area</vt:lpstr>
      <vt:lpstr>'別紙様式１別添　賃金改善内訳'!Print_Titles</vt:lpstr>
      <vt:lpstr>'別紙様式２別添１　賃金改善内訳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ous11531</cp:lastModifiedBy>
  <cp:lastPrinted>2024-01-17T09:29:51Z</cp:lastPrinted>
  <dcterms:modified xsi:type="dcterms:W3CDTF">2024-02-16T00:20:19Z</dcterms:modified>
</cp:coreProperties>
</file>