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definedNames>
    <definedName name="_xlnm.Print_Area" localSheetId="0">法非適用_下水道事業!$A$1:$BZ$87</definedName>
  </definedName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<sst xmlns="http://schemas.openxmlformats.org/spreadsheetml/2006/main" count="251" uniqueCount="126">
  <si>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</si>
  <si>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</si>
  <si>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</si>
  <si>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</si>
  <si>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</si>
  <si>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</si>
  <si>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</si>
  <si>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</si>
  <si>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</si>
  <si>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</si>
  <si>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</si>
  <si>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</si>
  <si>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</si>
  <si>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</si>
  <si>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</si>
  <si>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</si>
  <si>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</si>
  <si>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</si>
  <si>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</si>
  <si>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</si>
  <si>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</si>
  <si>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</si>
  <si>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</si>
  <si>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</si>
  <si>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</si>
  <si>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</si>
  <si>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</si>
  <si>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</si>
  <si>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</si>
  <si>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</si>
  <si>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</si>
  <si>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</si>
  <si>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</si>
  <si>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</si>
  <si>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</si>
  <si>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</si>
  <si>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</si>
  <si>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</si>
  <si>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</si>
  <si>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</si>
  <si>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</si>
  <si>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</si>
  <si>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</si>
  <si>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</si>
  <si>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</si>
  <si>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</si>
  <si>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</si>
  <si>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</si>
  <si>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</si>
  <si>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</si>
  <si>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</si>
  <si>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</si>
  <si>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</si>
  <si>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</si>
  <si>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</si>
  <si>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</si>
  <si>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</si>
  <si>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</si>
  <si>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</si>
  <si>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</si>
  <si>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</si>
  <si>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</si>
  <si>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</si>
  <si>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</si>
  <si>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</si>
  <si>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</si>
  <si>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</si>
  <si>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</si>
  <si>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</si>
  <si>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</si>
  <si>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</si>
  <si>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</si>
  <si>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</si>
  <si>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</si>
  <si>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</si>
  <si>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</si>
  <si>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</si>
  <si>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</si>
  <si>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</si>
  <si>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</si>
  <si>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</si>
  <si>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</si>
  <si>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</si>
  <si>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</si>
  <si>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</si>
  <si>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</si>
  <si>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</si>
  <si>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</si>
  <si>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</si>
  <si>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</si>
  <si>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</si>
  <si>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</si>
  <si>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</si>
  <si>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</si>
  <si>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</si>
  <si>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</si>
  <si>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</si>
  <si>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</si>
  <si>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</si>
  <si>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</si>
  <si>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</si>
  <si>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</si>
  <si>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</si>
  <si>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</si>
  <si>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</si>
  <si>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</si>
  <si>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</si>
  <si>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</si>
  <si>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</si>
  <si>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</si>
  <si>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奥州市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</si>
  <si>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</si>
  <si>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</si>
  <si>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</si>
  <si>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</si>
  <si>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</si>
  <si>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</si>
  <si>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</si>
  <si>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</si>
  <si>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</si>
  <si>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</si>
  <si>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</si>
  <si>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</si>
  <si>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③浄化槽は、平成13年に整備を開始しており、老朽化している施設はない。
　　今後は、更新も考慮した経営計画が必要となる。</t>
    <phoneticPr fontId="4"/>
  </si>
  <si>
    <t>①収益的収支比率は、おおむね100％となっているが、使用料だけでは不足するため、維持管理費の一部及び地方債償還金に、一般会計からの繰入金により、収支均衡を図っている。
　④企業債残高対事業規模比率は、40％と平均より下回っている。割合は低いが、企業債残高は、増加傾向にある。
　⑤経費回収率は、平均を上回っているが、100％未満である。不足する経費分は、一般会計からの繰入金により、収支均衡を図っている。又、経費節減に努め、年々回収率が向上している。
　⑥汚水処理原価は、平均より高い状況となっている。委託業務等の維持管理費の節減が必要である。
　⑦浄化槽の人槽に比べ、世帯人数が少ない状況となっている。
　⑧当市は、浄化槽を設置した家屋を処理区域内とし、水洗便所設置済人口と同数としていることから100％となっている。未整備の世帯人員も含めると、およそ45％の水洗化率となっている。</t>
    <rPh sb="46" eb="48">
      <t>イチブ</t>
    </rPh>
    <rPh sb="149" eb="151">
      <t>ヘイキン</t>
    </rPh>
    <rPh sb="152" eb="154">
      <t>ウワマワ</t>
    </rPh>
    <rPh sb="174" eb="176">
      <t>ケイヒ</t>
    </rPh>
    <rPh sb="204" eb="205">
      <t>マタ</t>
    </rPh>
    <rPh sb="206" eb="208">
      <t>ケイヒ</t>
    </rPh>
    <rPh sb="208" eb="210">
      <t>セツゲン</t>
    </rPh>
    <rPh sb="211" eb="212">
      <t>ツト</t>
    </rPh>
    <rPh sb="214" eb="216">
      <t>ネンネン</t>
    </rPh>
    <rPh sb="216" eb="218">
      <t>カイシュウ</t>
    </rPh>
    <rPh sb="218" eb="219">
      <t>リツ</t>
    </rPh>
    <rPh sb="220" eb="222">
      <t>コウジョウ</t>
    </rPh>
    <phoneticPr fontId="4"/>
  </si>
  <si>
    <t>　下水道使用料及び基準内繰入金のみでは、経費の全てを賄えず、不足する分は基準外繰入金により収支均衡を図っている。
　今後は、人口減少及び節水型機器の普及を要因とした有収水量の減少が見込まれる。
　持続的な事業実施のため、適正な原価に基づいた使用料の見直しを検討する必要がある。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</si>
</sst>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3"/>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22"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911872"/>
        <c:axId val="1806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8911872"/>
        <c:axId val="180687616"/>
      </c:lineChart>
      <c:dateAx>
        <c:axId val="178911872"/>
        <c:scaling>
          <c:orientation val="minMax"/>
        </c:scaling>
        <c:delete val="1"/>
        <c:axPos val="b"/>
        <c:numFmt formatCode="ge" sourceLinked="1"/>
        <c:majorTickMark val="none"/>
        <c:minorTickMark val="none"/>
        <c:tickLblPos val="none"/>
        <c:crossAx val="180687616"/>
        <c:crosses val="autoZero"/>
        <c:auto val="1"/>
        <c:lblOffset val="100"/>
        <c:baseTimeUnit val="years"/>
      </c:dateAx>
      <c:valAx>
        <c:axId val="1806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49.65</c:v>
                </c:pt>
                <c:pt idx="1">
                  <c:v>49.42</c:v>
                </c:pt>
                <c:pt idx="2">
                  <c:v>49.7</c:v>
                </c:pt>
                <c:pt idx="3">
                  <c:v>49.5</c:v>
                </c:pt>
                <c:pt idx="4">
                  <c:v>49.29</c:v>
                </c:pt>
              </c:numCache>
            </c:numRef>
          </c:val>
        </c:ser>
        <c:dLbls>
          <c:showLegendKey val="0"/>
          <c:showVal val="0"/>
          <c:showCatName val="0"/>
          <c:showSerName val="0"/>
          <c:showPercent val="0"/>
          <c:showBubbleSize val="0"/>
        </c:dLbls>
        <c:gapWidth val="150"/>
        <c:axId val="183123968"/>
        <c:axId val="183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183123968"/>
        <c:axId val="183125888"/>
      </c:lineChart>
      <c:dateAx>
        <c:axId val="183123968"/>
        <c:scaling>
          <c:orientation val="minMax"/>
        </c:scaling>
        <c:delete val="1"/>
        <c:axPos val="b"/>
        <c:numFmt formatCode="ge" sourceLinked="1"/>
        <c:majorTickMark val="none"/>
        <c:minorTickMark val="none"/>
        <c:tickLblPos val="none"/>
        <c:crossAx val="183125888"/>
        <c:crosses val="autoZero"/>
        <c:auto val="1"/>
        <c:lblOffset val="100"/>
        <c:baseTimeUnit val="years"/>
      </c:dateAx>
      <c:valAx>
        <c:axId val="183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3151616"/>
        <c:axId val="183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183151616"/>
        <c:axId val="183170176"/>
      </c:lineChart>
      <c:dateAx>
        <c:axId val="183151616"/>
        <c:scaling>
          <c:orientation val="minMax"/>
        </c:scaling>
        <c:delete val="1"/>
        <c:axPos val="b"/>
        <c:numFmt formatCode="ge" sourceLinked="1"/>
        <c:majorTickMark val="none"/>
        <c:minorTickMark val="none"/>
        <c:tickLblPos val="none"/>
        <c:crossAx val="183170176"/>
        <c:crosses val="autoZero"/>
        <c:auto val="1"/>
        <c:lblOffset val="100"/>
        <c:baseTimeUnit val="years"/>
      </c:dateAx>
      <c:valAx>
        <c:axId val="183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99.61</c:v>
                </c:pt>
                <c:pt idx="1">
                  <c:v>100.07</c:v>
                </c:pt>
                <c:pt idx="2">
                  <c:v>100.21</c:v>
                </c:pt>
                <c:pt idx="3">
                  <c:v>99.86</c:v>
                </c:pt>
                <c:pt idx="4">
                  <c:v>100.01</c:v>
                </c:pt>
              </c:numCache>
            </c:numRef>
          </c:val>
        </c:ser>
        <c:dLbls>
          <c:showLegendKey val="0"/>
          <c:showVal val="0"/>
          <c:showCatName val="0"/>
          <c:showSerName val="0"/>
          <c:showPercent val="0"/>
          <c:showBubbleSize val="0"/>
        </c:dLbls>
        <c:gapWidth val="150"/>
        <c:axId val="180721920"/>
        <c:axId val="1807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721920"/>
        <c:axId val="180728192"/>
      </c:lineChart>
      <c:dateAx>
        <c:axId val="180721920"/>
        <c:scaling>
          <c:orientation val="minMax"/>
        </c:scaling>
        <c:delete val="1"/>
        <c:axPos val="b"/>
        <c:numFmt formatCode="ge" sourceLinked="1"/>
        <c:majorTickMark val="none"/>
        <c:minorTickMark val="none"/>
        <c:tickLblPos val="none"/>
        <c:crossAx val="180728192"/>
        <c:crosses val="autoZero"/>
        <c:auto val="1"/>
        <c:lblOffset val="100"/>
        <c:baseTimeUnit val="years"/>
      </c:dateAx>
      <c:valAx>
        <c:axId val="1807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766592"/>
        <c:axId val="1807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766592"/>
        <c:axId val="180772864"/>
      </c:lineChart>
      <c:dateAx>
        <c:axId val="180766592"/>
        <c:scaling>
          <c:orientation val="minMax"/>
        </c:scaling>
        <c:delete val="1"/>
        <c:axPos val="b"/>
        <c:numFmt formatCode="ge" sourceLinked="1"/>
        <c:majorTickMark val="none"/>
        <c:minorTickMark val="none"/>
        <c:tickLblPos val="none"/>
        <c:crossAx val="180772864"/>
        <c:crosses val="autoZero"/>
        <c:auto val="1"/>
        <c:lblOffset val="100"/>
        <c:baseTimeUnit val="years"/>
      </c:dateAx>
      <c:valAx>
        <c:axId val="1807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798976"/>
        <c:axId val="1808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798976"/>
        <c:axId val="180800896"/>
      </c:lineChart>
      <c:dateAx>
        <c:axId val="180798976"/>
        <c:scaling>
          <c:orientation val="minMax"/>
        </c:scaling>
        <c:delete val="1"/>
        <c:axPos val="b"/>
        <c:numFmt formatCode="ge" sourceLinked="1"/>
        <c:majorTickMark val="none"/>
        <c:minorTickMark val="none"/>
        <c:tickLblPos val="none"/>
        <c:crossAx val="180800896"/>
        <c:crosses val="autoZero"/>
        <c:auto val="1"/>
        <c:lblOffset val="100"/>
        <c:baseTimeUnit val="years"/>
      </c:dateAx>
      <c:valAx>
        <c:axId val="1808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49376"/>
        <c:axId val="1829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49376"/>
        <c:axId val="182951296"/>
      </c:lineChart>
      <c:dateAx>
        <c:axId val="182949376"/>
        <c:scaling>
          <c:orientation val="minMax"/>
        </c:scaling>
        <c:delete val="1"/>
        <c:axPos val="b"/>
        <c:numFmt formatCode="ge" sourceLinked="1"/>
        <c:majorTickMark val="none"/>
        <c:minorTickMark val="none"/>
        <c:tickLblPos val="none"/>
        <c:crossAx val="182951296"/>
        <c:crosses val="autoZero"/>
        <c:auto val="1"/>
        <c:lblOffset val="100"/>
        <c:baseTimeUnit val="years"/>
      </c:dateAx>
      <c:valAx>
        <c:axId val="1829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977664"/>
        <c:axId val="182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977664"/>
        <c:axId val="182979584"/>
      </c:lineChart>
      <c:dateAx>
        <c:axId val="182977664"/>
        <c:scaling>
          <c:orientation val="minMax"/>
        </c:scaling>
        <c:delete val="1"/>
        <c:axPos val="b"/>
        <c:numFmt formatCode="ge" sourceLinked="1"/>
        <c:majorTickMark val="none"/>
        <c:minorTickMark val="none"/>
        <c:tickLblPos val="none"/>
        <c:crossAx val="182979584"/>
        <c:crosses val="autoZero"/>
        <c:auto val="1"/>
        <c:lblOffset val="100"/>
        <c:baseTimeUnit val="years"/>
      </c:dateAx>
      <c:valAx>
        <c:axId val="182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126.31</c:v>
                </c:pt>
                <c:pt idx="1">
                  <c:v>44.03</c:v>
                </c:pt>
                <c:pt idx="2">
                  <c:v>41.94</c:v>
                </c:pt>
                <c:pt idx="3">
                  <c:v>40.94</c:v>
                </c:pt>
                <c:pt idx="4">
                  <c:v>40.22</c:v>
                </c:pt>
              </c:numCache>
            </c:numRef>
          </c:val>
        </c:ser>
        <c:dLbls>
          <c:showLegendKey val="0"/>
          <c:showVal val="0"/>
          <c:showCatName val="0"/>
          <c:showSerName val="0"/>
          <c:showPercent val="0"/>
          <c:showBubbleSize val="0"/>
        </c:dLbls>
        <c:gapWidth val="150"/>
        <c:axId val="183034624"/>
        <c:axId val="1830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183034624"/>
        <c:axId val="183036544"/>
      </c:lineChart>
      <c:dateAx>
        <c:axId val="183034624"/>
        <c:scaling>
          <c:orientation val="minMax"/>
        </c:scaling>
        <c:delete val="1"/>
        <c:axPos val="b"/>
        <c:numFmt formatCode="ge" sourceLinked="1"/>
        <c:majorTickMark val="none"/>
        <c:minorTickMark val="none"/>
        <c:tickLblPos val="none"/>
        <c:crossAx val="183036544"/>
        <c:crosses val="autoZero"/>
        <c:auto val="1"/>
        <c:lblOffset val="100"/>
        <c:baseTimeUnit val="years"/>
      </c:dateAx>
      <c:valAx>
        <c:axId val="1830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71.239999999999995</c:v>
                </c:pt>
                <c:pt idx="1">
                  <c:v>74.69</c:v>
                </c:pt>
                <c:pt idx="2">
                  <c:v>76.39</c:v>
                </c:pt>
                <c:pt idx="3">
                  <c:v>77.349999999999994</c:v>
                </c:pt>
                <c:pt idx="4">
                  <c:v>81.319999999999993</c:v>
                </c:pt>
              </c:numCache>
            </c:numRef>
          </c:val>
        </c:ser>
        <c:dLbls>
          <c:showLegendKey val="0"/>
          <c:showVal val="0"/>
          <c:showCatName val="0"/>
          <c:showSerName val="0"/>
          <c:showPercent val="0"/>
          <c:showBubbleSize val="0"/>
        </c:dLbls>
        <c:gapWidth val="150"/>
        <c:axId val="183059200"/>
        <c:axId val="1830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183059200"/>
        <c:axId val="183061504"/>
      </c:lineChart>
      <c:dateAx>
        <c:axId val="183059200"/>
        <c:scaling>
          <c:orientation val="minMax"/>
        </c:scaling>
        <c:delete val="1"/>
        <c:axPos val="b"/>
        <c:numFmt formatCode="ge" sourceLinked="1"/>
        <c:majorTickMark val="none"/>
        <c:minorTickMark val="none"/>
        <c:tickLblPos val="none"/>
        <c:crossAx val="183061504"/>
        <c:crosses val="autoZero"/>
        <c:auto val="1"/>
        <c:lblOffset val="100"/>
        <c:baseTimeUnit val="years"/>
      </c:dateAx>
      <c:valAx>
        <c:axId val="183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327.10000000000002</c:v>
                </c:pt>
                <c:pt idx="1">
                  <c:v>313.62</c:v>
                </c:pt>
                <c:pt idx="2">
                  <c:v>315.83</c:v>
                </c:pt>
                <c:pt idx="3">
                  <c:v>314.42</c:v>
                </c:pt>
                <c:pt idx="4">
                  <c:v>300.70999999999998</c:v>
                </c:pt>
              </c:numCache>
            </c:numRef>
          </c:val>
        </c:ser>
        <c:dLbls>
          <c:showLegendKey val="0"/>
          <c:showVal val="0"/>
          <c:showCatName val="0"/>
          <c:showSerName val="0"/>
          <c:showPercent val="0"/>
          <c:showBubbleSize val="0"/>
        </c:dLbls>
        <c:gapWidth val="150"/>
        <c:axId val="183099776"/>
        <c:axId val="183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183099776"/>
        <c:axId val="183101696"/>
      </c:lineChart>
      <c:dateAx>
        <c:axId val="183099776"/>
        <c:scaling>
          <c:orientation val="minMax"/>
        </c:scaling>
        <c:delete val="1"/>
        <c:axPos val="b"/>
        <c:numFmt formatCode="ge" sourceLinked="1"/>
        <c:majorTickMark val="none"/>
        <c:minorTickMark val="none"/>
        <c:tickLblPos val="none"/>
        <c:crossAx val="183101696"/>
        <c:crosses val="autoZero"/>
        <c:auto val="1"/>
        <c:lblOffset val="100"/>
        <c:baseTimeUnit val="years"/>
      </c:dateAx>
      <c:valAx>
        <c:axId val="1831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L1" zoomScale="60"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9" t="str">
        <f>データ!H6</f>
        <v>岩手県　奥州市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
        <v>122</v>
      </c>
      <c r="AE8" s="67"/>
      <c r="AF8" s="67"/>
      <c r="AG8" s="67"/>
      <c r="AH8" s="67"/>
      <c r="AI8" s="67"/>
      <c r="AJ8" s="67"/>
      <c r="AK8" s="4"/>
      <c r="AL8" s="61">
        <f>データ!S6</f>
        <v>120099</v>
      </c>
      <c r="AM8" s="61"/>
      <c r="AN8" s="61"/>
      <c r="AO8" s="61"/>
      <c r="AP8" s="61"/>
      <c r="AQ8" s="61"/>
      <c r="AR8" s="61"/>
      <c r="AS8" s="61"/>
      <c r="AT8" s="60">
        <f>データ!T6</f>
        <v>993.3</v>
      </c>
      <c r="AU8" s="60"/>
      <c r="AV8" s="60"/>
      <c r="AW8" s="60"/>
      <c r="AX8" s="60"/>
      <c r="AY8" s="60"/>
      <c r="AZ8" s="60"/>
      <c r="BA8" s="60"/>
      <c r="BB8" s="60">
        <f>データ!U6</f>
        <v>120.91</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7.75</v>
      </c>
      <c r="Q10" s="60"/>
      <c r="R10" s="60"/>
      <c r="S10" s="60"/>
      <c r="T10" s="60"/>
      <c r="U10" s="60"/>
      <c r="V10" s="60"/>
      <c r="W10" s="60">
        <f>データ!Q6</f>
        <v>100</v>
      </c>
      <c r="X10" s="60"/>
      <c r="Y10" s="60"/>
      <c r="Z10" s="60"/>
      <c r="AA10" s="60"/>
      <c r="AB10" s="60"/>
      <c r="AC10" s="60"/>
      <c r="AD10" s="61">
        <f>データ!R6</f>
        <v>4932</v>
      </c>
      <c r="AE10" s="61"/>
      <c r="AF10" s="61"/>
      <c r="AG10" s="61"/>
      <c r="AH10" s="61"/>
      <c r="AI10" s="61"/>
      <c r="AJ10" s="61"/>
      <c r="AK10" s="2"/>
      <c r="AL10" s="61">
        <f>データ!V6</f>
        <v>9258</v>
      </c>
      <c r="AM10" s="61"/>
      <c r="AN10" s="61"/>
      <c r="AO10" s="61"/>
      <c r="AP10" s="61"/>
      <c r="AQ10" s="61"/>
      <c r="AR10" s="61"/>
      <c r="AS10" s="61"/>
      <c r="AT10" s="60">
        <f>データ!W6</f>
        <v>493.5</v>
      </c>
      <c r="AU10" s="60"/>
      <c r="AV10" s="60"/>
      <c r="AW10" s="60"/>
      <c r="AX10" s="60"/>
      <c r="AY10" s="60"/>
      <c r="AZ10" s="60"/>
      <c r="BA10" s="60"/>
      <c r="BB10" s="60">
        <f>データ!X6</f>
        <v>18.760000000000002</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32158</v>
      </c>
      <c r="D6" s="33">
        <f t="shared" si="3"/>
        <v>47</v>
      </c>
      <c r="E6" s="33">
        <f t="shared" si="3"/>
        <v>18</v>
      </c>
      <c r="F6" s="33">
        <f t="shared" si="3"/>
        <v>0</v>
      </c>
      <c r="G6" s="33">
        <f t="shared" si="3"/>
        <v>0</v>
      </c>
      <c r="H6" s="33" t="str">
        <f t="shared" si="3"/>
        <v>岩手県　奥州市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7.75</v>
      </c>
      <c r="Q6" s="34">
        <f t="shared" si="3"/>
        <v>100</v>
      </c>
      <c r="R6" s="34">
        <f t="shared" si="3"/>
        <v>4932</v>
      </c>
      <c r="S6" s="34">
        <f t="shared" si="3"/>
        <v>120099</v>
      </c>
      <c r="T6" s="34">
        <f t="shared" si="3"/>
        <v>993.3</v>
      </c>
      <c r="U6" s="34">
        <f t="shared" si="3"/>
        <v>120.91</v>
      </c>
      <c r="V6" s="34">
        <f t="shared" si="3"/>
        <v>9258</v>
      </c>
      <c r="W6" s="34">
        <f t="shared" si="3"/>
        <v>493.5</v>
      </c>
      <c r="X6" s="34">
        <f t="shared" si="3"/>
        <v>18.760000000000002</v>
      </c>
      <c r="Y6" s="35">
        <f>IF(Y7="",NA(),Y7)</f>
        <v>99.61</v>
      </c>
      <c r="Z6" s="35">
        <f t="shared" ref="Z6:AH6" si="4">IF(Z7="",NA(),Z7)</f>
        <v>100.07</v>
      </c>
      <c r="AA6" s="35">
        <f t="shared" si="4"/>
        <v>100.21</v>
      </c>
      <c r="AB6" s="35">
        <f t="shared" si="4"/>
        <v>99.86</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126.31</v>
      </c>
      <c r="BG6" s="35">
        <f t="shared" ref="BG6:BO6" si="7">IF(BG7="",NA(),BG7)</f>
        <v>44.03</v>
      </c>
      <c r="BH6" s="35">
        <f t="shared" si="7"/>
        <v>41.94</v>
      </c>
      <c r="BI6" s="35">
        <f t="shared" si="7"/>
        <v>40.94</v>
      </c>
      <c r="BJ6" s="35">
        <f t="shared" si="7"/>
        <v>40.22</v>
      </c>
      <c r="BK6" s="35">
        <f t="shared" si="7"/>
        <v>430.64</v>
      </c>
      <c r="BL6" s="35">
        <f t="shared" si="7"/>
        <v>446.63</v>
      </c>
      <c r="BM6" s="35">
        <f t="shared" si="7"/>
        <v>416.91</v>
      </c>
      <c r="BN6" s="35">
        <f t="shared" si="7"/>
        <v>392.19</v>
      </c>
      <c r="BO6" s="35">
        <f t="shared" si="7"/>
        <v>248.44</v>
      </c>
      <c r="BP6" s="34" t="str">
        <f>IF(BP7="","",IF(BP7="-","【-】","【"&amp;SUBSTITUTE(TEXT(BP7,"#,##0.00"),"-","△")&amp;"】"))</f>
        <v>【346.13】</v>
      </c>
      <c r="BQ6" s="35">
        <f>IF(BQ7="",NA(),BQ7)</f>
        <v>71.239999999999995</v>
      </c>
      <c r="BR6" s="35">
        <f t="shared" ref="BR6:BZ6" si="8">IF(BR7="",NA(),BR7)</f>
        <v>74.69</v>
      </c>
      <c r="BS6" s="35">
        <f t="shared" si="8"/>
        <v>76.39</v>
      </c>
      <c r="BT6" s="35">
        <f t="shared" si="8"/>
        <v>77.349999999999994</v>
      </c>
      <c r="BU6" s="35">
        <f t="shared" si="8"/>
        <v>81.319999999999993</v>
      </c>
      <c r="BV6" s="35">
        <f t="shared" si="8"/>
        <v>58.78</v>
      </c>
      <c r="BW6" s="35">
        <f t="shared" si="8"/>
        <v>58.53</v>
      </c>
      <c r="BX6" s="35">
        <f t="shared" si="8"/>
        <v>57.93</v>
      </c>
      <c r="BY6" s="35">
        <f t="shared" si="8"/>
        <v>57.03</v>
      </c>
      <c r="BZ6" s="35">
        <f t="shared" si="8"/>
        <v>66.73</v>
      </c>
      <c r="CA6" s="34" t="str">
        <f>IF(CA7="","",IF(CA7="-","【-】","【"&amp;SUBSTITUTE(TEXT(CA7,"#,##0.00"),"-","△")&amp;"】"))</f>
        <v>【59.83】</v>
      </c>
      <c r="CB6" s="35">
        <f>IF(CB7="",NA(),CB7)</f>
        <v>327.10000000000002</v>
      </c>
      <c r="CC6" s="35">
        <f t="shared" ref="CC6:CK6" si="9">IF(CC7="",NA(),CC7)</f>
        <v>313.62</v>
      </c>
      <c r="CD6" s="35">
        <f t="shared" si="9"/>
        <v>315.83</v>
      </c>
      <c r="CE6" s="35">
        <f t="shared" si="9"/>
        <v>314.42</v>
      </c>
      <c r="CF6" s="35">
        <f t="shared" si="9"/>
        <v>300.70999999999998</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49.65</v>
      </c>
      <c r="CN6" s="35">
        <f t="shared" ref="CN6:CV6" si="10">IF(CN7="",NA(),CN7)</f>
        <v>49.42</v>
      </c>
      <c r="CO6" s="35">
        <f t="shared" si="10"/>
        <v>49.7</v>
      </c>
      <c r="CP6" s="35">
        <f t="shared" si="10"/>
        <v>49.5</v>
      </c>
      <c r="CQ6" s="35">
        <f t="shared" si="10"/>
        <v>49.29</v>
      </c>
      <c r="CR6" s="35">
        <f t="shared" si="10"/>
        <v>61.93</v>
      </c>
      <c r="CS6" s="35">
        <f t="shared" si="10"/>
        <v>58.06</v>
      </c>
      <c r="CT6" s="35">
        <f t="shared" si="10"/>
        <v>59.08</v>
      </c>
      <c r="CU6" s="35">
        <f t="shared" si="10"/>
        <v>58.25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32158</v>
      </c>
      <c r="D7" s="37">
        <v>47</v>
      </c>
      <c r="E7" s="37">
        <v>18</v>
      </c>
      <c r="F7" s="37">
        <v>0</v>
      </c>
      <c r="G7" s="37">
        <v>0</v>
      </c>
      <c r="H7" s="37" t="s">
        <v>110</v>
      </c>
      <c r="I7" s="37" t="s">
        <v>111</v>
      </c>
      <c r="J7" s="37" t="s">
        <v>112</v>
      </c>
      <c r="K7" s="37" t="s">
        <v>113</v>
      </c>
      <c r="L7" s="37" t="s">
        <v>114</v>
      </c>
      <c r="M7" s="37"/>
      <c r="N7" s="38" t="s">
        <v>115</v>
      </c>
      <c r="O7" s="38" t="s">
        <v>116</v>
      </c>
      <c r="P7" s="38">
        <v>7.75</v>
      </c>
      <c r="Q7" s="38">
        <v>100</v>
      </c>
      <c r="R7" s="38">
        <v>4932</v>
      </c>
      <c r="S7" s="38">
        <v>120099</v>
      </c>
      <c r="T7" s="38">
        <v>993.3</v>
      </c>
      <c r="U7" s="38">
        <v>120.91</v>
      </c>
      <c r="V7" s="38">
        <v>9258</v>
      </c>
      <c r="W7" s="38">
        <v>493.5</v>
      </c>
      <c r="X7" s="38">
        <v>18.760000000000002</v>
      </c>
      <c r="Y7" s="38">
        <v>99.61</v>
      </c>
      <c r="Z7" s="38">
        <v>100.07</v>
      </c>
      <c r="AA7" s="38">
        <v>100.21</v>
      </c>
      <c r="AB7" s="38">
        <v>99.86</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126.31</v>
      </c>
      <c r="BG7" s="38">
        <v>44.03</v>
      </c>
      <c r="BH7" s="38">
        <v>41.94</v>
      </c>
      <c r="BI7" s="38">
        <v>40.94</v>
      </c>
      <c r="BJ7" s="38">
        <v>40.22</v>
      </c>
      <c r="BK7" s="38">
        <v>430.64</v>
      </c>
      <c r="BL7" s="38">
        <v>446.63</v>
      </c>
      <c r="BM7" s="38">
        <v>416.91</v>
      </c>
      <c r="BN7" s="38">
        <v>392.19</v>
      </c>
      <c r="BO7" s="38">
        <v>248.44</v>
      </c>
      <c r="BP7" s="38">
        <v>346.13</v>
      </c>
      <c r="BQ7" s="38">
        <v>71.239999999999995</v>
      </c>
      <c r="BR7" s="38">
        <v>74.69</v>
      </c>
      <c r="BS7" s="38">
        <v>76.39</v>
      </c>
      <c r="BT7" s="38">
        <v>77.349999999999994</v>
      </c>
      <c r="BU7" s="38">
        <v>81.319999999999993</v>
      </c>
      <c r="BV7" s="38">
        <v>58.78</v>
      </c>
      <c r="BW7" s="38">
        <v>58.53</v>
      </c>
      <c r="BX7" s="38">
        <v>57.93</v>
      </c>
      <c r="BY7" s="38">
        <v>57.03</v>
      </c>
      <c r="BZ7" s="38">
        <v>66.73</v>
      </c>
      <c r="CA7" s="38">
        <v>59.83</v>
      </c>
      <c r="CB7" s="38">
        <v>327.10000000000002</v>
      </c>
      <c r="CC7" s="38">
        <v>313.62</v>
      </c>
      <c r="CD7" s="38">
        <v>315.83</v>
      </c>
      <c r="CE7" s="38">
        <v>314.42</v>
      </c>
      <c r="CF7" s="38">
        <v>300.70999999999998</v>
      </c>
      <c r="CG7" s="38">
        <v>257.02999999999997</v>
      </c>
      <c r="CH7" s="38">
        <v>266.57</v>
      </c>
      <c r="CI7" s="38">
        <v>276.93</v>
      </c>
      <c r="CJ7" s="38">
        <v>283.73</v>
      </c>
      <c r="CK7" s="38">
        <v>241.29</v>
      </c>
      <c r="CL7" s="38">
        <v>268.69</v>
      </c>
      <c r="CM7" s="38">
        <v>49.65</v>
      </c>
      <c r="CN7" s="38">
        <v>49.42</v>
      </c>
      <c r="CO7" s="38">
        <v>49.7</v>
      </c>
      <c r="CP7" s="38">
        <v>49.5</v>
      </c>
      <c r="CQ7" s="38">
        <v>49.29</v>
      </c>
      <c r="CR7" s="38">
        <v>61.93</v>
      </c>
      <c r="CS7" s="38">
        <v>58.06</v>
      </c>
      <c r="CT7" s="38">
        <v>59.08</v>
      </c>
      <c r="CU7" s="38">
        <v>58.25</v>
      </c>
      <c r="CV7" s="38">
        <v>61.94</v>
      </c>
      <c r="CW7" s="38">
        <v>61.71</v>
      </c>
      <c r="CX7" s="38">
        <v>100</v>
      </c>
      <c r="CY7" s="38">
        <v>100</v>
      </c>
      <c r="CZ7" s="38">
        <v>100</v>
      </c>
      <c r="DA7" s="38">
        <v>100</v>
      </c>
      <c r="DB7" s="38">
        <v>100</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2018-02-05T23:46:43Z</cp:lastPrinted>
  <dcterms:created xsi:type="dcterms:W3CDTF">2017-12-25T02:39:02Z</dcterms:created>
  <dcterms:modified xsi:type="dcterms:W3CDTF">2018-02-05T23:46:46Z</dcterms:modified>
  <cp:category/>
</cp:coreProperties>
</file>