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us11241\Desktop\公営企業に係る経営比較分析表（平成29年度決算）の分析等について（照会）_20190118\２　回答\"/>
    </mc:Choice>
  </mc:AlternateContent>
  <workbookProtection workbookAlgorithmName="SHA-512" workbookHashValue="2bzt3L4VJKLMPbU6qZ4awGvfWj9tHKUNmPThkHs6YwjhNw7rxihivX2pcjpxyDQcO1Glv9hp3It1e0zr4A4MIA==" workbookSaltValue="O/yhIwSeElnZNtMm8mQza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<sst xmlns="http://schemas.openxmlformats.org/spreadsheetml/2006/main" count="237" uniqueCount="124">
  <si>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</si>
  <si>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</si>
  <si>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</si>
  <si>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</si>
  <si>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</si>
  <si>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</si>
  <si>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</si>
  <si>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</si>
  <si>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</si>
  <si>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</si>
  <si>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</si>
  <si>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</si>
  <si>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</si>
  <si>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</si>
  <si>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</si>
  <si>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</si>
  <si>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</si>
  <si>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</si>
  <si>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</si>
  <si>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</si>
  <si>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</si>
  <si>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</si>
  <si>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</si>
  <si>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</si>
  <si>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</si>
  <si>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</si>
  <si>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</si>
  <si>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</si>
  <si>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</si>
  <si>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</si>
  <si>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</si>
  <si>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</si>
  <si>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</si>
  <si>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</si>
  <si>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</si>
  <si>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</si>
  <si>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</si>
  <si>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</si>
  <si>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</si>
  <si>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</si>
  <si>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</si>
  <si>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</si>
  <si>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</si>
  <si>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</si>
  <si>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</si>
  <si>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</si>
  <si>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</si>
  <si>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</si>
  <si>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</si>
  <si>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</si>
  <si>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</si>
  <si>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</si>
  <si>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</si>
  <si>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</si>
  <si>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</si>
  <si>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</si>
  <si>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</si>
  <si>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</si>
  <si>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</si>
  <si>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</si>
  <si>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</si>
  <si>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</si>
  <si>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</si>
  <si>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</si>
  <si>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</si>
  <si>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</si>
  <si>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</si>
  <si>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</si>
  <si>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</si>
  <si>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</si>
  <si>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</si>
  <si>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</si>
  <si>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</si>
  <si>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</si>
  <si>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</si>
  <si>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</si>
  <si>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</si>
  <si>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</si>
  <si>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</si>
  <si>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</si>
  <si>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</si>
  <si>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</si>
  <si>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</si>
  <si>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</si>
  <si>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</si>
  <si>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</si>
  <si>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</si>
  <si>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</si>
  <si>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</si>
  <si>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</si>
  <si>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</si>
  <si>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</si>
  <si>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</si>
  <si>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</si>
  <si>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</si>
  <si>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</si>
  <si>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</si>
  <si>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</si>
  <si>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</si>
  <si>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</si>
  <si>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</si>
  <si>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</si>
  <si>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</si>
  <si>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</si>
  <si>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</si>
  <si>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</si>
  <si>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</si>
  <si>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</si>
  <si>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奥州市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</si>
  <si>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</si>
  <si>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</si>
  <si>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</si>
  <si>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</si>
  <si>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</si>
  <si>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</si>
  <si>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</si>
  <si>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</si>
  <si>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</si>
  <si>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</si>
  <si>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</si>
  <si>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</si>
  <si>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①収益的収支比率は、給水収益や繰入金等の総収益で、総費用に地方債償還金を加えた額をどの程度賄えているか表し、類似団体平均値を上回っていますが、100％未満で単年度収支は赤字となっています。
④企業債残高対給水収益比率は、企業債残高の規模を表し、類似団体平均値より大幅に上回り、繰入金に依存した状況になっています。
⑤料金回収率は、給水に係る費用がどの程度給水収益で賄えているかを表し、類似団体平均値より大幅に下回り、繰入金に依存した状況になっています。
⑥給水原価は、有収水量１㎥あたりについて、どれだけの費用がかかっているかを表し、類似団体平均値より大幅に上回り、経営基盤の安定強化が必要となっています。
⑦施設利用率は、配水能力に対する平均配水量の割合を表し、類似団体平均値より上回り、有効に活用されている状況となっています。
⑧有収率は、施設の稼働が収益につながっているか判断するもので、類似団体平均値より大幅に下回り、漏水対策が必要とされます。</t>
    <phoneticPr fontId="4"/>
  </si>
  <si>
    <t>③管路更新率は当該年度に更新した管路延長の割合を表し、類似団体平均値を約10％上回っております。有収率が低値であることから、引き続き計画的な老朽管更新が求められています。</t>
    <rPh sb="35" eb="36">
      <t>ヤク</t>
    </rPh>
    <rPh sb="39" eb="41">
      <t>ウワマワ</t>
    </rPh>
    <phoneticPr fontId="4"/>
  </si>
  <si>
    <t>平成26年度に水沢地域の簡易水道事業、平成27年度に江刺地域の５簡易水道事業、平成28年度に胆沢地域の６簡易水道事業と衣川地域の２簡易水道事業と、段階的に簡易水道事業を上水道事業へ統合しているため、単純に前年度比較できない経営指標となっています。
そもそも採算性が低い簡易水道事業ながら、安全で安心な水道水を供給し続けるためにも、経営改善に努めながら、上水道へ統合します。</t>
    <rPh sb="9" eb="11">
      <t>チイキ</t>
    </rPh>
    <rPh sb="28" eb="30">
      <t>チイキ</t>
    </rPh>
    <rPh sb="48" eb="50">
      <t>チイキ</t>
    </rPh>
    <rPh sb="61" eb="63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</si>
</sst>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0.36</c:v>
                </c:pt>
                <c:pt idx="2">
                  <c:v>0.1</c:v>
                </c:pt>
                <c:pt idx="3">
                  <c:v>0.85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B-467A-806A-FD4436D7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67A-806A-FD4436D7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71.290000000000006</c:v>
                </c:pt>
                <c:pt idx="1">
                  <c:v>72.84</c:v>
                </c:pt>
                <c:pt idx="2">
                  <c:v>89.17</c:v>
                </c:pt>
                <c:pt idx="3">
                  <c:v>68.36</c:v>
                </c:pt>
                <c:pt idx="4">
                  <c:v>63.91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2-4C6C-9D01-7F4348BA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60.68</c:v>
                </c:pt>
                <c:pt idx="2">
                  <c:v>59.87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2-4C6C-9D01-7F4348BA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65.17</c:v>
                </c:pt>
                <c:pt idx="1">
                  <c:v>65.650000000000006</c:v>
                </c:pt>
                <c:pt idx="2">
                  <c:v>73.89</c:v>
                </c:pt>
                <c:pt idx="3">
                  <c:v>54.15</c:v>
                </c:pt>
                <c:pt idx="4">
                  <c:v>55.89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F-4805-B5C9-C0DF3B4B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75.760000000000005</c:v>
                </c:pt>
                <c:pt idx="2">
                  <c:v>75.48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F-4805-B5C9-C0DF3B4B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88.16</c:v>
                </c:pt>
                <c:pt idx="1">
                  <c:v>87.59</c:v>
                </c:pt>
                <c:pt idx="2">
                  <c:v>85.99</c:v>
                </c:pt>
                <c:pt idx="3">
                  <c:v>80.95</c:v>
                </c:pt>
                <c:pt idx="4">
                  <c:v>89.96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9-423C-B2F3-B52697CA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77.19</c:v>
                </c:pt>
                <c:pt idx="1">
                  <c:v>77.48</c:v>
                </c:pt>
                <c:pt idx="2">
                  <c:v>76.02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9-423C-B2F3-B52697CA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8-4305-90CD-57FB69344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8-4305-90CD-57FB69344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1AC-AABB-4C8A1DF3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3-41AC-AABB-4C8A1DF3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F-4C5B-8F20-F27C2BF3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F-4C5B-8F20-F27C2BF3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6-4D55-961C-C5628E8F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6-4D55-961C-C5628E8F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1660.11</c:v>
                </c:pt>
                <c:pt idx="1">
                  <c:v>1699.64</c:v>
                </c:pt>
                <c:pt idx="2">
                  <c:v>1557.97</c:v>
                </c:pt>
                <c:pt idx="3">
                  <c:v>1475.33</c:v>
                </c:pt>
                <c:pt idx="4">
                  <c:v>1483.65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1AB-A75D-A49A2253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1326.51</c:v>
                </c:pt>
                <c:pt idx="1">
                  <c:v>1285.3599999999999</c:v>
                </c:pt>
                <c:pt idx="2">
                  <c:v>1246.73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3-41AB-A75D-A49A2253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40.75</c:v>
                </c:pt>
                <c:pt idx="2">
                  <c:v>40.46</c:v>
                </c:pt>
                <c:pt idx="3">
                  <c:v>26.22</c:v>
                </c:pt>
                <c:pt idx="4">
                  <c:v>24.88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8-406C-A65B-B5C536C7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54.45</c:v>
                </c:pt>
                <c:pt idx="2">
                  <c:v>54.33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8-406C-A65B-B5C536C7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428.97</c:v>
                </c:pt>
                <c:pt idx="1">
                  <c:v>517.84</c:v>
                </c:pt>
                <c:pt idx="2">
                  <c:v>543.26</c:v>
                </c:pt>
                <c:pt idx="3">
                  <c:v>820.95</c:v>
                </c:pt>
                <c:pt idx="4">
                  <c:v>857.48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F-4150-8371-4D343143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325.14</c:v>
                </c:pt>
                <c:pt idx="1">
                  <c:v>332.75</c:v>
                </c:pt>
                <c:pt idx="2">
                  <c:v>341.05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F-4150-8371-4D343143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岩手県　奥州市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118852</v>
      </c>
      <c r="AM8" s="49"/>
      <c r="AN8" s="49"/>
      <c r="AO8" s="49"/>
      <c r="AP8" s="49"/>
      <c r="AQ8" s="49"/>
      <c r="AR8" s="49"/>
      <c r="AS8" s="49"/>
      <c r="AT8" s="45">
        <f>データ!$S$6</f>
        <v>993.3</v>
      </c>
      <c r="AU8" s="45"/>
      <c r="AV8" s="45"/>
      <c r="AW8" s="45"/>
      <c r="AX8" s="45"/>
      <c r="AY8" s="45"/>
      <c r="AZ8" s="45"/>
      <c r="BA8" s="45"/>
      <c r="BB8" s="45">
        <f>データ!$T$6</f>
        <v>119.65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1.45</v>
      </c>
      <c r="Q10" s="45"/>
      <c r="R10" s="45"/>
      <c r="S10" s="45"/>
      <c r="T10" s="45"/>
      <c r="U10" s="45"/>
      <c r="V10" s="45"/>
      <c r="W10" s="49">
        <f>データ!$Q$6</f>
        <v>3888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1711</v>
      </c>
      <c r="AM10" s="49"/>
      <c r="AN10" s="49"/>
      <c r="AO10" s="49"/>
      <c r="AP10" s="49"/>
      <c r="AQ10" s="49"/>
      <c r="AR10" s="49"/>
      <c r="AS10" s="49"/>
      <c r="AT10" s="45">
        <f>データ!$V$6</f>
        <v>12</v>
      </c>
      <c r="AU10" s="45"/>
      <c r="AV10" s="45"/>
      <c r="AW10" s="45"/>
      <c r="AX10" s="45"/>
      <c r="AY10" s="45"/>
      <c r="AZ10" s="45"/>
      <c r="BA10" s="45"/>
      <c r="BB10" s="45">
        <f>データ!$W$6</f>
        <v>142.58000000000001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121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hh5+/G4wZqX0Xp4S80Uwbex3wHUlF4O7Mx/shXVSmpCDhGAuLnPdbH70yDMpfNFtHNxnAFoJyDNgp5nhw4CYrA==" saltValue="0/0X9R+OwN7UtazV4jnp5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32158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岩手県　奥州市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1.45</v>
      </c>
      <c r="Q6" s="34">
        <f t="shared" si="3"/>
        <v>3888</v>
      </c>
      <c r="R6" s="34">
        <f t="shared" si="3"/>
        <v>118852</v>
      </c>
      <c r="S6" s="34">
        <f t="shared" si="3"/>
        <v>993.3</v>
      </c>
      <c r="T6" s="34">
        <f t="shared" si="3"/>
        <v>119.65</v>
      </c>
      <c r="U6" s="34">
        <f t="shared" si="3"/>
        <v>1711</v>
      </c>
      <c r="V6" s="34">
        <f t="shared" si="3"/>
        <v>12</v>
      </c>
      <c r="W6" s="34">
        <f t="shared" si="3"/>
        <v>142.58000000000001</v>
      </c>
      <c r="X6" s="35">
        <f>IF(X7="",NA(),X7)</f>
        <v>88.16</v>
      </c>
      <c r="Y6" s="35">
        <f t="shared" ref="Y6:AG6" si="4">IF(Y7="",NA(),Y7)</f>
        <v>87.59</v>
      </c>
      <c r="Z6" s="35">
        <f t="shared" si="4"/>
        <v>85.99</v>
      </c>
      <c r="AA6" s="35">
        <f t="shared" si="4"/>
        <v>80.95</v>
      </c>
      <c r="AB6" s="35">
        <f t="shared" si="4"/>
        <v>89.96</v>
      </c>
      <c r="AC6" s="35">
        <f t="shared" si="4"/>
        <v>77.19</v>
      </c>
      <c r="AD6" s="35">
        <f t="shared" si="4"/>
        <v>77.48</v>
      </c>
      <c r="AE6" s="35">
        <f t="shared" si="4"/>
        <v>76.02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1660.11</v>
      </c>
      <c r="BF6" s="35">
        <f t="shared" ref="BF6:BN6" si="7">IF(BF7="",NA(),BF7)</f>
        <v>1699.64</v>
      </c>
      <c r="BG6" s="35">
        <f t="shared" si="7"/>
        <v>1557.97</v>
      </c>
      <c r="BH6" s="35">
        <f t="shared" si="7"/>
        <v>1475.33</v>
      </c>
      <c r="BI6" s="35">
        <f t="shared" si="7"/>
        <v>1483.65</v>
      </c>
      <c r="BJ6" s="35">
        <f t="shared" si="7"/>
        <v>1326.51</v>
      </c>
      <c r="BK6" s="35">
        <f t="shared" si="7"/>
        <v>1285.3599999999999</v>
      </c>
      <c r="BL6" s="35">
        <f t="shared" si="7"/>
        <v>1246.73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48.01</v>
      </c>
      <c r="BQ6" s="35">
        <f t="shared" ref="BQ6:BY6" si="8">IF(BQ7="",NA(),BQ7)</f>
        <v>40.75</v>
      </c>
      <c r="BR6" s="35">
        <f t="shared" si="8"/>
        <v>40.46</v>
      </c>
      <c r="BS6" s="35">
        <f t="shared" si="8"/>
        <v>26.22</v>
      </c>
      <c r="BT6" s="35">
        <f t="shared" si="8"/>
        <v>24.88</v>
      </c>
      <c r="BU6" s="35">
        <f t="shared" si="8"/>
        <v>54.4</v>
      </c>
      <c r="BV6" s="35">
        <f t="shared" si="8"/>
        <v>54.45</v>
      </c>
      <c r="BW6" s="35">
        <f t="shared" si="8"/>
        <v>54.33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428.97</v>
      </c>
      <c r="CB6" s="35">
        <f t="shared" ref="CB6:CJ6" si="9">IF(CB7="",NA(),CB7)</f>
        <v>517.84</v>
      </c>
      <c r="CC6" s="35">
        <f t="shared" si="9"/>
        <v>543.26</v>
      </c>
      <c r="CD6" s="35">
        <f t="shared" si="9"/>
        <v>820.95</v>
      </c>
      <c r="CE6" s="35">
        <f t="shared" si="9"/>
        <v>857.48</v>
      </c>
      <c r="CF6" s="35">
        <f t="shared" si="9"/>
        <v>325.14</v>
      </c>
      <c r="CG6" s="35">
        <f t="shared" si="9"/>
        <v>332.75</v>
      </c>
      <c r="CH6" s="35">
        <f t="shared" si="9"/>
        <v>341.05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71.290000000000006</v>
      </c>
      <c r="CM6" s="35">
        <f t="shared" ref="CM6:CU6" si="10">IF(CM7="",NA(),CM7)</f>
        <v>72.84</v>
      </c>
      <c r="CN6" s="35">
        <f t="shared" si="10"/>
        <v>89.17</v>
      </c>
      <c r="CO6" s="35">
        <f t="shared" si="10"/>
        <v>68.36</v>
      </c>
      <c r="CP6" s="35">
        <f t="shared" si="10"/>
        <v>63.91</v>
      </c>
      <c r="CQ6" s="35">
        <f t="shared" si="10"/>
        <v>62.01</v>
      </c>
      <c r="CR6" s="35">
        <f t="shared" si="10"/>
        <v>60.68</v>
      </c>
      <c r="CS6" s="35">
        <f t="shared" si="10"/>
        <v>59.87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65.17</v>
      </c>
      <c r="CX6" s="35">
        <f t="shared" ref="CX6:DF6" si="11">IF(CX7="",NA(),CX7)</f>
        <v>65.650000000000006</v>
      </c>
      <c r="CY6" s="35">
        <f t="shared" si="11"/>
        <v>73.89</v>
      </c>
      <c r="CZ6" s="35">
        <f t="shared" si="11"/>
        <v>54.15</v>
      </c>
      <c r="DA6" s="35">
        <f t="shared" si="11"/>
        <v>55.89</v>
      </c>
      <c r="DB6" s="35">
        <f t="shared" si="11"/>
        <v>75.8</v>
      </c>
      <c r="DC6" s="35">
        <f t="shared" si="11"/>
        <v>75.760000000000005</v>
      </c>
      <c r="DD6" s="35">
        <f t="shared" si="11"/>
        <v>75.48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0.47</v>
      </c>
      <c r="EE6" s="35">
        <f t="shared" ref="EE6:EM6" si="14">IF(EE7="",NA(),EE7)</f>
        <v>0.36</v>
      </c>
      <c r="EF6" s="35">
        <f t="shared" si="14"/>
        <v>0.1</v>
      </c>
      <c r="EG6" s="35">
        <f t="shared" si="14"/>
        <v>0.85</v>
      </c>
      <c r="EH6" s="35">
        <f t="shared" si="14"/>
        <v>0.68</v>
      </c>
      <c r="EI6" s="35">
        <f t="shared" si="14"/>
        <v>0.64</v>
      </c>
      <c r="EJ6" s="35">
        <f t="shared" si="14"/>
        <v>0.55000000000000004</v>
      </c>
      <c r="EK6" s="35">
        <f t="shared" si="14"/>
        <v>0.54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32158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1.45</v>
      </c>
      <c r="Q7" s="38">
        <v>3888</v>
      </c>
      <c r="R7" s="38">
        <v>118852</v>
      </c>
      <c r="S7" s="38">
        <v>993.3</v>
      </c>
      <c r="T7" s="38">
        <v>119.65</v>
      </c>
      <c r="U7" s="38">
        <v>1711</v>
      </c>
      <c r="V7" s="38">
        <v>12</v>
      </c>
      <c r="W7" s="38">
        <v>142.58000000000001</v>
      </c>
      <c r="X7" s="38">
        <v>88.16</v>
      </c>
      <c r="Y7" s="38">
        <v>87.59</v>
      </c>
      <c r="Z7" s="38">
        <v>85.99</v>
      </c>
      <c r="AA7" s="38">
        <v>80.95</v>
      </c>
      <c r="AB7" s="38">
        <v>89.96</v>
      </c>
      <c r="AC7" s="38">
        <v>77.19</v>
      </c>
      <c r="AD7" s="38">
        <v>77.48</v>
      </c>
      <c r="AE7" s="38">
        <v>76.02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1660.11</v>
      </c>
      <c r="BF7" s="38">
        <v>1699.64</v>
      </c>
      <c r="BG7" s="38">
        <v>1557.97</v>
      </c>
      <c r="BH7" s="38">
        <v>1475.33</v>
      </c>
      <c r="BI7" s="38">
        <v>1483.65</v>
      </c>
      <c r="BJ7" s="38">
        <v>1326.51</v>
      </c>
      <c r="BK7" s="38">
        <v>1285.3599999999999</v>
      </c>
      <c r="BL7" s="38">
        <v>1246.73</v>
      </c>
      <c r="BM7" s="38">
        <v>1595.62</v>
      </c>
      <c r="BN7" s="38">
        <v>1302.33</v>
      </c>
      <c r="BO7" s="38">
        <v>1141.75</v>
      </c>
      <c r="BP7" s="38">
        <v>48.01</v>
      </c>
      <c r="BQ7" s="38">
        <v>40.75</v>
      </c>
      <c r="BR7" s="38">
        <v>40.46</v>
      </c>
      <c r="BS7" s="38">
        <v>26.22</v>
      </c>
      <c r="BT7" s="38">
        <v>24.88</v>
      </c>
      <c r="BU7" s="38">
        <v>54.4</v>
      </c>
      <c r="BV7" s="38">
        <v>54.45</v>
      </c>
      <c r="BW7" s="38">
        <v>54.33</v>
      </c>
      <c r="BX7" s="38">
        <v>37.92</v>
      </c>
      <c r="BY7" s="38">
        <v>40.89</v>
      </c>
      <c r="BZ7" s="38">
        <v>54.93</v>
      </c>
      <c r="CA7" s="38">
        <v>428.97</v>
      </c>
      <c r="CB7" s="38">
        <v>517.84</v>
      </c>
      <c r="CC7" s="38">
        <v>543.26</v>
      </c>
      <c r="CD7" s="38">
        <v>820.95</v>
      </c>
      <c r="CE7" s="38">
        <v>857.48</v>
      </c>
      <c r="CF7" s="38">
        <v>325.14</v>
      </c>
      <c r="CG7" s="38">
        <v>332.75</v>
      </c>
      <c r="CH7" s="38">
        <v>341.05</v>
      </c>
      <c r="CI7" s="38">
        <v>423.18</v>
      </c>
      <c r="CJ7" s="38">
        <v>383.2</v>
      </c>
      <c r="CK7" s="38">
        <v>292.18</v>
      </c>
      <c r="CL7" s="38">
        <v>71.290000000000006</v>
      </c>
      <c r="CM7" s="38">
        <v>72.84</v>
      </c>
      <c r="CN7" s="38">
        <v>89.17</v>
      </c>
      <c r="CO7" s="38">
        <v>68.36</v>
      </c>
      <c r="CP7" s="38">
        <v>63.91</v>
      </c>
      <c r="CQ7" s="38">
        <v>62.01</v>
      </c>
      <c r="CR7" s="38">
        <v>60.68</v>
      </c>
      <c r="CS7" s="38">
        <v>59.87</v>
      </c>
      <c r="CT7" s="38">
        <v>46.9</v>
      </c>
      <c r="CU7" s="38">
        <v>47.95</v>
      </c>
      <c r="CV7" s="38">
        <v>56.91</v>
      </c>
      <c r="CW7" s="38">
        <v>65.17</v>
      </c>
      <c r="CX7" s="38">
        <v>65.650000000000006</v>
      </c>
      <c r="CY7" s="38">
        <v>73.89</v>
      </c>
      <c r="CZ7" s="38">
        <v>54.15</v>
      </c>
      <c r="DA7" s="38">
        <v>55.89</v>
      </c>
      <c r="DB7" s="38">
        <v>75.8</v>
      </c>
      <c r="DC7" s="38">
        <v>75.760000000000005</v>
      </c>
      <c r="DD7" s="38">
        <v>75.48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0.47</v>
      </c>
      <c r="EE7" s="38">
        <v>0.36</v>
      </c>
      <c r="EF7" s="38">
        <v>0.1</v>
      </c>
      <c r="EG7" s="38">
        <v>0.85</v>
      </c>
      <c r="EH7" s="38">
        <v>0.68</v>
      </c>
      <c r="EI7" s="38">
        <v>0.64</v>
      </c>
      <c r="EJ7" s="38">
        <v>0.55000000000000004</v>
      </c>
      <c r="EK7" s="38">
        <v>0.54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ous11241</cp:lastModifiedBy>
  <cp:lastPrinted>2019-01-18T05:20:39Z</cp:lastPrinted>
  <dcterms:created xsi:type="dcterms:W3CDTF">2018-12-03T08:41:39Z</dcterms:created>
  <dcterms:modified xsi:type="dcterms:W3CDTF">2019-01-18T05:20:43Z</dcterms:modified>
  <cp:category/>
</cp:coreProperties>
</file>