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cinxPAj0TPIz63v0g5tasj3fmVHlsvsDl2DFZmr3IkdDr+dUfLP2o4xLZuXIfLwRzp+PxL8WX4BRmTnCAXSvA==" workbookSaltValue="S+BXvcznMUbtdUemxXZedw==" workbookSpinCount="100000" lockStructure="1"/>
  <bookViews>
    <workbookView xWindow="-15" yWindow="5745" windowWidth="19230" windowHeight="579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<sst xmlns="http://schemas.openxmlformats.org/spreadsheetml/2006/main" count="240" uniqueCount="126">
  <si>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</si>
  <si>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</si>
  <si>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</si>
  <si>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</si>
  <si>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</si>
  <si>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</si>
  <si>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</si>
  <si>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</si>
  <si>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</si>
  <si>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</si>
  <si>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</si>
  <si>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</si>
  <si>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</si>
  <si>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</si>
  <si>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</si>
  <si>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</si>
  <si>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</si>
  <si>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</si>
  <si>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</si>
  <si>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</si>
  <si>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</si>
  <si>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</si>
  <si>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</si>
  <si>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</si>
  <si>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</si>
  <si>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</si>
  <si>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</si>
  <si>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</si>
  <si>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</si>
  <si>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</si>
  <si>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</si>
  <si>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</si>
  <si>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</si>
  <si>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</si>
  <si>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</si>
  <si>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</si>
  <si>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</si>
  <si>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</si>
  <si>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</si>
  <si>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</si>
  <si>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</si>
  <si>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</si>
  <si>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</si>
  <si>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</si>
  <si>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</si>
  <si>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</si>
  <si>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</si>
  <si>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</si>
  <si>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</si>
  <si>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</si>
  <si>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</si>
  <si>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</si>
  <si>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</si>
  <si>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</si>
  <si>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</si>
  <si>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</si>
  <si>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</si>
  <si>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</si>
  <si>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</si>
  <si>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</si>
  <si>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</si>
  <si>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</si>
  <si>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</si>
  <si>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</si>
  <si>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</si>
  <si>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</si>
  <si>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</si>
  <si>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</si>
  <si>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</si>
  <si>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</si>
  <si>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</si>
  <si>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</si>
  <si>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</si>
  <si>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</si>
  <si>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</si>
  <si>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</si>
  <si>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</si>
  <si>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</si>
  <si>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</si>
  <si>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</si>
  <si>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</si>
  <si>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</si>
  <si>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</si>
  <si>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</si>
  <si>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</si>
  <si>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</si>
  <si>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</si>
  <si>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</si>
  <si>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</si>
  <si>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</si>
  <si>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</si>
  <si>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</si>
  <si>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</si>
  <si>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</si>
  <si>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</si>
  <si>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</si>
  <si>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</si>
  <si>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</si>
  <si>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</si>
  <si>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</si>
  <si>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</si>
  <si>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</si>
  <si>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</si>
  <si>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</si>
  <si>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</si>
  <si>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</si>
  <si>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</si>
  <si>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</si>
  <si>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</si>
  <si>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</si>
  <si>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</si>
  <si>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</si>
  <si>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</si>
  <si>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</si>
  <si>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</si>
  <si>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</si>
  <si>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</si>
  <si>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</si>
  <si>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</si>
  <si>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</si>
  <si>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</si>
  <si>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</si>
  <si>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</si>
  <si>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下水道使用料及び基準内繰入金のみでは、経費の全てを賄えず、不足する分は基準外繰入金により収支均衡を図っている。
　今後は、人口減少及び節水型機器の普及を要因とした有収水量の減少が見込まれ、早期に整備済区域の水洗化促進を行っていく必要がある。
　また、持続的な事業実施のため、汚水処理基本計画による早期概成に向けた整備及び市全域の処理施設を対象とした統廃合の取組並びにストックマネジメント支援制度の活用による計画的な施設の改築又は更新により、総費用の削減を行うとともに、これらの事業実施のため、適正な原価に基づいた使用料の見直しを検討する必要がある。
　</t>
  </si>
  <si>
    <t>　昭和62年から整備を開始し、破損等のリスクが高まるとされる30年以上経過する管路施設が年々増加していくこととなる。これまで改築、更新を実施するほどの劣化は確認されてはいない。マンホール蓋については、耐用年数の15年を経過するものがあり、劣化や破損が見られるため年次計画により更新している。前沢下水浄化センターについては、供用開始後15年以上経過し、設備の劣化が見られることから、長寿命化計画を策定し、計画的な改築及び更新を順次実施している。
　今後は、その財源の確保や経営に与える影響等を踏まえ、ストックマネジメント支援制度等を活用し、計画的に更新等を実施していく必要がある。また、汚水処理基本計画により市全域での汚水処理施設の統廃合を進め、総費用の削減に努めていく必要がある。
　</t>
    <rPh sb="131" eb="133">
      <t>ネンジ</t>
    </rPh>
    <rPh sb="133" eb="135">
      <t>ケイカク</t>
    </rPh>
    <rPh sb="138" eb="140">
      <t>コウシン</t>
    </rPh>
    <phoneticPr fontId="4"/>
  </si>
  <si>
    <t>　①収益的収支比率及び⑤経費回収率が100％未満であり、収益に対して経費が上回っている。施設整備のために借入れた起債の元利償還が大きな負担となっている。資本費平準化債等を活用しているものの、なおも不足する分は一般会計からの繰入金により収支均衡を図っている。
　また、人口減少や節水型機器の普及による有収水量の減少が見込まれることから、今後、整備済区域の水洗化促進を行っていく必要がある。
　④企業債残高対事業規模比率は、平均を上回っている。今後は下水道整備初期に借り入れた多額の起債の償還が順次終了していくことから、減少傾向となるものの、汚水処理基本計画に基づく未普及地域の整備等により、一時的に残高が増加する見込みである。
　⑥汚水処理原価は、平均より高い。不明水対策等維持管理費の削減及び水洗化率の向上による有収水量を増加させる取組が必要である。
　⑦施設利用率は前沢下水浄化センターの数値であり、平均よりやや低い。なお、水沢区・江刺区は流域関連公共下水道であるため、該当数値はない。
　⑧水洗化率は平均を下回っている。高齢世帯も多く、水洗化に消極的な側面もある。水洗化普及員を配置し、供用開始後３年以内の接続を推進している。</t>
    <rPh sb="2" eb="5">
      <t>シュウエキテキ</t>
    </rPh>
    <rPh sb="5" eb="7">
      <t>シュウシ</t>
    </rPh>
    <rPh sb="7" eb="9">
      <t>ヒリツ</t>
    </rPh>
    <rPh sb="9" eb="10">
      <t>オヨ</t>
    </rPh>
    <rPh sb="22" eb="24">
      <t>ミマン</t>
    </rPh>
    <rPh sb="28" eb="30">
      <t>シュウエキ</t>
    </rPh>
    <rPh sb="31" eb="32">
      <t>タイ</t>
    </rPh>
    <rPh sb="34" eb="36">
      <t>ケイヒ</t>
    </rPh>
    <rPh sb="37" eb="39">
      <t>ウワマワ</t>
    </rPh>
    <rPh sb="44" eb="46">
      <t>シセツ</t>
    </rPh>
    <rPh sb="46" eb="48">
      <t>セイビ</t>
    </rPh>
    <rPh sb="52" eb="54">
      <t>カリイ</t>
    </rPh>
    <rPh sb="56" eb="58">
      <t>キサイ</t>
    </rPh>
    <rPh sb="59" eb="61">
      <t>ガンリ</t>
    </rPh>
    <rPh sb="61" eb="63">
      <t>ショウカン</t>
    </rPh>
    <rPh sb="64" eb="65">
      <t>オオ</t>
    </rPh>
    <rPh sb="67" eb="69">
      <t>フタン</t>
    </rPh>
    <rPh sb="76" eb="78">
      <t>シホン</t>
    </rPh>
    <rPh sb="78" eb="79">
      <t>ヒ</t>
    </rPh>
    <rPh sb="79" eb="82">
      <t>ヘイジュンカ</t>
    </rPh>
    <rPh sb="82" eb="83">
      <t>サイ</t>
    </rPh>
    <rPh sb="83" eb="84">
      <t>トウ</t>
    </rPh>
    <rPh sb="85" eb="87">
      <t>カツヨウ</t>
    </rPh>
    <rPh sb="98" eb="100">
      <t>フソク</t>
    </rPh>
    <rPh sb="102" eb="103">
      <t>ブン</t>
    </rPh>
    <rPh sb="104" eb="106">
      <t>イッパン</t>
    </rPh>
    <rPh sb="106" eb="108">
      <t>カイケイ</t>
    </rPh>
    <rPh sb="111" eb="113">
      <t>クリイレ</t>
    </rPh>
    <rPh sb="113" eb="114">
      <t>キン</t>
    </rPh>
    <rPh sb="117" eb="119">
      <t>シュウシ</t>
    </rPh>
    <rPh sb="119" eb="121">
      <t>キンコウ</t>
    </rPh>
    <rPh sb="122" eb="123">
      <t>ハカ</t>
    </rPh>
    <rPh sb="133" eb="135">
      <t>ジンコウ</t>
    </rPh>
    <rPh sb="135" eb="137">
      <t>ゲンショウ</t>
    </rPh>
    <rPh sb="138" eb="141">
      <t>セッスイガタ</t>
    </rPh>
    <rPh sb="141" eb="143">
      <t>キキ</t>
    </rPh>
    <rPh sb="144" eb="146">
      <t>フキュウ</t>
    </rPh>
    <rPh sb="149" eb="151">
      <t>ユウシュウ</t>
    </rPh>
    <rPh sb="151" eb="153">
      <t>スイリョウ</t>
    </rPh>
    <rPh sb="154" eb="156">
      <t>ゲンショウ</t>
    </rPh>
    <rPh sb="157" eb="159">
      <t>ミコ</t>
    </rPh>
    <rPh sb="167" eb="169">
      <t>コンゴ</t>
    </rPh>
    <rPh sb="170" eb="172">
      <t>セイビ</t>
    </rPh>
    <rPh sb="172" eb="173">
      <t>ズ</t>
    </rPh>
    <rPh sb="173" eb="175">
      <t>クイキ</t>
    </rPh>
    <rPh sb="176" eb="179">
      <t>スイセンカ</t>
    </rPh>
    <rPh sb="179" eb="181">
      <t>ソクシン</t>
    </rPh>
    <rPh sb="182" eb="183">
      <t>オコナ</t>
    </rPh>
    <rPh sb="187" eb="189">
      <t>ヒツヨウ</t>
    </rPh>
    <rPh sb="197" eb="199">
      <t>キギョウ</t>
    </rPh>
    <rPh sb="199" eb="200">
      <t>サイ</t>
    </rPh>
    <rPh sb="200" eb="202">
      <t>ザンダカ</t>
    </rPh>
    <rPh sb="202" eb="203">
      <t>タイ</t>
    </rPh>
    <rPh sb="203" eb="205">
      <t>ジギョウ</t>
    </rPh>
    <rPh sb="205" eb="207">
      <t>キボ</t>
    </rPh>
    <rPh sb="207" eb="209">
      <t>ヒリツ</t>
    </rPh>
    <rPh sb="211" eb="213">
      <t>ヘイキン</t>
    </rPh>
    <rPh sb="214" eb="216">
      <t>ウワマワ</t>
    </rPh>
    <rPh sb="221" eb="223">
      <t>コンゴ</t>
    </rPh>
    <rPh sb="224" eb="226">
      <t>ゲスイ</t>
    </rPh>
    <rPh sb="226" eb="227">
      <t>ドウ</t>
    </rPh>
    <rPh sb="227" eb="229">
      <t>セイビ</t>
    </rPh>
    <rPh sb="229" eb="231">
      <t>ショキ</t>
    </rPh>
    <rPh sb="232" eb="233">
      <t>カ</t>
    </rPh>
    <rPh sb="234" eb="235">
      <t>イ</t>
    </rPh>
    <rPh sb="237" eb="239">
      <t>タガク</t>
    </rPh>
    <rPh sb="240" eb="242">
      <t>キサイ</t>
    </rPh>
    <rPh sb="243" eb="245">
      <t>ショウカン</t>
    </rPh>
    <rPh sb="246" eb="248">
      <t>ジュンジ</t>
    </rPh>
    <rPh sb="248" eb="250">
      <t>シュウリョウ</t>
    </rPh>
    <rPh sb="259" eb="261">
      <t>ゲンショウ</t>
    </rPh>
    <rPh sb="261" eb="263">
      <t>ケイコウ</t>
    </rPh>
    <rPh sb="270" eb="272">
      <t>オスイ</t>
    </rPh>
    <rPh sb="272" eb="274">
      <t>ショリ</t>
    </rPh>
    <rPh sb="274" eb="276">
      <t>キホン</t>
    </rPh>
    <rPh sb="276" eb="278">
      <t>ケイカク</t>
    </rPh>
    <rPh sb="285" eb="287">
      <t>チイキ</t>
    </rPh>
    <rPh sb="288" eb="290">
      <t>セイビ</t>
    </rPh>
    <rPh sb="290" eb="291">
      <t>トウ</t>
    </rPh>
    <rPh sb="295" eb="298">
      <t>イチジテキ</t>
    </rPh>
    <rPh sb="299" eb="301">
      <t>ザンダカ</t>
    </rPh>
    <rPh sb="302" eb="304">
      <t>ゾウカ</t>
    </rPh>
    <rPh sb="306" eb="308">
      <t>ミコ</t>
    </rPh>
    <rPh sb="317" eb="319">
      <t>オスイ</t>
    </rPh>
    <rPh sb="319" eb="321">
      <t>ショリ</t>
    </rPh>
    <rPh sb="321" eb="323">
      <t>ゲンカ</t>
    </rPh>
    <rPh sb="325" eb="327">
      <t>ヘイキン</t>
    </rPh>
    <rPh sb="329" eb="330">
      <t>タカ</t>
    </rPh>
    <rPh sb="332" eb="334">
      <t>フメイ</t>
    </rPh>
    <rPh sb="334" eb="335">
      <t>スイ</t>
    </rPh>
    <rPh sb="335" eb="337">
      <t>タイサク</t>
    </rPh>
    <rPh sb="337" eb="338">
      <t>トウ</t>
    </rPh>
    <rPh sb="338" eb="340">
      <t>イジ</t>
    </rPh>
    <rPh sb="340" eb="343">
      <t>カンリヒ</t>
    </rPh>
    <rPh sb="344" eb="346">
      <t>サクゲン</t>
    </rPh>
    <rPh sb="346" eb="347">
      <t>オヨ</t>
    </rPh>
    <rPh sb="348" eb="351">
      <t>スイセンカ</t>
    </rPh>
    <rPh sb="351" eb="352">
      <t>リツ</t>
    </rPh>
    <rPh sb="353" eb="355">
      <t>コウジョウ</t>
    </rPh>
    <rPh sb="358" eb="360">
      <t>ユウシュウ</t>
    </rPh>
    <rPh sb="360" eb="362">
      <t>スイリョウ</t>
    </rPh>
    <rPh sb="363" eb="365">
      <t>ゾウカ</t>
    </rPh>
    <rPh sb="368" eb="369">
      <t>ト</t>
    </rPh>
    <rPh sb="369" eb="370">
      <t>ク</t>
    </rPh>
    <rPh sb="371" eb="373">
      <t>ヒツヨウ</t>
    </rPh>
    <rPh sb="382" eb="384">
      <t>シセツ</t>
    </rPh>
    <rPh sb="384" eb="387">
      <t>リヨウリツ</t>
    </rPh>
    <rPh sb="388" eb="390">
      <t>マエサワ</t>
    </rPh>
    <rPh sb="390" eb="392">
      <t>ゲスイ</t>
    </rPh>
    <rPh sb="392" eb="394">
      <t>ジョウカ</t>
    </rPh>
    <rPh sb="399" eb="401">
      <t>スウチ</t>
    </rPh>
    <rPh sb="405" eb="407">
      <t>ヘイキン</t>
    </rPh>
    <rPh sb="411" eb="412">
      <t>ヒク</t>
    </rPh>
    <rPh sb="429" eb="431">
      <t>コウキョウ</t>
    </rPh>
    <rPh sb="452" eb="455">
      <t>スイセンカ</t>
    </rPh>
    <rPh sb="455" eb="456">
      <t>リツ</t>
    </rPh>
    <rPh sb="457" eb="459">
      <t>ヘイキン</t>
    </rPh>
    <rPh sb="460" eb="462">
      <t>シタマワ</t>
    </rPh>
    <rPh sb="467" eb="469">
      <t>コウレイ</t>
    </rPh>
    <rPh sb="469" eb="471">
      <t>セタイ</t>
    </rPh>
    <rPh sb="472" eb="473">
      <t>オオ</t>
    </rPh>
    <rPh sb="475" eb="478">
      <t>スイセンカ</t>
    </rPh>
    <rPh sb="479" eb="481">
      <t>ショウキョク</t>
    </rPh>
    <rPh sb="481" eb="482">
      <t>テキ</t>
    </rPh>
    <rPh sb="483" eb="485">
      <t>ソクメン</t>
    </rPh>
    <rPh sb="489" eb="492">
      <t>スイセンカ</t>
    </rPh>
    <rPh sb="492" eb="494">
      <t>フキュウ</t>
    </rPh>
    <rPh sb="494" eb="495">
      <t>イン</t>
    </rPh>
    <rPh sb="496" eb="498">
      <t>ハイチ</t>
    </rPh>
    <rPh sb="500" eb="502">
      <t>キョウヨウ</t>
    </rPh>
    <rPh sb="502" eb="505">
      <t>カイシゴ</t>
    </rPh>
    <rPh sb="506" eb="507">
      <t>ネン</t>
    </rPh>
    <rPh sb="507" eb="509">
      <t>イナイ</t>
    </rPh>
    <rPh sb="510" eb="512">
      <t>セツゾク</t>
    </rPh>
    <rPh sb="513" eb="51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</si>
</sst>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DE-4C7A-8B6F-9E19C8683730}"/>
            </c:ext>
          </c:extLst>
        </c:ser>
        <c:dLbls>
          <c:showLegendKey val="0"/>
          <c:showVal val="0"/>
          <c:showCatName val="0"/>
          <c:showSerName val="0"/>
          <c:showPercent val="0"/>
          <c:showBubbleSize val="0"/>
        </c:dLbls>
        <c:gapWidth val="150"/>
        <c:axId val="102374784"/>
        <c:axId val="1023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91DE-4C7A-8B6F-9E19C8683730}"/>
            </c:ext>
          </c:extLst>
        </c:ser>
        <c:dLbls>
          <c:showLegendKey val="0"/>
          <c:showVal val="0"/>
          <c:showCatName val="0"/>
          <c:showSerName val="0"/>
          <c:showPercent val="0"/>
          <c:showBubbleSize val="0"/>
        </c:dLbls>
        <c:marker val="1"/>
        <c:smooth val="0"/>
        <c:axId val="102374784"/>
        <c:axId val="102381056"/>
      </c:lineChart>
      <c:dateAx>
        <c:axId val="102374784"/>
        <c:scaling>
          <c:orientation val="minMax"/>
        </c:scaling>
        <c:delete val="1"/>
        <c:axPos val="b"/>
        <c:numFmt formatCode="ge" sourceLinked="1"/>
        <c:majorTickMark val="none"/>
        <c:minorTickMark val="none"/>
        <c:tickLblPos val="none"/>
        <c:crossAx val="102381056"/>
        <c:crosses val="autoZero"/>
        <c:auto val="1"/>
        <c:lblOffset val="100"/>
        <c:baseTimeUnit val="years"/>
      </c:dateAx>
      <c:valAx>
        <c:axId val="1023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54.7</c:v>
                </c:pt>
                <c:pt idx="1">
                  <c:v>55.83</c:v>
                </c:pt>
                <c:pt idx="2">
                  <c:v>54.87</c:v>
                </c:pt>
                <c:pt idx="3">
                  <c:v>54.33</c:v>
                </c:pt>
                <c:pt idx="4">
                  <c:v>57</c:v>
                </c:pt>
              </c:numCache>
            </c:numRef>
          </c:val>
          <c:extLst xmlns:c16r2="http://schemas.microsoft.com/office/drawing/2015/06/chart">
            <c:ext xmlns:c16="http://schemas.microsoft.com/office/drawing/2014/chart" uri="{C3380CC4-5D6E-409C-BE32-E72D297353CC}">
              <c16:uniqueId val="{00000000-8C37-40CC-997B-64090831A1CE}"/>
            </c:ext>
          </c:extLst>
        </c:ser>
        <c:dLbls>
          <c:showLegendKey val="0"/>
          <c:showVal val="0"/>
          <c:showCatName val="0"/>
          <c:showSerName val="0"/>
          <c:showPercent val="0"/>
          <c:showBubbleSize val="0"/>
        </c:dLbls>
        <c:gapWidth val="150"/>
        <c:axId val="106934272"/>
        <c:axId val="1069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8C37-40CC-997B-64090831A1CE}"/>
            </c:ext>
          </c:extLst>
        </c:ser>
        <c:dLbls>
          <c:showLegendKey val="0"/>
          <c:showVal val="0"/>
          <c:showCatName val="0"/>
          <c:showSerName val="0"/>
          <c:showPercent val="0"/>
          <c:showBubbleSize val="0"/>
        </c:dLbls>
        <c:marker val="1"/>
        <c:smooth val="0"/>
        <c:axId val="106934272"/>
        <c:axId val="106936192"/>
      </c:lineChart>
      <c:dateAx>
        <c:axId val="106934272"/>
        <c:scaling>
          <c:orientation val="minMax"/>
        </c:scaling>
        <c:delete val="1"/>
        <c:axPos val="b"/>
        <c:numFmt formatCode="ge" sourceLinked="1"/>
        <c:majorTickMark val="none"/>
        <c:minorTickMark val="none"/>
        <c:tickLblPos val="none"/>
        <c:crossAx val="106936192"/>
        <c:crosses val="autoZero"/>
        <c:auto val="1"/>
        <c:lblOffset val="100"/>
        <c:baseTimeUnit val="years"/>
      </c:dateAx>
      <c:valAx>
        <c:axId val="1069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77.650000000000006</c:v>
                </c:pt>
                <c:pt idx="1">
                  <c:v>78.459999999999994</c:v>
                </c:pt>
                <c:pt idx="2">
                  <c:v>77.48</c:v>
                </c:pt>
                <c:pt idx="3">
                  <c:v>78.19</c:v>
                </c:pt>
                <c:pt idx="4">
                  <c:v>79.650000000000006</c:v>
                </c:pt>
              </c:numCache>
            </c:numRef>
          </c:val>
          <c:extLst xmlns:c16r2="http://schemas.microsoft.com/office/drawing/2015/06/chart">
            <c:ext xmlns:c16="http://schemas.microsoft.com/office/drawing/2014/chart" uri="{C3380CC4-5D6E-409C-BE32-E72D297353CC}">
              <c16:uniqueId val="{00000000-3413-45E0-ACC9-E4A46A85B681}"/>
            </c:ext>
          </c:extLst>
        </c:ser>
        <c:dLbls>
          <c:showLegendKey val="0"/>
          <c:showVal val="0"/>
          <c:showCatName val="0"/>
          <c:showSerName val="0"/>
          <c:showPercent val="0"/>
          <c:showBubbleSize val="0"/>
        </c:dLbls>
        <c:gapWidth val="150"/>
        <c:axId val="106999808"/>
        <c:axId val="1070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3413-45E0-ACC9-E4A46A85B681}"/>
            </c:ext>
          </c:extLst>
        </c:ser>
        <c:dLbls>
          <c:showLegendKey val="0"/>
          <c:showVal val="0"/>
          <c:showCatName val="0"/>
          <c:showSerName val="0"/>
          <c:showPercent val="0"/>
          <c:showBubbleSize val="0"/>
        </c:dLbls>
        <c:marker val="1"/>
        <c:smooth val="0"/>
        <c:axId val="106999808"/>
        <c:axId val="107001728"/>
      </c:lineChart>
      <c:dateAx>
        <c:axId val="106999808"/>
        <c:scaling>
          <c:orientation val="minMax"/>
        </c:scaling>
        <c:delete val="1"/>
        <c:axPos val="b"/>
        <c:numFmt formatCode="ge" sourceLinked="1"/>
        <c:majorTickMark val="none"/>
        <c:minorTickMark val="none"/>
        <c:tickLblPos val="none"/>
        <c:crossAx val="107001728"/>
        <c:crosses val="autoZero"/>
        <c:auto val="1"/>
        <c:lblOffset val="100"/>
        <c:baseTimeUnit val="years"/>
      </c:dateAx>
      <c:valAx>
        <c:axId val="1070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54.99</c:v>
                </c:pt>
                <c:pt idx="1">
                  <c:v>62.9</c:v>
                </c:pt>
                <c:pt idx="2">
                  <c:v>62.23</c:v>
                </c:pt>
                <c:pt idx="3">
                  <c:v>61.44</c:v>
                </c:pt>
                <c:pt idx="4">
                  <c:v>65.27</c:v>
                </c:pt>
              </c:numCache>
            </c:numRef>
          </c:val>
          <c:extLst xmlns:c16r2="http://schemas.microsoft.com/office/drawing/2015/06/chart">
            <c:ext xmlns:c16="http://schemas.microsoft.com/office/drawing/2014/chart" uri="{C3380CC4-5D6E-409C-BE32-E72D297353CC}">
              <c16:uniqueId val="{00000000-4151-422B-8033-9579ED3E8278}"/>
            </c:ext>
          </c:extLst>
        </c:ser>
        <c:dLbls>
          <c:showLegendKey val="0"/>
          <c:showVal val="0"/>
          <c:showCatName val="0"/>
          <c:showSerName val="0"/>
          <c:showPercent val="0"/>
          <c:showBubbleSize val="0"/>
        </c:dLbls>
        <c:gapWidth val="150"/>
        <c:axId val="102412288"/>
        <c:axId val="1024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51-422B-8033-9579ED3E8278}"/>
            </c:ext>
          </c:extLst>
        </c:ser>
        <c:dLbls>
          <c:showLegendKey val="0"/>
          <c:showVal val="0"/>
          <c:showCatName val="0"/>
          <c:showSerName val="0"/>
          <c:showPercent val="0"/>
          <c:showBubbleSize val="0"/>
        </c:dLbls>
        <c:marker val="1"/>
        <c:smooth val="0"/>
        <c:axId val="102412288"/>
        <c:axId val="102414208"/>
      </c:lineChart>
      <c:dateAx>
        <c:axId val="102412288"/>
        <c:scaling>
          <c:orientation val="minMax"/>
        </c:scaling>
        <c:delete val="1"/>
        <c:axPos val="b"/>
        <c:numFmt formatCode="ge" sourceLinked="1"/>
        <c:majorTickMark val="none"/>
        <c:minorTickMark val="none"/>
        <c:tickLblPos val="none"/>
        <c:crossAx val="102414208"/>
        <c:crosses val="autoZero"/>
        <c:auto val="1"/>
        <c:lblOffset val="100"/>
        <c:baseTimeUnit val="years"/>
      </c:dateAx>
      <c:valAx>
        <c:axId val="1024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D5-46A8-8E42-66416F7EB5E2}"/>
            </c:ext>
          </c:extLst>
        </c:ser>
        <c:dLbls>
          <c:showLegendKey val="0"/>
          <c:showVal val="0"/>
          <c:showCatName val="0"/>
          <c:showSerName val="0"/>
          <c:showPercent val="0"/>
          <c:showBubbleSize val="0"/>
        </c:dLbls>
        <c:gapWidth val="150"/>
        <c:axId val="103780736"/>
        <c:axId val="1037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D5-46A8-8E42-66416F7EB5E2}"/>
            </c:ext>
          </c:extLst>
        </c:ser>
        <c:dLbls>
          <c:showLegendKey val="0"/>
          <c:showVal val="0"/>
          <c:showCatName val="0"/>
          <c:showSerName val="0"/>
          <c:showPercent val="0"/>
          <c:showBubbleSize val="0"/>
        </c:dLbls>
        <c:marker val="1"/>
        <c:smooth val="0"/>
        <c:axId val="103780736"/>
        <c:axId val="103782656"/>
      </c:lineChart>
      <c:dateAx>
        <c:axId val="103780736"/>
        <c:scaling>
          <c:orientation val="minMax"/>
        </c:scaling>
        <c:delete val="1"/>
        <c:axPos val="b"/>
        <c:numFmt formatCode="ge" sourceLinked="1"/>
        <c:majorTickMark val="none"/>
        <c:minorTickMark val="none"/>
        <c:tickLblPos val="none"/>
        <c:crossAx val="103782656"/>
        <c:crosses val="autoZero"/>
        <c:auto val="1"/>
        <c:lblOffset val="100"/>
        <c:baseTimeUnit val="years"/>
      </c:dateAx>
      <c:valAx>
        <c:axId val="1037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C8-43F3-9155-CFDE23668331}"/>
            </c:ext>
          </c:extLst>
        </c:ser>
        <c:dLbls>
          <c:showLegendKey val="0"/>
          <c:showVal val="0"/>
          <c:showCatName val="0"/>
          <c:showSerName val="0"/>
          <c:showPercent val="0"/>
          <c:showBubbleSize val="0"/>
        </c:dLbls>
        <c:gapWidth val="150"/>
        <c:axId val="103887616"/>
        <c:axId val="1038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C8-43F3-9155-CFDE23668331}"/>
            </c:ext>
          </c:extLst>
        </c:ser>
        <c:dLbls>
          <c:showLegendKey val="0"/>
          <c:showVal val="0"/>
          <c:showCatName val="0"/>
          <c:showSerName val="0"/>
          <c:showPercent val="0"/>
          <c:showBubbleSize val="0"/>
        </c:dLbls>
        <c:marker val="1"/>
        <c:smooth val="0"/>
        <c:axId val="103887616"/>
        <c:axId val="103889536"/>
      </c:lineChart>
      <c:dateAx>
        <c:axId val="103887616"/>
        <c:scaling>
          <c:orientation val="minMax"/>
        </c:scaling>
        <c:delete val="1"/>
        <c:axPos val="b"/>
        <c:numFmt formatCode="ge" sourceLinked="1"/>
        <c:majorTickMark val="none"/>
        <c:minorTickMark val="none"/>
        <c:tickLblPos val="none"/>
        <c:crossAx val="103889536"/>
        <c:crosses val="autoZero"/>
        <c:auto val="1"/>
        <c:lblOffset val="100"/>
        <c:baseTimeUnit val="years"/>
      </c:dateAx>
      <c:valAx>
        <c:axId val="1038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3C-4A6A-81CA-CC2972C57E00}"/>
            </c:ext>
          </c:extLst>
        </c:ser>
        <c:dLbls>
          <c:showLegendKey val="0"/>
          <c:showVal val="0"/>
          <c:showCatName val="0"/>
          <c:showSerName val="0"/>
          <c:showPercent val="0"/>
          <c:showBubbleSize val="0"/>
        </c:dLbls>
        <c:gapWidth val="150"/>
        <c:axId val="103936000"/>
        <c:axId val="1039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3C-4A6A-81CA-CC2972C57E00}"/>
            </c:ext>
          </c:extLst>
        </c:ser>
        <c:dLbls>
          <c:showLegendKey val="0"/>
          <c:showVal val="0"/>
          <c:showCatName val="0"/>
          <c:showSerName val="0"/>
          <c:showPercent val="0"/>
          <c:showBubbleSize val="0"/>
        </c:dLbls>
        <c:marker val="1"/>
        <c:smooth val="0"/>
        <c:axId val="103936000"/>
        <c:axId val="103937920"/>
      </c:lineChart>
      <c:dateAx>
        <c:axId val="103936000"/>
        <c:scaling>
          <c:orientation val="minMax"/>
        </c:scaling>
        <c:delete val="1"/>
        <c:axPos val="b"/>
        <c:numFmt formatCode="ge" sourceLinked="1"/>
        <c:majorTickMark val="none"/>
        <c:minorTickMark val="none"/>
        <c:tickLblPos val="none"/>
        <c:crossAx val="103937920"/>
        <c:crosses val="autoZero"/>
        <c:auto val="1"/>
        <c:lblOffset val="100"/>
        <c:baseTimeUnit val="years"/>
      </c:dateAx>
      <c:valAx>
        <c:axId val="1039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72-4CA3-AFF4-8C9E9ED3BC83}"/>
            </c:ext>
          </c:extLst>
        </c:ser>
        <c:dLbls>
          <c:showLegendKey val="0"/>
          <c:showVal val="0"/>
          <c:showCatName val="0"/>
          <c:showSerName val="0"/>
          <c:showPercent val="0"/>
          <c:showBubbleSize val="0"/>
        </c:dLbls>
        <c:gapWidth val="150"/>
        <c:axId val="103973632"/>
        <c:axId val="1039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72-4CA3-AFF4-8C9E9ED3BC83}"/>
            </c:ext>
          </c:extLst>
        </c:ser>
        <c:dLbls>
          <c:showLegendKey val="0"/>
          <c:showVal val="0"/>
          <c:showCatName val="0"/>
          <c:showSerName val="0"/>
          <c:showPercent val="0"/>
          <c:showBubbleSize val="0"/>
        </c:dLbls>
        <c:marker val="1"/>
        <c:smooth val="0"/>
        <c:axId val="103973632"/>
        <c:axId val="103975552"/>
      </c:lineChart>
      <c:dateAx>
        <c:axId val="103973632"/>
        <c:scaling>
          <c:orientation val="minMax"/>
        </c:scaling>
        <c:delete val="1"/>
        <c:axPos val="b"/>
        <c:numFmt formatCode="ge" sourceLinked="1"/>
        <c:majorTickMark val="none"/>
        <c:minorTickMark val="none"/>
        <c:tickLblPos val="none"/>
        <c:crossAx val="103975552"/>
        <c:crosses val="autoZero"/>
        <c:auto val="1"/>
        <c:lblOffset val="100"/>
        <c:baseTimeUnit val="years"/>
      </c:dateAx>
      <c:valAx>
        <c:axId val="1039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1810.97</c:v>
                </c:pt>
                <c:pt idx="1">
                  <c:v>1514.48</c:v>
                </c:pt>
                <c:pt idx="2">
                  <c:v>1387.06</c:v>
                </c:pt>
                <c:pt idx="3">
                  <c:v>1331.5</c:v>
                </c:pt>
                <c:pt idx="4">
                  <c:v>901.81</c:v>
                </c:pt>
              </c:numCache>
            </c:numRef>
          </c:val>
          <c:extLst xmlns:c16r2="http://schemas.microsoft.com/office/drawing/2015/06/chart">
            <c:ext xmlns:c16="http://schemas.microsoft.com/office/drawing/2014/chart" uri="{C3380CC4-5D6E-409C-BE32-E72D297353CC}">
              <c16:uniqueId val="{00000000-D6AD-410A-B02D-B3C629E276F4}"/>
            </c:ext>
          </c:extLst>
        </c:ser>
        <c:dLbls>
          <c:showLegendKey val="0"/>
          <c:showVal val="0"/>
          <c:showCatName val="0"/>
          <c:showSerName val="0"/>
          <c:showPercent val="0"/>
          <c:showBubbleSize val="0"/>
        </c:dLbls>
        <c:gapWidth val="150"/>
        <c:axId val="104020992"/>
        <c:axId val="1040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D6AD-410A-B02D-B3C629E276F4}"/>
            </c:ext>
          </c:extLst>
        </c:ser>
        <c:dLbls>
          <c:showLegendKey val="0"/>
          <c:showVal val="0"/>
          <c:showCatName val="0"/>
          <c:showSerName val="0"/>
          <c:showPercent val="0"/>
          <c:showBubbleSize val="0"/>
        </c:dLbls>
        <c:marker val="1"/>
        <c:smooth val="0"/>
        <c:axId val="104020992"/>
        <c:axId val="104023168"/>
      </c:lineChart>
      <c:dateAx>
        <c:axId val="104020992"/>
        <c:scaling>
          <c:orientation val="minMax"/>
        </c:scaling>
        <c:delete val="1"/>
        <c:axPos val="b"/>
        <c:numFmt formatCode="ge" sourceLinked="1"/>
        <c:majorTickMark val="none"/>
        <c:minorTickMark val="none"/>
        <c:tickLblPos val="none"/>
        <c:crossAx val="104023168"/>
        <c:crosses val="autoZero"/>
        <c:auto val="1"/>
        <c:lblOffset val="100"/>
        <c:baseTimeUnit val="years"/>
      </c:dateAx>
      <c:valAx>
        <c:axId val="1040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57.26</c:v>
                </c:pt>
                <c:pt idx="1">
                  <c:v>77.52</c:v>
                </c:pt>
                <c:pt idx="2">
                  <c:v>81.22</c:v>
                </c:pt>
                <c:pt idx="3">
                  <c:v>79.989999999999995</c:v>
                </c:pt>
                <c:pt idx="4">
                  <c:v>90.58</c:v>
                </c:pt>
              </c:numCache>
            </c:numRef>
          </c:val>
          <c:extLst xmlns:c16r2="http://schemas.microsoft.com/office/drawing/2015/06/chart">
            <c:ext xmlns:c16="http://schemas.microsoft.com/office/drawing/2014/chart" uri="{C3380CC4-5D6E-409C-BE32-E72D297353CC}">
              <c16:uniqueId val="{00000000-B3EA-493B-BAC2-9C37084BA470}"/>
            </c:ext>
          </c:extLst>
        </c:ser>
        <c:dLbls>
          <c:showLegendKey val="0"/>
          <c:showVal val="0"/>
          <c:showCatName val="0"/>
          <c:showSerName val="0"/>
          <c:showPercent val="0"/>
          <c:showBubbleSize val="0"/>
        </c:dLbls>
        <c:gapWidth val="150"/>
        <c:axId val="104033664"/>
        <c:axId val="1040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B3EA-493B-BAC2-9C37084BA470}"/>
            </c:ext>
          </c:extLst>
        </c:ser>
        <c:dLbls>
          <c:showLegendKey val="0"/>
          <c:showVal val="0"/>
          <c:showCatName val="0"/>
          <c:showSerName val="0"/>
          <c:showPercent val="0"/>
          <c:showBubbleSize val="0"/>
        </c:dLbls>
        <c:marker val="1"/>
        <c:smooth val="0"/>
        <c:axId val="104033664"/>
        <c:axId val="104060416"/>
      </c:lineChart>
      <c:dateAx>
        <c:axId val="104033664"/>
        <c:scaling>
          <c:orientation val="minMax"/>
        </c:scaling>
        <c:delete val="1"/>
        <c:axPos val="b"/>
        <c:numFmt formatCode="ge" sourceLinked="1"/>
        <c:majorTickMark val="none"/>
        <c:minorTickMark val="none"/>
        <c:tickLblPos val="none"/>
        <c:crossAx val="104060416"/>
        <c:crosses val="autoZero"/>
        <c:auto val="1"/>
        <c:lblOffset val="100"/>
        <c:baseTimeUnit val="years"/>
      </c:dateAx>
      <c:valAx>
        <c:axId val="1040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317.41000000000003</c:v>
                </c:pt>
                <c:pt idx="1">
                  <c:v>240.19</c:v>
                </c:pt>
                <c:pt idx="2">
                  <c:v>230.54</c:v>
                </c:pt>
                <c:pt idx="3">
                  <c:v>234.32</c:v>
                </c:pt>
                <c:pt idx="4">
                  <c:v>206.84</c:v>
                </c:pt>
              </c:numCache>
            </c:numRef>
          </c:val>
          <c:extLst xmlns:c16r2="http://schemas.microsoft.com/office/drawing/2015/06/chart">
            <c:ext xmlns:c16="http://schemas.microsoft.com/office/drawing/2014/chart" uri="{C3380CC4-5D6E-409C-BE32-E72D297353CC}">
              <c16:uniqueId val="{00000000-8661-4C36-AAEC-B3DCF531CDC2}"/>
            </c:ext>
          </c:extLst>
        </c:ser>
        <c:dLbls>
          <c:showLegendKey val="0"/>
          <c:showVal val="0"/>
          <c:showCatName val="0"/>
          <c:showSerName val="0"/>
          <c:showPercent val="0"/>
          <c:showBubbleSize val="0"/>
        </c:dLbls>
        <c:gapWidth val="150"/>
        <c:axId val="106896768"/>
        <c:axId val="1069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8661-4C36-AAEC-B3DCF531CDC2}"/>
            </c:ext>
          </c:extLst>
        </c:ser>
        <c:dLbls>
          <c:showLegendKey val="0"/>
          <c:showVal val="0"/>
          <c:showCatName val="0"/>
          <c:showSerName val="0"/>
          <c:showPercent val="0"/>
          <c:showBubbleSize val="0"/>
        </c:dLbls>
        <c:marker val="1"/>
        <c:smooth val="0"/>
        <c:axId val="106896768"/>
        <c:axId val="106907136"/>
      </c:lineChart>
      <c:dateAx>
        <c:axId val="106896768"/>
        <c:scaling>
          <c:orientation val="minMax"/>
        </c:scaling>
        <c:delete val="1"/>
        <c:axPos val="b"/>
        <c:numFmt formatCode="ge" sourceLinked="1"/>
        <c:majorTickMark val="none"/>
        <c:minorTickMark val="none"/>
        <c:tickLblPos val="none"/>
        <c:crossAx val="106907136"/>
        <c:crosses val="autoZero"/>
        <c:auto val="1"/>
        <c:lblOffset val="100"/>
        <c:baseTimeUnit val="years"/>
      </c:dateAx>
      <c:valAx>
        <c:axId val="1069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岩手県　奥州市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6">
        <f>データ!S6</f>
        <v>118852</v>
      </c>
      <c r="AM8" s="66"/>
      <c r="AN8" s="66"/>
      <c r="AO8" s="66"/>
      <c r="AP8" s="66"/>
      <c r="AQ8" s="66"/>
      <c r="AR8" s="66"/>
      <c r="AS8" s="66"/>
      <c r="AT8" s="65">
        <f>データ!T6</f>
        <v>993.3</v>
      </c>
      <c r="AU8" s="65"/>
      <c r="AV8" s="65"/>
      <c r="AW8" s="65"/>
      <c r="AX8" s="65"/>
      <c r="AY8" s="65"/>
      <c r="AZ8" s="65"/>
      <c r="BA8" s="65"/>
      <c r="BB8" s="65">
        <f>データ!U6</f>
        <v>119.65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44.13</v>
      </c>
      <c r="Q10" s="65"/>
      <c r="R10" s="65"/>
      <c r="S10" s="65"/>
      <c r="T10" s="65"/>
      <c r="U10" s="65"/>
      <c r="V10" s="65"/>
      <c r="W10" s="65">
        <f>データ!Q6</f>
        <v>96.73</v>
      </c>
      <c r="X10" s="65"/>
      <c r="Y10" s="65"/>
      <c r="Z10" s="65"/>
      <c r="AA10" s="65"/>
      <c r="AB10" s="65"/>
      <c r="AC10" s="65"/>
      <c r="AD10" s="66">
        <f>データ!R6</f>
        <v>3240</v>
      </c>
      <c r="AE10" s="66"/>
      <c r="AF10" s="66"/>
      <c r="AG10" s="66"/>
      <c r="AH10" s="66"/>
      <c r="AI10" s="66"/>
      <c r="AJ10" s="66"/>
      <c r="AK10" s="2"/>
      <c r="AL10" s="66">
        <f>データ!V6</f>
        <v>52151</v>
      </c>
      <c r="AM10" s="66"/>
      <c r="AN10" s="66"/>
      <c r="AO10" s="66"/>
      <c r="AP10" s="66"/>
      <c r="AQ10" s="66"/>
      <c r="AR10" s="66"/>
      <c r="AS10" s="66"/>
      <c r="AT10" s="65">
        <f>データ!W6</f>
        <v>17.350000000000001</v>
      </c>
      <c r="AU10" s="65"/>
      <c r="AV10" s="65"/>
      <c r="AW10" s="65"/>
      <c r="AX10" s="65"/>
      <c r="AY10" s="65"/>
      <c r="AZ10" s="65"/>
      <c r="BA10" s="65"/>
      <c r="BB10" s="65">
        <f>データ!X6</f>
        <v>3005.82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AJbnaxk92PsuthMxppziEcWKkniOvIsYOxMMK74bHN2RcF94W52U7ncF1xladsKGt5Q+91h6/Fi3OIDtwufDsw==" saltValue="NpTt6ddN5C1/B91x6lYA7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32158</v>
      </c>
      <c r="D6" s="32">
        <f t="shared" si="3"/>
        <v>47</v>
      </c>
      <c r="E6" s="32">
        <f t="shared" si="3"/>
        <v>17</v>
      </c>
      <c r="F6" s="32">
        <f t="shared" si="3"/>
        <v>1</v>
      </c>
      <c r="G6" s="32">
        <f t="shared" si="3"/>
        <v>0</v>
      </c>
      <c r="H6" s="32" t="str">
        <f t="shared" si="3"/>
        <v>岩手県　奥州市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44.13</v>
      </c>
      <c r="Q6" s="33">
        <f t="shared" si="3"/>
        <v>96.73</v>
      </c>
      <c r="R6" s="33">
        <f t="shared" si="3"/>
        <v>3240</v>
      </c>
      <c r="S6" s="33">
        <f t="shared" si="3"/>
        <v>118852</v>
      </c>
      <c r="T6" s="33">
        <f t="shared" si="3"/>
        <v>993.3</v>
      </c>
      <c r="U6" s="33">
        <f t="shared" si="3"/>
        <v>119.65</v>
      </c>
      <c r="V6" s="33">
        <f t="shared" si="3"/>
        <v>52151</v>
      </c>
      <c r="W6" s="33">
        <f t="shared" si="3"/>
        <v>17.350000000000001</v>
      </c>
      <c r="X6" s="33">
        <f t="shared" si="3"/>
        <v>3005.82</v>
      </c>
      <c r="Y6" s="34">
        <f>IF(Y7="",NA(),Y7)</f>
        <v>54.99</v>
      </c>
      <c r="Z6" s="34">
        <f t="shared" ref="Z6:AH6" si="4">IF(Z7="",NA(),Z7)</f>
        <v>62.9</v>
      </c>
      <c r="AA6" s="34">
        <f t="shared" si="4"/>
        <v>62.23</v>
      </c>
      <c r="AB6" s="34">
        <f t="shared" si="4"/>
        <v>61.44</v>
      </c>
      <c r="AC6" s="34">
        <f t="shared" si="4"/>
        <v>65.27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1810.97</v>
      </c>
      <c r="BG6" s="34">
        <f t="shared" ref="BG6:BO6" si="7">IF(BG7="",NA(),BG7)</f>
        <v>1514.48</v>
      </c>
      <c r="BH6" s="34">
        <f t="shared" si="7"/>
        <v>1387.06</v>
      </c>
      <c r="BI6" s="34">
        <f t="shared" si="7"/>
        <v>1331.5</v>
      </c>
      <c r="BJ6" s="34">
        <f t="shared" si="7"/>
        <v>901.81</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57.26</v>
      </c>
      <c r="BR6" s="34">
        <f t="shared" ref="BR6:BZ6" si="8">IF(BR7="",NA(),BR7)</f>
        <v>77.52</v>
      </c>
      <c r="BS6" s="34">
        <f t="shared" si="8"/>
        <v>81.22</v>
      </c>
      <c r="BT6" s="34">
        <f t="shared" si="8"/>
        <v>79.989999999999995</v>
      </c>
      <c r="BU6" s="34">
        <f t="shared" si="8"/>
        <v>90.58</v>
      </c>
      <c r="BV6" s="34">
        <f t="shared" si="8"/>
        <v>79.540000000000006</v>
      </c>
      <c r="BW6" s="34">
        <f t="shared" si="8"/>
        <v>83</v>
      </c>
      <c r="BX6" s="34">
        <f t="shared" si="8"/>
        <v>84.32</v>
      </c>
      <c r="BY6" s="34">
        <f t="shared" si="8"/>
        <v>85.23</v>
      </c>
      <c r="BZ6" s="34">
        <f t="shared" si="8"/>
        <v>88.37</v>
      </c>
      <c r="CA6" s="33" t="str">
        <f>IF(CA7="","",IF(CA7="-","【-】","【"&amp;SUBSTITUTE(TEXT(CA7,"#,##0.00"),"-","△")&amp;"】"))</f>
        <v>【101.26】</v>
      </c>
      <c r="CB6" s="34">
        <f>IF(CB7="",NA(),CB7)</f>
        <v>317.41000000000003</v>
      </c>
      <c r="CC6" s="34">
        <f t="shared" ref="CC6:CK6" si="9">IF(CC7="",NA(),CC7)</f>
        <v>240.19</v>
      </c>
      <c r="CD6" s="34">
        <f t="shared" si="9"/>
        <v>230.54</v>
      </c>
      <c r="CE6" s="34">
        <f t="shared" si="9"/>
        <v>234.32</v>
      </c>
      <c r="CF6" s="34">
        <f t="shared" si="9"/>
        <v>206.84</v>
      </c>
      <c r="CG6" s="34">
        <f t="shared" si="9"/>
        <v>199.36</v>
      </c>
      <c r="CH6" s="34">
        <f t="shared" si="9"/>
        <v>193.74</v>
      </c>
      <c r="CI6" s="34">
        <f t="shared" si="9"/>
        <v>188.12</v>
      </c>
      <c r="CJ6" s="34">
        <f t="shared" si="9"/>
        <v>185.7</v>
      </c>
      <c r="CK6" s="34">
        <f t="shared" si="9"/>
        <v>178.11</v>
      </c>
      <c r="CL6" s="33" t="str">
        <f>IF(CL7="","",IF(CL7="-","【-】","【"&amp;SUBSTITUTE(TEXT(CL7,"#,##0.00"),"-","△")&amp;"】"))</f>
        <v>【136.39】</v>
      </c>
      <c r="CM6" s="34">
        <f>IF(CM7="",NA(),CM7)</f>
        <v>54.7</v>
      </c>
      <c r="CN6" s="34">
        <f t="shared" ref="CN6:CV6" si="10">IF(CN7="",NA(),CN7)</f>
        <v>55.83</v>
      </c>
      <c r="CO6" s="34">
        <f t="shared" si="10"/>
        <v>54.87</v>
      </c>
      <c r="CP6" s="34">
        <f t="shared" si="10"/>
        <v>54.33</v>
      </c>
      <c r="CQ6" s="34">
        <f t="shared" si="10"/>
        <v>57</v>
      </c>
      <c r="CR6" s="34">
        <f t="shared" si="10"/>
        <v>62.09</v>
      </c>
      <c r="CS6" s="34">
        <f t="shared" si="10"/>
        <v>62.23</v>
      </c>
      <c r="CT6" s="34">
        <f t="shared" si="10"/>
        <v>60</v>
      </c>
      <c r="CU6" s="34">
        <f t="shared" si="10"/>
        <v>61.03</v>
      </c>
      <c r="CV6" s="34">
        <f t="shared" si="10"/>
        <v>59.55</v>
      </c>
      <c r="CW6" s="33" t="str">
        <f>IF(CW7="","",IF(CW7="-","【-】","【"&amp;SUBSTITUTE(TEXT(CW7,"#,##0.00"),"-","△")&amp;"】"))</f>
        <v>【60.13】</v>
      </c>
      <c r="CX6" s="34">
        <f>IF(CX7="",NA(),CX7)</f>
        <v>77.650000000000006</v>
      </c>
      <c r="CY6" s="34">
        <f t="shared" ref="CY6:DG6" si="11">IF(CY7="",NA(),CY7)</f>
        <v>78.459999999999994</v>
      </c>
      <c r="CZ6" s="34">
        <f t="shared" si="11"/>
        <v>77.48</v>
      </c>
      <c r="DA6" s="34">
        <f t="shared" si="11"/>
        <v>78.19</v>
      </c>
      <c r="DB6" s="34">
        <f t="shared" si="11"/>
        <v>79.650000000000006</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32158</v>
      </c>
      <c r="D7" s="36">
        <v>47</v>
      </c>
      <c r="E7" s="36">
        <v>17</v>
      </c>
      <c r="F7" s="36">
        <v>1</v>
      </c>
      <c r="G7" s="36">
        <v>0</v>
      </c>
      <c r="H7" s="36" t="s">
        <v>110</v>
      </c>
      <c r="I7" s="36" t="s">
        <v>111</v>
      </c>
      <c r="J7" s="36" t="s">
        <v>112</v>
      </c>
      <c r="K7" s="36" t="s">
        <v>113</v>
      </c>
      <c r="L7" s="36" t="s">
        <v>114</v>
      </c>
      <c r="M7" s="36" t="s">
        <v>115</v>
      </c>
      <c r="N7" s="37" t="s">
        <v>116</v>
      </c>
      <c r="O7" s="37" t="s">
        <v>117</v>
      </c>
      <c r="P7" s="37">
        <v>44.13</v>
      </c>
      <c r="Q7" s="37">
        <v>96.73</v>
      </c>
      <c r="R7" s="37">
        <v>3240</v>
      </c>
      <c r="S7" s="37">
        <v>118852</v>
      </c>
      <c r="T7" s="37">
        <v>993.3</v>
      </c>
      <c r="U7" s="37">
        <v>119.65</v>
      </c>
      <c r="V7" s="37">
        <v>52151</v>
      </c>
      <c r="W7" s="37">
        <v>17.350000000000001</v>
      </c>
      <c r="X7" s="37">
        <v>3005.82</v>
      </c>
      <c r="Y7" s="37">
        <v>54.99</v>
      </c>
      <c r="Z7" s="37">
        <v>62.9</v>
      </c>
      <c r="AA7" s="37">
        <v>62.23</v>
      </c>
      <c r="AB7" s="37">
        <v>61.44</v>
      </c>
      <c r="AC7" s="37">
        <v>65.27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1810.97</v>
      </c>
      <c r="BG7" s="37">
        <v>1514.48</v>
      </c>
      <c r="BH7" s="37">
        <v>1387.06</v>
      </c>
      <c r="BI7" s="37">
        <v>1331.5</v>
      </c>
      <c r="BJ7" s="37">
        <v>901.81</v>
      </c>
      <c r="BK7" s="37">
        <v>1115.1099999999999</v>
      </c>
      <c r="BL7" s="37">
        <v>1010.51</v>
      </c>
      <c r="BM7" s="37">
        <v>1031.56</v>
      </c>
      <c r="BN7" s="37">
        <v>1053.93</v>
      </c>
      <c r="BO7" s="37">
        <v>1046.25</v>
      </c>
      <c r="BP7" s="37">
        <v>707.33</v>
      </c>
      <c r="BQ7" s="37">
        <v>57.26</v>
      </c>
      <c r="BR7" s="37">
        <v>77.52</v>
      </c>
      <c r="BS7" s="37">
        <v>81.22</v>
      </c>
      <c r="BT7" s="37">
        <v>79.989999999999995</v>
      </c>
      <c r="BU7" s="37">
        <v>90.58</v>
      </c>
      <c r="BV7" s="37">
        <v>79.540000000000006</v>
      </c>
      <c r="BW7" s="37">
        <v>83</v>
      </c>
      <c r="BX7" s="37">
        <v>84.32</v>
      </c>
      <c r="BY7" s="37">
        <v>85.23</v>
      </c>
      <c r="BZ7" s="37">
        <v>88.37</v>
      </c>
      <c r="CA7" s="37">
        <v>101.26</v>
      </c>
      <c r="CB7" s="37">
        <v>317.41000000000003</v>
      </c>
      <c r="CC7" s="37">
        <v>240.19</v>
      </c>
      <c r="CD7" s="37">
        <v>230.54</v>
      </c>
      <c r="CE7" s="37">
        <v>234.32</v>
      </c>
      <c r="CF7" s="37">
        <v>206.84</v>
      </c>
      <c r="CG7" s="37">
        <v>199.36</v>
      </c>
      <c r="CH7" s="37">
        <v>193.74</v>
      </c>
      <c r="CI7" s="37">
        <v>188.12</v>
      </c>
      <c r="CJ7" s="37">
        <v>185.7</v>
      </c>
      <c r="CK7" s="37">
        <v>178.11</v>
      </c>
      <c r="CL7" s="37">
        <v>136.38999999999999</v>
      </c>
      <c r="CM7" s="37">
        <v>54.7</v>
      </c>
      <c r="CN7" s="37">
        <v>55.83</v>
      </c>
      <c r="CO7" s="37">
        <v>54.87</v>
      </c>
      <c r="CP7" s="37">
        <v>54.33</v>
      </c>
      <c r="CQ7" s="37">
        <v>57</v>
      </c>
      <c r="CR7" s="37">
        <v>62.09</v>
      </c>
      <c r="CS7" s="37">
        <v>62.23</v>
      </c>
      <c r="CT7" s="37">
        <v>60</v>
      </c>
      <c r="CU7" s="37">
        <v>61.03</v>
      </c>
      <c r="CV7" s="37">
        <v>59.55</v>
      </c>
      <c r="CW7" s="37">
        <v>60.13</v>
      </c>
      <c r="CX7" s="37">
        <v>77.650000000000006</v>
      </c>
      <c r="CY7" s="37">
        <v>78.459999999999994</v>
      </c>
      <c r="CZ7" s="37">
        <v>77.48</v>
      </c>
      <c r="DA7" s="37">
        <v>78.19</v>
      </c>
      <c r="DB7" s="37">
        <v>79.650000000000006</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ous11006</cp:lastModifiedBy>
  <cp:lastPrinted>2019-01-30T01:58:58Z</cp:lastPrinted>
  <dcterms:created xsi:type="dcterms:W3CDTF">2018-12-03T08:59:11Z</dcterms:created>
  <dcterms:modified xsi:type="dcterms:W3CDTF">2019-01-30T02:10:04Z</dcterms:modified>
  <cp:category/>
</cp:coreProperties>
</file>