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2001上下水道部経営課\会計係\各種調査報告\H31各種照会文書回答\20200117_経営比較分析表（平成30年度決算）\3　公表\20200213HP掲載分\"/>
    </mc:Choice>
  </mc:AlternateContent>
  <workbookProtection workbookAlgorithmName="SHA-512" workbookHashValue="/S9V7iIomBpDyeBi8eTkZjbRAH4/+nULzd2OyA/lRv/SmccV3Rwt+Ep6k81+WuSWMgiLknKyBSa4m+1mpYCNHA==" workbookSaltValue="FMq8QDMwJ6bPt9CVok5Hy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<sst xmlns="http://schemas.openxmlformats.org/spreadsheetml/2006/main" count="220" uniqueCount="108">
  <si>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</si>
  <si>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</si>
  <si>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</si>
  <si>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</si>
  <si>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</si>
  <si>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</si>
  <si>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</si>
  <si>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</si>
  <si>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</si>
  <si>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</si>
  <si>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</si>
  <si>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</si>
  <si>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</si>
  <si>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</si>
  <si>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</si>
  <si>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</si>
  <si>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</si>
  <si>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</si>
  <si>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</si>
  <si>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</si>
  <si>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</si>
  <si>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</si>
  <si>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</si>
  <si>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</si>
  <si>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</si>
  <si>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</si>
  <si>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</si>
  <si>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</si>
  <si>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</si>
  <si>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</si>
  <si>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</si>
  <si>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</si>
  <si>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</si>
  <si>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</si>
  <si>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</si>
  <si>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</si>
  <si>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</si>
  <si>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</si>
  <si>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</si>
  <si>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</si>
  <si>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</si>
  <si>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</si>
  <si>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</si>
  <si>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</si>
  <si>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</si>
  <si>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</si>
  <si>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</si>
  <si>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</si>
  <si>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</si>
  <si>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</si>
  <si>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</si>
  <si>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</si>
  <si>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</si>
  <si>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</si>
  <si>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</si>
  <si>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</si>
  <si>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</si>
  <si>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</si>
  <si>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</si>
  <si>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</si>
  <si>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</si>
  <si>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</si>
  <si>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</si>
  <si>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</si>
  <si>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</si>
  <si>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</si>
  <si>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</si>
  <si>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</si>
  <si>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</si>
  <si>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</si>
  <si>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</si>
  <si>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</si>
  <si>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</si>
  <si>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</si>
  <si>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</si>
  <si>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</si>
  <si>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</si>
  <si>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</si>
  <si>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</si>
  <si>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</si>
  <si>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</si>
  <si>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</si>
  <si>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</si>
  <si>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</si>
  <si>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</si>
  <si>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</si>
  <si>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</si>
  <si>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</si>
  <si>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</si>
  <si>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</si>
  <si>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</si>
  <si>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</si>
  <si>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</si>
  <si>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</si>
  <si>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</si>
  <si>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</si>
  <si>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</si>
  <si>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</si>
  <si>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</si>
  <si>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</si>
  <si>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</si>
  <si>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</si>
  <si>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</si>
  <si>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</si>
  <si>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</si>
  <si>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①有形固定資産減価償却率は、減価償却がどの程度進んでいるかを表し、類似団体平均値より下回る傾向となっています。
②管路経年化率は、法定耐用年数を超えた管路延長の割合を表し、類似団体平均値より下回っており、引き続き計画的な老朽管の更新が求められています。
③管路更新率は当該年度に更新した管路延長の割合を表し、平成26年度より段階的に旧簡易水道事業を取り込んでいるため布設管延長が大きくなり低調となっていますが、引き続き計画的な更新が求められます。</t>
    <phoneticPr fontId="4"/>
  </si>
  <si>
    <t>平成26年度から平成30年度まで段階的に旧簡易水道事業を上水道事業へ統合するという採算効率の低下する状況下、経営の健全性・効率性が類似団体平均値よりも低調となっている。
平成30年度作成のアセットマネジメント計画に基づき、中長期にわたって投資面と財政面のバランスがとれた水道事業経営を目指すとともに、安全で安心な水道水を安定供給し続けなければならない。</t>
    <rPh sb="85" eb="87">
      <t>ヘイセイ</t>
    </rPh>
    <rPh sb="89" eb="91">
      <t>ネンド</t>
    </rPh>
    <rPh sb="91" eb="93">
      <t>サクセイ</t>
    </rPh>
    <rPh sb="104" eb="106">
      <t>ケイカク</t>
    </rPh>
    <rPh sb="107" eb="108">
      <t>モト</t>
    </rPh>
    <rPh sb="111" eb="112">
      <t>チュウ</t>
    </rPh>
    <rPh sb="112" eb="114">
      <t>チョウキ</t>
    </rPh>
    <rPh sb="119" eb="121">
      <t>トウシ</t>
    </rPh>
    <rPh sb="121" eb="122">
      <t>メン</t>
    </rPh>
    <rPh sb="123" eb="125">
      <t>ザイセイ</t>
    </rPh>
    <rPh sb="125" eb="126">
      <t>メン</t>
    </rPh>
    <rPh sb="135" eb="137">
      <t>スイドウ</t>
    </rPh>
    <rPh sb="137" eb="139">
      <t>ジギョウ</t>
    </rPh>
    <rPh sb="142" eb="144">
      <t>メザ</t>
    </rPh>
    <phoneticPr fontId="4"/>
  </si>
  <si>
    <t>①経常収支比率は、単年度の収支が黒字である100％以上となっています。
②累積欠損金比率は、累積欠損金が発生していないため0％となっています。
③流動比率は、短期的な債務に対する支払能力を表し100％以上となっています。
④企業債残高対給水収益比率は企業債残高規模を表し、類似団体平均値より上回っています。企業債借入の抑制と給水収益の確保が求められます。
⑤料金回収率は、給水に係る費用がどの程度給水収益で賄えているかを表し、旧簡易水道統合の影響により平成27年度より100％を下回っています。水道料金以外の収入に依存せざるを得ない状況が今後も続くと予想されるため、適正な料金収入の確保が求められます。
⑥給水原価は、有収水量１㎥あたりについて、どれだけの費用がかかっているかを表し、旧簡易水道統合によりここ数年上昇傾向でした。今後も注視しながら経営基盤の安定強化に取り組みます。
⑦施設利用率は、配水能力に対する平均配水量の割合を表し、平成26年度からの胆沢ダム本格受水の影響で平均値を下回る状況が続いていましたが改善傾向にあり、平成30年度は類似団体平均値に近い数値となりました。
⑧有収率は、施設の稼働が収益につながっているか判断するもので、類似団体平均値より下回っておりますが近年では改善傾向にあり、引き続き水圧適正化、老朽管更新など抜本的な漏水対策に取り組む必要があります。</t>
    <rPh sb="354" eb="356">
      <t>スウネン</t>
    </rPh>
    <rPh sb="356" eb="358">
      <t>ジョウショウ</t>
    </rPh>
    <rPh sb="358" eb="360">
      <t>ケイコウ</t>
    </rPh>
    <rPh sb="364" eb="366">
      <t>コンゴ</t>
    </rPh>
    <rPh sb="367" eb="369">
      <t>チュウシ</t>
    </rPh>
    <rPh sb="383" eb="384">
      <t>ト</t>
    </rPh>
    <rPh sb="385" eb="386">
      <t>ク</t>
    </rPh>
    <rPh sb="437" eb="439">
      <t>エイキョウ</t>
    </rPh>
    <rPh sb="440" eb="443">
      <t>ヘイキンチ</t>
    </rPh>
    <rPh sb="444" eb="446">
      <t>シタマワ</t>
    </rPh>
    <rPh sb="447" eb="449">
      <t>ジョウキョウ</t>
    </rPh>
    <rPh sb="450" eb="451">
      <t>ツヅ</t>
    </rPh>
    <rPh sb="458" eb="460">
      <t>カイゼン</t>
    </rPh>
    <rPh sb="460" eb="462">
      <t>ケイコウ</t>
    </rPh>
    <rPh sb="466" eb="468">
      <t>ヘイセイ</t>
    </rPh>
    <rPh sb="470" eb="472">
      <t>ネンド</t>
    </rPh>
    <rPh sb="473" eb="475">
      <t>ルイジ</t>
    </rPh>
    <rPh sb="475" eb="477">
      <t>ダンタイ</t>
    </rPh>
    <rPh sb="477" eb="480">
      <t>ヘイキンチ</t>
    </rPh>
    <rPh sb="481" eb="482">
      <t>チカ</t>
    </rPh>
    <rPh sb="483" eb="485">
      <t>スウチ</t>
    </rPh>
    <rPh sb="542" eb="544">
      <t>キンネン</t>
    </rPh>
    <rPh sb="546" eb="548">
      <t>カイゼン</t>
    </rPh>
    <rPh sb="548" eb="55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</si>
</sst>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15" fillId="0" borderId="2" xfId="0" applyNumberFormat="1" applyFont="1" applyBorder="1" applyAlignment="1" applyProtection="1">
      <alignment horizontal="center" vertical="center" shrinkToFit="1"/>
      <protection hidden="1"/>
    </xf>
    <xf numFmtId="177" fontId="15" fillId="0" borderId="3" xfId="0" applyNumberFormat="1" applyFont="1" applyBorder="1" applyAlignment="1" applyProtection="1">
      <alignment horizontal="center" vertical="center" shrinkToFit="1"/>
      <protection hidden="1"/>
    </xf>
    <xf numFmtId="177" fontId="1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5" fillId="0" borderId="2" xfId="0" applyNumberFormat="1" applyFont="1" applyBorder="1" applyAlignment="1" applyProtection="1">
      <alignment horizontal="center" vertical="center" shrinkToFit="1"/>
      <protection hidden="1"/>
    </xf>
    <xf numFmtId="0" fontId="15" fillId="0" borderId="3" xfId="0" applyNumberFormat="1" applyFont="1" applyBorder="1" applyAlignment="1" applyProtection="1">
      <alignment horizontal="center" vertical="center" shrinkToFit="1"/>
      <protection hidden="1"/>
    </xf>
    <xf numFmtId="0" fontId="15" fillId="0" borderId="4" xfId="0" applyNumberFormat="1" applyFont="1" applyBorder="1" applyAlignment="1" applyProtection="1">
      <alignment horizontal="center" vertical="center" shrinkToFit="1"/>
      <protection hidden="1"/>
    </xf>
    <xf numFmtId="0" fontId="15" fillId="0" borderId="5" xfId="0" applyNumberFormat="1" applyFont="1" applyBorder="1" applyAlignment="1" applyProtection="1">
      <alignment horizontal="center" vertical="center" shrinkToFit="1"/>
      <protection hidden="1"/>
    </xf>
    <xf numFmtId="176" fontId="1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1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0.55000000000000004</c:v>
                </c:pt>
                <c:pt idx="1">
                  <c:v>0.5</c:v>
                </c:pt>
                <c:pt idx="2">
                  <c:v>0.34</c:v>
                </c:pt>
                <c:pt idx="3">
                  <c:v>0.27</c:v>
                </c:pt>
                <c:pt idx="4">
                  <c:v>0.3</c:v>
                </c:pt>
              </c:numCache>
            </c:numRef>
          </c:val>
          <c:extLst>
            <c:ext xmlns:c16="http://schemas.microsoft.com/office/drawing/2014/chart" uri="{C3380CC4-5D6E-409C-BE32-E72D297353CC}">
              <c16:uniqueId val="{00000000-AADB-4B42-9E3D-01ECBB359F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0.74</c:v>
                </c:pt>
                <c:pt idx="3">
                  <c:v>0.74</c:v>
                </c:pt>
                <c:pt idx="4">
                  <c:v>0.72</c:v>
                </c:pt>
              </c:numCache>
            </c:numRef>
          </c:val>
          <c:smooth val="0"/>
          <c:extLst>
            <c:ext xmlns:c16="http://schemas.microsoft.com/office/drawing/2014/chart" uri="{C3380CC4-5D6E-409C-BE32-E72D297353CC}">
              <c16:uniqueId val="{00000001-AADB-4B42-9E3D-01ECBB359F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57.49</c:v>
                </c:pt>
                <c:pt idx="1">
                  <c:v>55.03</c:v>
                </c:pt>
                <c:pt idx="2">
                  <c:v>56.46</c:v>
                </c:pt>
                <c:pt idx="3">
                  <c:v>53.55</c:v>
                </c:pt>
                <c:pt idx="4">
                  <c:v>60.77</c:v>
                </c:pt>
              </c:numCache>
            </c:numRef>
          </c:val>
          <c:extLst>
            <c:ext xmlns:c16="http://schemas.microsoft.com/office/drawing/2014/chart" uri="{C3380CC4-5D6E-409C-BE32-E72D297353CC}">
              <c16:uniqueId val="{00000000-858D-4504-B7A0-12C5F2D800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62.1</c:v>
                </c:pt>
                <c:pt idx="3">
                  <c:v>62.38</c:v>
                </c:pt>
                <c:pt idx="4">
                  <c:v>62.83</c:v>
                </c:pt>
              </c:numCache>
            </c:numRef>
          </c:val>
          <c:smooth val="0"/>
          <c:extLst>
            <c:ext xmlns:c16="http://schemas.microsoft.com/office/drawing/2014/chart" uri="{C3380CC4-5D6E-409C-BE32-E72D297353CC}">
              <c16:uniqueId val="{00000001-858D-4504-B7A0-12C5F2D800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76.14</c:v>
                </c:pt>
                <c:pt idx="1">
                  <c:v>76.459999999999994</c:v>
                </c:pt>
                <c:pt idx="2">
                  <c:v>77.239999999999995</c:v>
                </c:pt>
                <c:pt idx="3">
                  <c:v>81.400000000000006</c:v>
                </c:pt>
                <c:pt idx="4">
                  <c:v>77.84</c:v>
                </c:pt>
              </c:numCache>
            </c:numRef>
          </c:val>
          <c:extLst>
            <c:ext xmlns:c16="http://schemas.microsoft.com/office/drawing/2014/chart" uri="{C3380CC4-5D6E-409C-BE32-E72D297353CC}">
              <c16:uniqueId val="{00000000-96D7-45D2-9721-4D5BDE717C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89.52</c:v>
                </c:pt>
                <c:pt idx="3">
                  <c:v>89.17</c:v>
                </c:pt>
                <c:pt idx="4">
                  <c:v>88.86</c:v>
                </c:pt>
              </c:numCache>
            </c:numRef>
          </c:val>
          <c:smooth val="0"/>
          <c:extLst>
            <c:ext xmlns:c16="http://schemas.microsoft.com/office/drawing/2014/chart" uri="{C3380CC4-5D6E-409C-BE32-E72D297353CC}">
              <c16:uniqueId val="{00000001-96D7-45D2-9721-4D5BDE717C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111.09</c:v>
                </c:pt>
                <c:pt idx="1">
                  <c:v>108.36</c:v>
                </c:pt>
                <c:pt idx="2">
                  <c:v>107.97</c:v>
                </c:pt>
                <c:pt idx="3">
                  <c:v>107.96</c:v>
                </c:pt>
                <c:pt idx="4">
                  <c:v>104.95</c:v>
                </c:pt>
              </c:numCache>
            </c:numRef>
          </c:val>
          <c:extLst>
            <c:ext xmlns:c16="http://schemas.microsoft.com/office/drawing/2014/chart" uri="{C3380CC4-5D6E-409C-BE32-E72D297353CC}">
              <c16:uniqueId val="{00000000-7DEE-443B-A6E6-5E331BAFDE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114</c:v>
                </c:pt>
                <c:pt idx="3">
                  <c:v>113.68</c:v>
                </c:pt>
                <c:pt idx="4">
                  <c:v>113.82</c:v>
                </c:pt>
              </c:numCache>
            </c:numRef>
          </c:val>
          <c:smooth val="0"/>
          <c:extLst>
            <c:ext xmlns:c16="http://schemas.microsoft.com/office/drawing/2014/chart" uri="{C3380CC4-5D6E-409C-BE32-E72D297353CC}">
              <c16:uniqueId val="{00000001-7DEE-443B-A6E6-5E331BAFDE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39.69</c:v>
                </c:pt>
                <c:pt idx="1">
                  <c:v>37.979999999999997</c:v>
                </c:pt>
                <c:pt idx="2">
                  <c:v>34.22</c:v>
                </c:pt>
                <c:pt idx="3">
                  <c:v>35.81</c:v>
                </c:pt>
                <c:pt idx="4">
                  <c:v>37.39</c:v>
                </c:pt>
              </c:numCache>
            </c:numRef>
          </c:val>
          <c:extLst>
            <c:ext xmlns:c16="http://schemas.microsoft.com/office/drawing/2014/chart" uri="{C3380CC4-5D6E-409C-BE32-E72D297353CC}">
              <c16:uniqueId val="{00000000-8375-4349-B365-2FAD0A8F9D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46.58</c:v>
                </c:pt>
                <c:pt idx="3">
                  <c:v>46.99</c:v>
                </c:pt>
                <c:pt idx="4">
                  <c:v>47.89</c:v>
                </c:pt>
              </c:numCache>
            </c:numRef>
          </c:val>
          <c:smooth val="0"/>
          <c:extLst>
            <c:ext xmlns:c16="http://schemas.microsoft.com/office/drawing/2014/chart" uri="{C3380CC4-5D6E-409C-BE32-E72D297353CC}">
              <c16:uniqueId val="{00000001-8375-4349-B365-2FAD0A8F9D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9.07</c:v>
                </c:pt>
                <c:pt idx="1">
                  <c:v>8.84</c:v>
                </c:pt>
                <c:pt idx="2">
                  <c:v>7.67</c:v>
                </c:pt>
                <c:pt idx="3">
                  <c:v>13.24</c:v>
                </c:pt>
                <c:pt idx="4">
                  <c:v>13.72</c:v>
                </c:pt>
              </c:numCache>
            </c:numRef>
          </c:val>
          <c:extLst>
            <c:ext xmlns:c16="http://schemas.microsoft.com/office/drawing/2014/chart" uri="{C3380CC4-5D6E-409C-BE32-E72D297353CC}">
              <c16:uniqueId val="{00000000-33A6-49BF-BAE3-5A88326B4DE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14.45</c:v>
                </c:pt>
                <c:pt idx="3">
                  <c:v>15.83</c:v>
                </c:pt>
                <c:pt idx="4">
                  <c:v>16.899999999999999</c:v>
                </c:pt>
              </c:numCache>
            </c:numRef>
          </c:val>
          <c:smooth val="0"/>
          <c:extLst>
            <c:ext xmlns:c16="http://schemas.microsoft.com/office/drawing/2014/chart" uri="{C3380CC4-5D6E-409C-BE32-E72D297353CC}">
              <c16:uniqueId val="{00000001-33A6-49BF-BAE3-5A88326B4DE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3F-43C2-8D28-F9E0C05847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0.23</c:v>
                </c:pt>
                <c:pt idx="3">
                  <c:v>0.03</c:v>
                </c:pt>
                <c:pt idx="4" formatCode="#,##0.00;&quot;△&quot;#,##0.00">
                  <c:v>0</c:v>
                </c:pt>
              </c:numCache>
            </c:numRef>
          </c:val>
          <c:smooth val="0"/>
          <c:extLst>
            <c:ext xmlns:c16="http://schemas.microsoft.com/office/drawing/2014/chart" uri="{C3380CC4-5D6E-409C-BE32-E72D297353CC}">
              <c16:uniqueId val="{00000001-8A3F-43C2-8D28-F9E0C05847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223.57</c:v>
                </c:pt>
                <c:pt idx="1">
                  <c:v>188.68</c:v>
                </c:pt>
                <c:pt idx="2">
                  <c:v>161.85</c:v>
                </c:pt>
                <c:pt idx="3">
                  <c:v>165.98</c:v>
                </c:pt>
                <c:pt idx="4">
                  <c:v>162.88999999999999</c:v>
                </c:pt>
              </c:numCache>
            </c:numRef>
          </c:val>
          <c:extLst>
            <c:ext xmlns:c16="http://schemas.microsoft.com/office/drawing/2014/chart" uri="{C3380CC4-5D6E-409C-BE32-E72D297353CC}">
              <c16:uniqueId val="{00000000-9967-4473-BA48-612EA6BE82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349.04</c:v>
                </c:pt>
                <c:pt idx="3">
                  <c:v>337.49</c:v>
                </c:pt>
                <c:pt idx="4">
                  <c:v>335.6</c:v>
                </c:pt>
              </c:numCache>
            </c:numRef>
          </c:val>
          <c:smooth val="0"/>
          <c:extLst>
            <c:ext xmlns:c16="http://schemas.microsoft.com/office/drawing/2014/chart" uri="{C3380CC4-5D6E-409C-BE32-E72D297353CC}">
              <c16:uniqueId val="{00000001-9967-4473-BA48-612EA6BE82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508.2</c:v>
                </c:pt>
                <c:pt idx="1">
                  <c:v>565.66</c:v>
                </c:pt>
                <c:pt idx="2">
                  <c:v>695.59</c:v>
                </c:pt>
                <c:pt idx="3">
                  <c:v>674.1</c:v>
                </c:pt>
                <c:pt idx="4">
                  <c:v>661.28</c:v>
                </c:pt>
              </c:numCache>
            </c:numRef>
          </c:val>
          <c:extLst>
            <c:ext xmlns:c16="http://schemas.microsoft.com/office/drawing/2014/chart" uri="{C3380CC4-5D6E-409C-BE32-E72D297353CC}">
              <c16:uniqueId val="{00000000-66DF-4CCF-975D-4BDB7A63CC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254.54</c:v>
                </c:pt>
                <c:pt idx="3">
                  <c:v>265.92</c:v>
                </c:pt>
                <c:pt idx="4">
                  <c:v>258.26</c:v>
                </c:pt>
              </c:numCache>
            </c:numRef>
          </c:val>
          <c:smooth val="0"/>
          <c:extLst>
            <c:ext xmlns:c16="http://schemas.microsoft.com/office/drawing/2014/chart" uri="{C3380CC4-5D6E-409C-BE32-E72D297353CC}">
              <c16:uniqueId val="{00000001-66DF-4CCF-975D-4BDB7A63CC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107.17</c:v>
                </c:pt>
                <c:pt idx="1">
                  <c:v>97.05</c:v>
                </c:pt>
                <c:pt idx="2">
                  <c:v>87.07</c:v>
                </c:pt>
                <c:pt idx="3">
                  <c:v>86.99</c:v>
                </c:pt>
                <c:pt idx="4">
                  <c:v>83.74</c:v>
                </c:pt>
              </c:numCache>
            </c:numRef>
          </c:val>
          <c:extLst>
            <c:ext xmlns:c16="http://schemas.microsoft.com/office/drawing/2014/chart" uri="{C3380CC4-5D6E-409C-BE32-E72D297353CC}">
              <c16:uniqueId val="{00000000-B491-49D2-8BE0-5ED63BE28C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106.52</c:v>
                </c:pt>
                <c:pt idx="3">
                  <c:v>105.86</c:v>
                </c:pt>
                <c:pt idx="4">
                  <c:v>106.07</c:v>
                </c:pt>
              </c:numCache>
            </c:numRef>
          </c:val>
          <c:smooth val="0"/>
          <c:extLst>
            <c:ext xmlns:c16="http://schemas.microsoft.com/office/drawing/2014/chart" uri="{C3380CC4-5D6E-409C-BE32-E72D297353CC}">
              <c16:uniqueId val="{00000001-B491-49D2-8BE0-5ED63BE28C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187.68</c:v>
                </c:pt>
                <c:pt idx="1">
                  <c:v>216.33</c:v>
                </c:pt>
                <c:pt idx="2">
                  <c:v>241.77</c:v>
                </c:pt>
                <c:pt idx="3">
                  <c:v>242.14</c:v>
                </c:pt>
                <c:pt idx="4">
                  <c:v>251.68</c:v>
                </c:pt>
              </c:numCache>
            </c:numRef>
          </c:val>
          <c:extLst>
            <c:ext xmlns:c16="http://schemas.microsoft.com/office/drawing/2014/chart" uri="{C3380CC4-5D6E-409C-BE32-E72D297353CC}">
              <c16:uniqueId val="{00000000-C12B-443D-B607-021502FAB7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155.80000000000001</c:v>
                </c:pt>
                <c:pt idx="3">
                  <c:v>158.58000000000001</c:v>
                </c:pt>
                <c:pt idx="4">
                  <c:v>159.22</c:v>
                </c:pt>
              </c:numCache>
            </c:numRef>
          </c:val>
          <c:smooth val="0"/>
          <c:extLst>
            <c:ext xmlns:c16="http://schemas.microsoft.com/office/drawing/2014/chart" uri="{C3380CC4-5D6E-409C-BE32-E72D297353CC}">
              <c16:uniqueId val="{00000001-C12B-443D-B607-021502FAB7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V9" sqref="BV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岩手県　奥州市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非設置</v>
      </c>
      <c r="AE8" s="59"/>
      <c r="AF8" s="59"/>
      <c r="AG8" s="59"/>
      <c r="AH8" s="59"/>
      <c r="AI8" s="59"/>
      <c r="AJ8" s="59"/>
      <c r="AK8" s="4"/>
      <c r="AL8" s="60">
        <f>データ!$R$6</f>
        <v>117360</v>
      </c>
      <c r="AM8" s="60"/>
      <c r="AN8" s="60"/>
      <c r="AO8" s="60"/>
      <c r="AP8" s="60"/>
      <c r="AQ8" s="60"/>
      <c r="AR8" s="60"/>
      <c r="AS8" s="60"/>
      <c r="AT8" s="51">
        <f>データ!$S$6</f>
        <v>993.3</v>
      </c>
      <c r="AU8" s="52"/>
      <c r="AV8" s="52"/>
      <c r="AW8" s="52"/>
      <c r="AX8" s="52"/>
      <c r="AY8" s="52"/>
      <c r="AZ8" s="52"/>
      <c r="BA8" s="52"/>
      <c r="BB8" s="53">
        <f>データ!$T$6</f>
        <v>118.15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51">
        <f>データ!$O$6</f>
        <v>54.98</v>
      </c>
      <c r="J10" s="52"/>
      <c r="K10" s="52"/>
      <c r="L10" s="52"/>
      <c r="M10" s="52"/>
      <c r="N10" s="52"/>
      <c r="O10" s="65"/>
      <c r="P10" s="53">
        <f>データ!$P$6</f>
        <v>91.17</v>
      </c>
      <c r="Q10" s="53"/>
      <c r="R10" s="53"/>
      <c r="S10" s="53"/>
      <c r="T10" s="53"/>
      <c r="U10" s="53"/>
      <c r="V10" s="53"/>
      <c r="W10" s="60">
        <f>データ!$Q$6</f>
        <v>3888</v>
      </c>
      <c r="X10" s="60"/>
      <c r="Y10" s="60"/>
      <c r="Z10" s="60"/>
      <c r="AA10" s="60"/>
      <c r="AB10" s="60"/>
      <c r="AC10" s="60"/>
      <c r="AD10" s="2"/>
      <c r="AE10" s="2"/>
      <c r="AF10" s="2"/>
      <c r="AG10" s="2"/>
      <c r="AH10" s="4"/>
      <c r="AI10" s="4"/>
      <c r="AJ10" s="4"/>
      <c r="AK10" s="4"/>
      <c r="AL10" s="60">
        <f>データ!$U$6</f>
        <v>106429</v>
      </c>
      <c r="AM10" s="60"/>
      <c r="AN10" s="60"/>
      <c r="AO10" s="60"/>
      <c r="AP10" s="60"/>
      <c r="AQ10" s="60"/>
      <c r="AR10" s="60"/>
      <c r="AS10" s="60"/>
      <c r="AT10" s="51">
        <f>データ!$V$6</f>
        <v>633.41</v>
      </c>
      <c r="AU10" s="52"/>
      <c r="AV10" s="52"/>
      <c r="AW10" s="52"/>
      <c r="AX10" s="52"/>
      <c r="AY10" s="52"/>
      <c r="AZ10" s="52"/>
      <c r="BA10" s="52"/>
      <c r="BB10" s="53">
        <f>データ!$W$6</f>
        <v>168.03</v>
      </c>
      <c r="BC10" s="53"/>
      <c r="BD10" s="53"/>
      <c r="BE10" s="53"/>
      <c r="BF10" s="53"/>
      <c r="BG10" s="53"/>
      <c r="BH10" s="53"/>
      <c r="BI10" s="53"/>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15">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1"/>
      <c r="BM15" s="72"/>
      <c r="BN15" s="72"/>
      <c r="BO15" s="72"/>
      <c r="BP15" s="72"/>
      <c r="BQ15" s="72"/>
      <c r="BR15" s="72"/>
      <c r="BS15" s="72"/>
      <c r="BT15" s="72"/>
      <c r="BU15" s="72"/>
      <c r="BV15" s="72"/>
      <c r="BW15" s="72"/>
      <c r="BX15" s="72"/>
      <c r="BY15" s="72"/>
      <c r="BZ15" s="73"/>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4" t="s">
        <v>107</v>
      </c>
      <c r="BM16" s="75"/>
      <c r="BN16" s="75"/>
      <c r="BO16" s="75"/>
      <c r="BP16" s="75"/>
      <c r="BQ16" s="75"/>
      <c r="BR16" s="75"/>
      <c r="BS16" s="75"/>
      <c r="BT16" s="75"/>
      <c r="BU16" s="75"/>
      <c r="BV16" s="75"/>
      <c r="BW16" s="75"/>
      <c r="BX16" s="75"/>
      <c r="BY16" s="75"/>
      <c r="BZ16" s="7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4"/>
      <c r="BM17" s="75"/>
      <c r="BN17" s="75"/>
      <c r="BO17" s="75"/>
      <c r="BP17" s="75"/>
      <c r="BQ17" s="75"/>
      <c r="BR17" s="75"/>
      <c r="BS17" s="75"/>
      <c r="BT17" s="75"/>
      <c r="BU17" s="75"/>
      <c r="BV17" s="75"/>
      <c r="BW17" s="75"/>
      <c r="BX17" s="75"/>
      <c r="BY17" s="75"/>
      <c r="BZ17" s="7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4"/>
      <c r="BM18" s="75"/>
      <c r="BN18" s="75"/>
      <c r="BO18" s="75"/>
      <c r="BP18" s="75"/>
      <c r="BQ18" s="75"/>
      <c r="BR18" s="75"/>
      <c r="BS18" s="75"/>
      <c r="BT18" s="75"/>
      <c r="BU18" s="75"/>
      <c r="BV18" s="75"/>
      <c r="BW18" s="75"/>
      <c r="BX18" s="75"/>
      <c r="BY18" s="75"/>
      <c r="BZ18" s="7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4"/>
      <c r="BM19" s="75"/>
      <c r="BN19" s="75"/>
      <c r="BO19" s="75"/>
      <c r="BP19" s="75"/>
      <c r="BQ19" s="75"/>
      <c r="BR19" s="75"/>
      <c r="BS19" s="75"/>
      <c r="BT19" s="75"/>
      <c r="BU19" s="75"/>
      <c r="BV19" s="75"/>
      <c r="BW19" s="75"/>
      <c r="BX19" s="75"/>
      <c r="BY19" s="75"/>
      <c r="BZ19" s="7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4"/>
      <c r="BM20" s="75"/>
      <c r="BN20" s="75"/>
      <c r="BO20" s="75"/>
      <c r="BP20" s="75"/>
      <c r="BQ20" s="75"/>
      <c r="BR20" s="75"/>
      <c r="BS20" s="75"/>
      <c r="BT20" s="75"/>
      <c r="BU20" s="75"/>
      <c r="BV20" s="75"/>
      <c r="BW20" s="75"/>
      <c r="BX20" s="75"/>
      <c r="BY20" s="75"/>
      <c r="BZ20" s="7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4"/>
      <c r="BM21" s="75"/>
      <c r="BN21" s="75"/>
      <c r="BO21" s="75"/>
      <c r="BP21" s="75"/>
      <c r="BQ21" s="75"/>
      <c r="BR21" s="75"/>
      <c r="BS21" s="75"/>
      <c r="BT21" s="75"/>
      <c r="BU21" s="75"/>
      <c r="BV21" s="75"/>
      <c r="BW21" s="75"/>
      <c r="BX21" s="75"/>
      <c r="BY21" s="75"/>
      <c r="BZ21" s="7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4"/>
      <c r="BM22" s="75"/>
      <c r="BN22" s="75"/>
      <c r="BO22" s="75"/>
      <c r="BP22" s="75"/>
      <c r="BQ22" s="75"/>
      <c r="BR22" s="75"/>
      <c r="BS22" s="75"/>
      <c r="BT22" s="75"/>
      <c r="BU22" s="75"/>
      <c r="BV22" s="75"/>
      <c r="BW22" s="75"/>
      <c r="BX22" s="75"/>
      <c r="BY22" s="75"/>
      <c r="BZ22" s="7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4"/>
      <c r="BM23" s="75"/>
      <c r="BN23" s="75"/>
      <c r="BO23" s="75"/>
      <c r="BP23" s="75"/>
      <c r="BQ23" s="75"/>
      <c r="BR23" s="75"/>
      <c r="BS23" s="75"/>
      <c r="BT23" s="75"/>
      <c r="BU23" s="75"/>
      <c r="BV23" s="75"/>
      <c r="BW23" s="75"/>
      <c r="BX23" s="75"/>
      <c r="BY23" s="75"/>
      <c r="BZ23" s="7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4"/>
      <c r="BM24" s="75"/>
      <c r="BN24" s="75"/>
      <c r="BO24" s="75"/>
      <c r="BP24" s="75"/>
      <c r="BQ24" s="75"/>
      <c r="BR24" s="75"/>
      <c r="BS24" s="75"/>
      <c r="BT24" s="75"/>
      <c r="BU24" s="75"/>
      <c r="BV24" s="75"/>
      <c r="BW24" s="75"/>
      <c r="BX24" s="75"/>
      <c r="BY24" s="75"/>
      <c r="BZ24" s="7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4"/>
      <c r="BM25" s="75"/>
      <c r="BN25" s="75"/>
      <c r="BO25" s="75"/>
      <c r="BP25" s="75"/>
      <c r="BQ25" s="75"/>
      <c r="BR25" s="75"/>
      <c r="BS25" s="75"/>
      <c r="BT25" s="75"/>
      <c r="BU25" s="75"/>
      <c r="BV25" s="75"/>
      <c r="BW25" s="75"/>
      <c r="BX25" s="75"/>
      <c r="BY25" s="75"/>
      <c r="BZ25" s="7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4"/>
      <c r="BM26" s="75"/>
      <c r="BN26" s="75"/>
      <c r="BO26" s="75"/>
      <c r="BP26" s="75"/>
      <c r="BQ26" s="75"/>
      <c r="BR26" s="75"/>
      <c r="BS26" s="75"/>
      <c r="BT26" s="75"/>
      <c r="BU26" s="75"/>
      <c r="BV26" s="75"/>
      <c r="BW26" s="75"/>
      <c r="BX26" s="75"/>
      <c r="BY26" s="75"/>
      <c r="BZ26" s="7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4"/>
      <c r="BM27" s="75"/>
      <c r="BN27" s="75"/>
      <c r="BO27" s="75"/>
      <c r="BP27" s="75"/>
      <c r="BQ27" s="75"/>
      <c r="BR27" s="75"/>
      <c r="BS27" s="75"/>
      <c r="BT27" s="75"/>
      <c r="BU27" s="75"/>
      <c r="BV27" s="75"/>
      <c r="BW27" s="75"/>
      <c r="BX27" s="75"/>
      <c r="BY27" s="75"/>
      <c r="BZ27" s="7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4"/>
      <c r="BM28" s="75"/>
      <c r="BN28" s="75"/>
      <c r="BO28" s="75"/>
      <c r="BP28" s="75"/>
      <c r="BQ28" s="75"/>
      <c r="BR28" s="75"/>
      <c r="BS28" s="75"/>
      <c r="BT28" s="75"/>
      <c r="BU28" s="75"/>
      <c r="BV28" s="75"/>
      <c r="BW28" s="75"/>
      <c r="BX28" s="75"/>
      <c r="BY28" s="75"/>
      <c r="BZ28" s="7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4"/>
      <c r="BM29" s="75"/>
      <c r="BN29" s="75"/>
      <c r="BO29" s="75"/>
      <c r="BP29" s="75"/>
      <c r="BQ29" s="75"/>
      <c r="BR29" s="75"/>
      <c r="BS29" s="75"/>
      <c r="BT29" s="75"/>
      <c r="BU29" s="75"/>
      <c r="BV29" s="75"/>
      <c r="BW29" s="75"/>
      <c r="BX29" s="75"/>
      <c r="BY29" s="75"/>
      <c r="BZ29" s="7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4"/>
      <c r="BM30" s="75"/>
      <c r="BN30" s="75"/>
      <c r="BO30" s="75"/>
      <c r="BP30" s="75"/>
      <c r="BQ30" s="75"/>
      <c r="BR30" s="75"/>
      <c r="BS30" s="75"/>
      <c r="BT30" s="75"/>
      <c r="BU30" s="75"/>
      <c r="BV30" s="75"/>
      <c r="BW30" s="75"/>
      <c r="BX30" s="75"/>
      <c r="BY30" s="75"/>
      <c r="BZ30" s="7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4"/>
      <c r="BM31" s="75"/>
      <c r="BN31" s="75"/>
      <c r="BO31" s="75"/>
      <c r="BP31" s="75"/>
      <c r="BQ31" s="75"/>
      <c r="BR31" s="75"/>
      <c r="BS31" s="75"/>
      <c r="BT31" s="75"/>
      <c r="BU31" s="75"/>
      <c r="BV31" s="75"/>
      <c r="BW31" s="75"/>
      <c r="BX31" s="75"/>
      <c r="BY31" s="75"/>
      <c r="BZ31" s="7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4"/>
      <c r="BM32" s="75"/>
      <c r="BN32" s="75"/>
      <c r="BO32" s="75"/>
      <c r="BP32" s="75"/>
      <c r="BQ32" s="75"/>
      <c r="BR32" s="75"/>
      <c r="BS32" s="75"/>
      <c r="BT32" s="75"/>
      <c r="BU32" s="75"/>
      <c r="BV32" s="75"/>
      <c r="BW32" s="75"/>
      <c r="BX32" s="75"/>
      <c r="BY32" s="75"/>
      <c r="BZ32" s="7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4"/>
      <c r="BM33" s="75"/>
      <c r="BN33" s="75"/>
      <c r="BO33" s="75"/>
      <c r="BP33" s="75"/>
      <c r="BQ33" s="75"/>
      <c r="BR33" s="75"/>
      <c r="BS33" s="75"/>
      <c r="BT33" s="75"/>
      <c r="BU33" s="75"/>
      <c r="BV33" s="75"/>
      <c r="BW33" s="75"/>
      <c r="BX33" s="75"/>
      <c r="BY33" s="75"/>
      <c r="BZ33" s="7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4"/>
      <c r="BM34" s="75"/>
      <c r="BN34" s="75"/>
      <c r="BO34" s="75"/>
      <c r="BP34" s="75"/>
      <c r="BQ34" s="75"/>
      <c r="BR34" s="75"/>
      <c r="BS34" s="75"/>
      <c r="BT34" s="75"/>
      <c r="BU34" s="75"/>
      <c r="BV34" s="75"/>
      <c r="BW34" s="75"/>
      <c r="BX34" s="75"/>
      <c r="BY34" s="75"/>
      <c r="BZ34" s="7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4"/>
      <c r="BM35" s="75"/>
      <c r="BN35" s="75"/>
      <c r="BO35" s="75"/>
      <c r="BP35" s="75"/>
      <c r="BQ35" s="75"/>
      <c r="BR35" s="75"/>
      <c r="BS35" s="75"/>
      <c r="BT35" s="75"/>
      <c r="BU35" s="75"/>
      <c r="BV35" s="75"/>
      <c r="BW35" s="75"/>
      <c r="BX35" s="75"/>
      <c r="BY35" s="75"/>
      <c r="BZ35" s="7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4"/>
      <c r="BM36" s="75"/>
      <c r="BN36" s="75"/>
      <c r="BO36" s="75"/>
      <c r="BP36" s="75"/>
      <c r="BQ36" s="75"/>
      <c r="BR36" s="75"/>
      <c r="BS36" s="75"/>
      <c r="BT36" s="75"/>
      <c r="BU36" s="75"/>
      <c r="BV36" s="75"/>
      <c r="BW36" s="75"/>
      <c r="BX36" s="75"/>
      <c r="BY36" s="75"/>
      <c r="BZ36" s="7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4"/>
      <c r="BM37" s="75"/>
      <c r="BN37" s="75"/>
      <c r="BO37" s="75"/>
      <c r="BP37" s="75"/>
      <c r="BQ37" s="75"/>
      <c r="BR37" s="75"/>
      <c r="BS37" s="75"/>
      <c r="BT37" s="75"/>
      <c r="BU37" s="75"/>
      <c r="BV37" s="75"/>
      <c r="BW37" s="75"/>
      <c r="BX37" s="75"/>
      <c r="BY37" s="75"/>
      <c r="BZ37" s="7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4"/>
      <c r="BM38" s="75"/>
      <c r="BN38" s="75"/>
      <c r="BO38" s="75"/>
      <c r="BP38" s="75"/>
      <c r="BQ38" s="75"/>
      <c r="BR38" s="75"/>
      <c r="BS38" s="75"/>
      <c r="BT38" s="75"/>
      <c r="BU38" s="75"/>
      <c r="BV38" s="75"/>
      <c r="BW38" s="75"/>
      <c r="BX38" s="75"/>
      <c r="BY38" s="75"/>
      <c r="BZ38" s="7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4"/>
      <c r="BM39" s="75"/>
      <c r="BN39" s="75"/>
      <c r="BO39" s="75"/>
      <c r="BP39" s="75"/>
      <c r="BQ39" s="75"/>
      <c r="BR39" s="75"/>
      <c r="BS39" s="75"/>
      <c r="BT39" s="75"/>
      <c r="BU39" s="75"/>
      <c r="BV39" s="75"/>
      <c r="BW39" s="75"/>
      <c r="BX39" s="75"/>
      <c r="BY39" s="75"/>
      <c r="BZ39" s="7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4"/>
      <c r="BM40" s="75"/>
      <c r="BN40" s="75"/>
      <c r="BO40" s="75"/>
      <c r="BP40" s="75"/>
      <c r="BQ40" s="75"/>
      <c r="BR40" s="75"/>
      <c r="BS40" s="75"/>
      <c r="BT40" s="75"/>
      <c r="BU40" s="75"/>
      <c r="BV40" s="75"/>
      <c r="BW40" s="75"/>
      <c r="BX40" s="75"/>
      <c r="BY40" s="75"/>
      <c r="BZ40" s="7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4"/>
      <c r="BM41" s="75"/>
      <c r="BN41" s="75"/>
      <c r="BO41" s="75"/>
      <c r="BP41" s="75"/>
      <c r="BQ41" s="75"/>
      <c r="BR41" s="75"/>
      <c r="BS41" s="75"/>
      <c r="BT41" s="75"/>
      <c r="BU41" s="75"/>
      <c r="BV41" s="75"/>
      <c r="BW41" s="75"/>
      <c r="BX41" s="75"/>
      <c r="BY41" s="75"/>
      <c r="BZ41" s="7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4"/>
      <c r="BM42" s="75"/>
      <c r="BN42" s="75"/>
      <c r="BO42" s="75"/>
      <c r="BP42" s="75"/>
      <c r="BQ42" s="75"/>
      <c r="BR42" s="75"/>
      <c r="BS42" s="75"/>
      <c r="BT42" s="75"/>
      <c r="BU42" s="75"/>
      <c r="BV42" s="75"/>
      <c r="BW42" s="75"/>
      <c r="BX42" s="75"/>
      <c r="BY42" s="75"/>
      <c r="BZ42" s="7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4"/>
      <c r="BM43" s="75"/>
      <c r="BN43" s="75"/>
      <c r="BO43" s="75"/>
      <c r="BP43" s="75"/>
      <c r="BQ43" s="75"/>
      <c r="BR43" s="75"/>
      <c r="BS43" s="75"/>
      <c r="BT43" s="75"/>
      <c r="BU43" s="75"/>
      <c r="BV43" s="75"/>
      <c r="BW43" s="75"/>
      <c r="BX43" s="75"/>
      <c r="BY43" s="75"/>
      <c r="BZ43" s="7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8" t="s">
        <v>26</v>
      </c>
      <c r="BM45" s="69"/>
      <c r="BN45" s="69"/>
      <c r="BO45" s="69"/>
      <c r="BP45" s="69"/>
      <c r="BQ45" s="69"/>
      <c r="BR45" s="69"/>
      <c r="BS45" s="69"/>
      <c r="BT45" s="69"/>
      <c r="BU45" s="69"/>
      <c r="BV45" s="69"/>
      <c r="BW45" s="69"/>
      <c r="BX45" s="69"/>
      <c r="BY45" s="69"/>
      <c r="BZ45" s="70"/>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1"/>
      <c r="BM46" s="72"/>
      <c r="BN46" s="72"/>
      <c r="BO46" s="72"/>
      <c r="BP46" s="72"/>
      <c r="BQ46" s="72"/>
      <c r="BR46" s="72"/>
      <c r="BS46" s="72"/>
      <c r="BT46" s="72"/>
      <c r="BU46" s="72"/>
      <c r="BV46" s="72"/>
      <c r="BW46" s="72"/>
      <c r="BX46" s="72"/>
      <c r="BY46" s="72"/>
      <c r="BZ46" s="73"/>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4" t="s">
        <v>105</v>
      </c>
      <c r="BM47" s="75"/>
      <c r="BN47" s="75"/>
      <c r="BO47" s="75"/>
      <c r="BP47" s="75"/>
      <c r="BQ47" s="75"/>
      <c r="BR47" s="75"/>
      <c r="BS47" s="75"/>
      <c r="BT47" s="75"/>
      <c r="BU47" s="75"/>
      <c r="BV47" s="75"/>
      <c r="BW47" s="75"/>
      <c r="BX47" s="75"/>
      <c r="BY47" s="75"/>
      <c r="BZ47" s="7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4"/>
      <c r="BM48" s="75"/>
      <c r="BN48" s="75"/>
      <c r="BO48" s="75"/>
      <c r="BP48" s="75"/>
      <c r="BQ48" s="75"/>
      <c r="BR48" s="75"/>
      <c r="BS48" s="75"/>
      <c r="BT48" s="75"/>
      <c r="BU48" s="75"/>
      <c r="BV48" s="75"/>
      <c r="BW48" s="75"/>
      <c r="BX48" s="75"/>
      <c r="BY48" s="75"/>
      <c r="BZ48" s="7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4"/>
      <c r="BM49" s="75"/>
      <c r="BN49" s="75"/>
      <c r="BO49" s="75"/>
      <c r="BP49" s="75"/>
      <c r="BQ49" s="75"/>
      <c r="BR49" s="75"/>
      <c r="BS49" s="75"/>
      <c r="BT49" s="75"/>
      <c r="BU49" s="75"/>
      <c r="BV49" s="75"/>
      <c r="BW49" s="75"/>
      <c r="BX49" s="75"/>
      <c r="BY49" s="75"/>
      <c r="BZ49" s="7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4"/>
      <c r="BM50" s="75"/>
      <c r="BN50" s="75"/>
      <c r="BO50" s="75"/>
      <c r="BP50" s="75"/>
      <c r="BQ50" s="75"/>
      <c r="BR50" s="75"/>
      <c r="BS50" s="75"/>
      <c r="BT50" s="75"/>
      <c r="BU50" s="75"/>
      <c r="BV50" s="75"/>
      <c r="BW50" s="75"/>
      <c r="BX50" s="75"/>
      <c r="BY50" s="75"/>
      <c r="BZ50" s="7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4"/>
      <c r="BM51" s="75"/>
      <c r="BN51" s="75"/>
      <c r="BO51" s="75"/>
      <c r="BP51" s="75"/>
      <c r="BQ51" s="75"/>
      <c r="BR51" s="75"/>
      <c r="BS51" s="75"/>
      <c r="BT51" s="75"/>
      <c r="BU51" s="75"/>
      <c r="BV51" s="75"/>
      <c r="BW51" s="75"/>
      <c r="BX51" s="75"/>
      <c r="BY51" s="75"/>
      <c r="BZ51" s="7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4"/>
      <c r="BM52" s="75"/>
      <c r="BN52" s="75"/>
      <c r="BO52" s="75"/>
      <c r="BP52" s="75"/>
      <c r="BQ52" s="75"/>
      <c r="BR52" s="75"/>
      <c r="BS52" s="75"/>
      <c r="BT52" s="75"/>
      <c r="BU52" s="75"/>
      <c r="BV52" s="75"/>
      <c r="BW52" s="75"/>
      <c r="BX52" s="75"/>
      <c r="BY52" s="75"/>
      <c r="BZ52" s="7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4"/>
      <c r="BM53" s="75"/>
      <c r="BN53" s="75"/>
      <c r="BO53" s="75"/>
      <c r="BP53" s="75"/>
      <c r="BQ53" s="75"/>
      <c r="BR53" s="75"/>
      <c r="BS53" s="75"/>
      <c r="BT53" s="75"/>
      <c r="BU53" s="75"/>
      <c r="BV53" s="75"/>
      <c r="BW53" s="75"/>
      <c r="BX53" s="75"/>
      <c r="BY53" s="75"/>
      <c r="BZ53" s="7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4"/>
      <c r="BM54" s="75"/>
      <c r="BN54" s="75"/>
      <c r="BO54" s="75"/>
      <c r="BP54" s="75"/>
      <c r="BQ54" s="75"/>
      <c r="BR54" s="75"/>
      <c r="BS54" s="75"/>
      <c r="BT54" s="75"/>
      <c r="BU54" s="75"/>
      <c r="BV54" s="75"/>
      <c r="BW54" s="75"/>
      <c r="BX54" s="75"/>
      <c r="BY54" s="75"/>
      <c r="BZ54" s="7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4"/>
      <c r="BM55" s="75"/>
      <c r="BN55" s="75"/>
      <c r="BO55" s="75"/>
      <c r="BP55" s="75"/>
      <c r="BQ55" s="75"/>
      <c r="BR55" s="75"/>
      <c r="BS55" s="75"/>
      <c r="BT55" s="75"/>
      <c r="BU55" s="75"/>
      <c r="BV55" s="75"/>
      <c r="BW55" s="75"/>
      <c r="BX55" s="75"/>
      <c r="BY55" s="75"/>
      <c r="BZ55" s="7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4"/>
      <c r="BM56" s="75"/>
      <c r="BN56" s="75"/>
      <c r="BO56" s="75"/>
      <c r="BP56" s="75"/>
      <c r="BQ56" s="75"/>
      <c r="BR56" s="75"/>
      <c r="BS56" s="75"/>
      <c r="BT56" s="75"/>
      <c r="BU56" s="75"/>
      <c r="BV56" s="75"/>
      <c r="BW56" s="75"/>
      <c r="BX56" s="75"/>
      <c r="BY56" s="75"/>
      <c r="BZ56" s="7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4"/>
      <c r="BM57" s="75"/>
      <c r="BN57" s="75"/>
      <c r="BO57" s="75"/>
      <c r="BP57" s="75"/>
      <c r="BQ57" s="75"/>
      <c r="BR57" s="75"/>
      <c r="BS57" s="75"/>
      <c r="BT57" s="75"/>
      <c r="BU57" s="75"/>
      <c r="BV57" s="75"/>
      <c r="BW57" s="75"/>
      <c r="BX57" s="75"/>
      <c r="BY57" s="75"/>
      <c r="BZ57" s="7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4"/>
      <c r="BM58" s="75"/>
      <c r="BN58" s="75"/>
      <c r="BO58" s="75"/>
      <c r="BP58" s="75"/>
      <c r="BQ58" s="75"/>
      <c r="BR58" s="75"/>
      <c r="BS58" s="75"/>
      <c r="BT58" s="75"/>
      <c r="BU58" s="75"/>
      <c r="BV58" s="75"/>
      <c r="BW58" s="75"/>
      <c r="BX58" s="75"/>
      <c r="BY58" s="75"/>
      <c r="BZ58" s="7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4"/>
      <c r="BM59" s="75"/>
      <c r="BN59" s="75"/>
      <c r="BO59" s="75"/>
      <c r="BP59" s="75"/>
      <c r="BQ59" s="75"/>
      <c r="BR59" s="75"/>
      <c r="BS59" s="75"/>
      <c r="BT59" s="75"/>
      <c r="BU59" s="75"/>
      <c r="BV59" s="75"/>
      <c r="BW59" s="75"/>
      <c r="BX59" s="75"/>
      <c r="BY59" s="75"/>
      <c r="BZ59" s="76"/>
    </row>
    <row r="60" spans="1:78" ht="13.5" customHeight="1" x14ac:dyDescent="0.15">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4"/>
      <c r="BM60" s="75"/>
      <c r="BN60" s="75"/>
      <c r="BO60" s="75"/>
      <c r="BP60" s="75"/>
      <c r="BQ60" s="75"/>
      <c r="BR60" s="75"/>
      <c r="BS60" s="75"/>
      <c r="BT60" s="75"/>
      <c r="BU60" s="75"/>
      <c r="BV60" s="75"/>
      <c r="BW60" s="75"/>
      <c r="BX60" s="75"/>
      <c r="BY60" s="75"/>
      <c r="BZ60" s="76"/>
    </row>
    <row r="61" spans="1:78" ht="13.5" customHeight="1" x14ac:dyDescent="0.15">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4"/>
      <c r="BM61" s="75"/>
      <c r="BN61" s="75"/>
      <c r="BO61" s="75"/>
      <c r="BP61" s="75"/>
      <c r="BQ61" s="75"/>
      <c r="BR61" s="75"/>
      <c r="BS61" s="75"/>
      <c r="BT61" s="75"/>
      <c r="BU61" s="75"/>
      <c r="BV61" s="75"/>
      <c r="BW61" s="75"/>
      <c r="BX61" s="75"/>
      <c r="BY61" s="75"/>
      <c r="BZ61" s="7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4"/>
      <c r="BM62" s="75"/>
      <c r="BN62" s="75"/>
      <c r="BO62" s="75"/>
      <c r="BP62" s="75"/>
      <c r="BQ62" s="75"/>
      <c r="BR62" s="75"/>
      <c r="BS62" s="75"/>
      <c r="BT62" s="75"/>
      <c r="BU62" s="75"/>
      <c r="BV62" s="75"/>
      <c r="BW62" s="75"/>
      <c r="BX62" s="75"/>
      <c r="BY62" s="75"/>
      <c r="BZ62" s="7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8" t="s">
        <v>28</v>
      </c>
      <c r="BM64" s="69"/>
      <c r="BN64" s="69"/>
      <c r="BO64" s="69"/>
      <c r="BP64" s="69"/>
      <c r="BQ64" s="69"/>
      <c r="BR64" s="69"/>
      <c r="BS64" s="69"/>
      <c r="BT64" s="69"/>
      <c r="BU64" s="69"/>
      <c r="BV64" s="69"/>
      <c r="BW64" s="69"/>
      <c r="BX64" s="69"/>
      <c r="BY64" s="69"/>
      <c r="BZ64" s="70"/>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1"/>
      <c r="BM65" s="72"/>
      <c r="BN65" s="72"/>
      <c r="BO65" s="72"/>
      <c r="BP65" s="72"/>
      <c r="BQ65" s="72"/>
      <c r="BR65" s="72"/>
      <c r="BS65" s="72"/>
      <c r="BT65" s="72"/>
      <c r="BU65" s="72"/>
      <c r="BV65" s="72"/>
      <c r="BW65" s="72"/>
      <c r="BX65" s="72"/>
      <c r="BY65" s="72"/>
      <c r="BZ65" s="73"/>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4" t="s">
        <v>106</v>
      </c>
      <c r="BM66" s="75"/>
      <c r="BN66" s="75"/>
      <c r="BO66" s="75"/>
      <c r="BP66" s="75"/>
      <c r="BQ66" s="75"/>
      <c r="BR66" s="75"/>
      <c r="BS66" s="75"/>
      <c r="BT66" s="75"/>
      <c r="BU66" s="75"/>
      <c r="BV66" s="75"/>
      <c r="BW66" s="75"/>
      <c r="BX66" s="75"/>
      <c r="BY66" s="75"/>
      <c r="BZ66" s="7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4"/>
      <c r="BM67" s="75"/>
      <c r="BN67" s="75"/>
      <c r="BO67" s="75"/>
      <c r="BP67" s="75"/>
      <c r="BQ67" s="75"/>
      <c r="BR67" s="75"/>
      <c r="BS67" s="75"/>
      <c r="BT67" s="75"/>
      <c r="BU67" s="75"/>
      <c r="BV67" s="75"/>
      <c r="BW67" s="75"/>
      <c r="BX67" s="75"/>
      <c r="BY67" s="75"/>
      <c r="BZ67" s="7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4"/>
      <c r="BM68" s="75"/>
      <c r="BN68" s="75"/>
      <c r="BO68" s="75"/>
      <c r="BP68" s="75"/>
      <c r="BQ68" s="75"/>
      <c r="BR68" s="75"/>
      <c r="BS68" s="75"/>
      <c r="BT68" s="75"/>
      <c r="BU68" s="75"/>
      <c r="BV68" s="75"/>
      <c r="BW68" s="75"/>
      <c r="BX68" s="75"/>
      <c r="BY68" s="75"/>
      <c r="BZ68" s="7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4"/>
      <c r="BM69" s="75"/>
      <c r="BN69" s="75"/>
      <c r="BO69" s="75"/>
      <c r="BP69" s="75"/>
      <c r="BQ69" s="75"/>
      <c r="BR69" s="75"/>
      <c r="BS69" s="75"/>
      <c r="BT69" s="75"/>
      <c r="BU69" s="75"/>
      <c r="BV69" s="75"/>
      <c r="BW69" s="75"/>
      <c r="BX69" s="75"/>
      <c r="BY69" s="75"/>
      <c r="BZ69" s="7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4"/>
      <c r="BM70" s="75"/>
      <c r="BN70" s="75"/>
      <c r="BO70" s="75"/>
      <c r="BP70" s="75"/>
      <c r="BQ70" s="75"/>
      <c r="BR70" s="75"/>
      <c r="BS70" s="75"/>
      <c r="BT70" s="75"/>
      <c r="BU70" s="75"/>
      <c r="BV70" s="75"/>
      <c r="BW70" s="75"/>
      <c r="BX70" s="75"/>
      <c r="BY70" s="75"/>
      <c r="BZ70" s="7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4"/>
      <c r="BM71" s="75"/>
      <c r="BN71" s="75"/>
      <c r="BO71" s="75"/>
      <c r="BP71" s="75"/>
      <c r="BQ71" s="75"/>
      <c r="BR71" s="75"/>
      <c r="BS71" s="75"/>
      <c r="BT71" s="75"/>
      <c r="BU71" s="75"/>
      <c r="BV71" s="75"/>
      <c r="BW71" s="75"/>
      <c r="BX71" s="75"/>
      <c r="BY71" s="75"/>
      <c r="BZ71" s="7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4"/>
      <c r="BM72" s="75"/>
      <c r="BN72" s="75"/>
      <c r="BO72" s="75"/>
      <c r="BP72" s="75"/>
      <c r="BQ72" s="75"/>
      <c r="BR72" s="75"/>
      <c r="BS72" s="75"/>
      <c r="BT72" s="75"/>
      <c r="BU72" s="75"/>
      <c r="BV72" s="75"/>
      <c r="BW72" s="75"/>
      <c r="BX72" s="75"/>
      <c r="BY72" s="75"/>
      <c r="BZ72" s="7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4"/>
      <c r="BM73" s="75"/>
      <c r="BN73" s="75"/>
      <c r="BO73" s="75"/>
      <c r="BP73" s="75"/>
      <c r="BQ73" s="75"/>
      <c r="BR73" s="75"/>
      <c r="BS73" s="75"/>
      <c r="BT73" s="75"/>
      <c r="BU73" s="75"/>
      <c r="BV73" s="75"/>
      <c r="BW73" s="75"/>
      <c r="BX73" s="75"/>
      <c r="BY73" s="75"/>
      <c r="BZ73" s="7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4"/>
      <c r="BM74" s="75"/>
      <c r="BN74" s="75"/>
      <c r="BO74" s="75"/>
      <c r="BP74" s="75"/>
      <c r="BQ74" s="75"/>
      <c r="BR74" s="75"/>
      <c r="BS74" s="75"/>
      <c r="BT74" s="75"/>
      <c r="BU74" s="75"/>
      <c r="BV74" s="75"/>
      <c r="BW74" s="75"/>
      <c r="BX74" s="75"/>
      <c r="BY74" s="75"/>
      <c r="BZ74" s="7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4"/>
      <c r="BM75" s="75"/>
      <c r="BN75" s="75"/>
      <c r="BO75" s="75"/>
      <c r="BP75" s="75"/>
      <c r="BQ75" s="75"/>
      <c r="BR75" s="75"/>
      <c r="BS75" s="75"/>
      <c r="BT75" s="75"/>
      <c r="BU75" s="75"/>
      <c r="BV75" s="75"/>
      <c r="BW75" s="75"/>
      <c r="BX75" s="75"/>
      <c r="BY75" s="75"/>
      <c r="BZ75" s="7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4"/>
      <c r="BM76" s="75"/>
      <c r="BN76" s="75"/>
      <c r="BO76" s="75"/>
      <c r="BP76" s="75"/>
      <c r="BQ76" s="75"/>
      <c r="BR76" s="75"/>
      <c r="BS76" s="75"/>
      <c r="BT76" s="75"/>
      <c r="BU76" s="75"/>
      <c r="BV76" s="75"/>
      <c r="BW76" s="75"/>
      <c r="BX76" s="75"/>
      <c r="BY76" s="75"/>
      <c r="BZ76" s="7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4"/>
      <c r="BM77" s="75"/>
      <c r="BN77" s="75"/>
      <c r="BO77" s="75"/>
      <c r="BP77" s="75"/>
      <c r="BQ77" s="75"/>
      <c r="BR77" s="75"/>
      <c r="BS77" s="75"/>
      <c r="BT77" s="75"/>
      <c r="BU77" s="75"/>
      <c r="BV77" s="75"/>
      <c r="BW77" s="75"/>
      <c r="BX77" s="75"/>
      <c r="BY77" s="75"/>
      <c r="BZ77" s="7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4"/>
      <c r="BM78" s="75"/>
      <c r="BN78" s="75"/>
      <c r="BO78" s="75"/>
      <c r="BP78" s="75"/>
      <c r="BQ78" s="75"/>
      <c r="BR78" s="75"/>
      <c r="BS78" s="75"/>
      <c r="BT78" s="75"/>
      <c r="BU78" s="75"/>
      <c r="BV78" s="75"/>
      <c r="BW78" s="75"/>
      <c r="BX78" s="75"/>
      <c r="BY78" s="75"/>
      <c r="BZ78" s="7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4"/>
      <c r="BM79" s="75"/>
      <c r="BN79" s="75"/>
      <c r="BO79" s="75"/>
      <c r="BP79" s="75"/>
      <c r="BQ79" s="75"/>
      <c r="BR79" s="75"/>
      <c r="BS79" s="75"/>
      <c r="BT79" s="75"/>
      <c r="BU79" s="75"/>
      <c r="BV79" s="75"/>
      <c r="BW79" s="75"/>
      <c r="BX79" s="75"/>
      <c r="BY79" s="75"/>
      <c r="BZ79" s="7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4"/>
      <c r="BM80" s="75"/>
      <c r="BN80" s="75"/>
      <c r="BO80" s="75"/>
      <c r="BP80" s="75"/>
      <c r="BQ80" s="75"/>
      <c r="BR80" s="75"/>
      <c r="BS80" s="75"/>
      <c r="BT80" s="75"/>
      <c r="BU80" s="75"/>
      <c r="BV80" s="75"/>
      <c r="BW80" s="75"/>
      <c r="BX80" s="75"/>
      <c r="BY80" s="75"/>
      <c r="BZ80" s="7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4"/>
      <c r="BM81" s="75"/>
      <c r="BN81" s="75"/>
      <c r="BO81" s="75"/>
      <c r="BP81" s="75"/>
      <c r="BQ81" s="75"/>
      <c r="BR81" s="75"/>
      <c r="BS81" s="75"/>
      <c r="BT81" s="75"/>
      <c r="BU81" s="75"/>
      <c r="BV81" s="75"/>
      <c r="BW81" s="75"/>
      <c r="BX81" s="75"/>
      <c r="BY81" s="75"/>
      <c r="BZ81" s="7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dXM8uVjbYU1ZKHskfReJ4jL9WFVFZEoLSky+lKfnPcjOXl+NZYSnyW9LRjhtuaHnlOQi+e+L4yRQUAAHtargw==" saltValue="X3w6OjIv8gH/773vHQUA5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32158</v>
      </c>
      <c r="D6" s="34">
        <f t="shared" si="3"/>
        <v>46</v>
      </c>
      <c r="E6" s="34">
        <f t="shared" si="3"/>
        <v>1</v>
      </c>
      <c r="F6" s="34">
        <f t="shared" si="3"/>
        <v>0</v>
      </c>
      <c r="G6" s="34">
        <f t="shared" si="3"/>
        <v>1</v>
      </c>
      <c r="H6" s="34" t="str">
        <f t="shared" si="3"/>
        <v>岩手県　奥州市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54.98</v>
      </c>
      <c r="P6" s="35">
        <f t="shared" si="3"/>
        <v>91.17</v>
      </c>
      <c r="Q6" s="35">
        <f t="shared" si="3"/>
        <v>3888</v>
      </c>
      <c r="R6" s="35">
        <f t="shared" si="3"/>
        <v>117360</v>
      </c>
      <c r="S6" s="35">
        <f t="shared" si="3"/>
        <v>993.3</v>
      </c>
      <c r="T6" s="35">
        <f t="shared" si="3"/>
        <v>118.15</v>
      </c>
      <c r="U6" s="35">
        <f t="shared" si="3"/>
        <v>106429</v>
      </c>
      <c r="V6" s="35">
        <f t="shared" si="3"/>
        <v>633.41</v>
      </c>
      <c r="W6" s="35">
        <f t="shared" si="3"/>
        <v>168.03</v>
      </c>
      <c r="X6" s="36">
        <f>IF(X7="",NA(),X7)</f>
        <v>111.09</v>
      </c>
      <c r="Y6" s="36">
        <f t="shared" ref="Y6:AG6" si="4">IF(Y7="",NA(),Y7)</f>
        <v>108.36</v>
      </c>
      <c r="Z6" s="36">
        <f t="shared" si="4"/>
        <v>107.97</v>
      </c>
      <c r="AA6" s="36">
        <f t="shared" si="4"/>
        <v>107.96</v>
      </c>
      <c r="AB6" s="36">
        <f t="shared" si="4"/>
        <v>104.95</v>
      </c>
      <c r="AC6" s="36">
        <f t="shared" si="4"/>
        <v>111.96</v>
      </c>
      <c r="AD6" s="36">
        <f t="shared" si="4"/>
        <v>112.69</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0.23</v>
      </c>
      <c r="AQ6" s="36">
        <f t="shared" si="5"/>
        <v>0.03</v>
      </c>
      <c r="AR6" s="35">
        <f t="shared" si="5"/>
        <v>0</v>
      </c>
      <c r="AS6" s="35" t="str">
        <f>IF(AS7="","",IF(AS7="-","【-】","【"&amp;SUBSTITUTE(TEXT(AS7,"#,##0.00"),"-","△")&amp;"】"))</f>
        <v>【1.05】</v>
      </c>
      <c r="AT6" s="36">
        <f>IF(AT7="",NA(),AT7)</f>
        <v>223.57</v>
      </c>
      <c r="AU6" s="36">
        <f t="shared" ref="AU6:BC6" si="6">IF(AU7="",NA(),AU7)</f>
        <v>188.68</v>
      </c>
      <c r="AV6" s="36">
        <f t="shared" si="6"/>
        <v>161.85</v>
      </c>
      <c r="AW6" s="36">
        <f t="shared" si="6"/>
        <v>165.98</v>
      </c>
      <c r="AX6" s="36">
        <f t="shared" si="6"/>
        <v>162.88999999999999</v>
      </c>
      <c r="AY6" s="36">
        <f t="shared" si="6"/>
        <v>335.95</v>
      </c>
      <c r="AZ6" s="36">
        <f t="shared" si="6"/>
        <v>346.59</v>
      </c>
      <c r="BA6" s="36">
        <f t="shared" si="6"/>
        <v>349.04</v>
      </c>
      <c r="BB6" s="36">
        <f t="shared" si="6"/>
        <v>337.49</v>
      </c>
      <c r="BC6" s="36">
        <f t="shared" si="6"/>
        <v>335.6</v>
      </c>
      <c r="BD6" s="35" t="str">
        <f>IF(BD7="","",IF(BD7="-","【-】","【"&amp;SUBSTITUTE(TEXT(BD7,"#,##0.00"),"-","△")&amp;"】"))</f>
        <v>【261.93】</v>
      </c>
      <c r="BE6" s="36">
        <f>IF(BE7="",NA(),BE7)</f>
        <v>508.2</v>
      </c>
      <c r="BF6" s="36">
        <f t="shared" ref="BF6:BN6" si="7">IF(BF7="",NA(),BF7)</f>
        <v>565.66</v>
      </c>
      <c r="BG6" s="36">
        <f t="shared" si="7"/>
        <v>695.59</v>
      </c>
      <c r="BH6" s="36">
        <f t="shared" si="7"/>
        <v>674.1</v>
      </c>
      <c r="BI6" s="36">
        <f t="shared" si="7"/>
        <v>661.28</v>
      </c>
      <c r="BJ6" s="36">
        <f t="shared" si="7"/>
        <v>319.82</v>
      </c>
      <c r="BK6" s="36">
        <f t="shared" si="7"/>
        <v>312.02999999999997</v>
      </c>
      <c r="BL6" s="36">
        <f t="shared" si="7"/>
        <v>254.54</v>
      </c>
      <c r="BM6" s="36">
        <f t="shared" si="7"/>
        <v>265.92</v>
      </c>
      <c r="BN6" s="36">
        <f t="shared" si="7"/>
        <v>258.26</v>
      </c>
      <c r="BO6" s="35" t="str">
        <f>IF(BO7="","",IF(BO7="-","【-】","【"&amp;SUBSTITUTE(TEXT(BO7,"#,##0.00"),"-","△")&amp;"】"))</f>
        <v>【270.46】</v>
      </c>
      <c r="BP6" s="36">
        <f>IF(BP7="",NA(),BP7)</f>
        <v>107.17</v>
      </c>
      <c r="BQ6" s="36">
        <f t="shared" ref="BQ6:BY6" si="8">IF(BQ7="",NA(),BQ7)</f>
        <v>97.05</v>
      </c>
      <c r="BR6" s="36">
        <f t="shared" si="8"/>
        <v>87.07</v>
      </c>
      <c r="BS6" s="36">
        <f t="shared" si="8"/>
        <v>86.99</v>
      </c>
      <c r="BT6" s="36">
        <f t="shared" si="8"/>
        <v>83.74</v>
      </c>
      <c r="BU6" s="36">
        <f t="shared" si="8"/>
        <v>105.21</v>
      </c>
      <c r="BV6" s="36">
        <f t="shared" si="8"/>
        <v>105.71</v>
      </c>
      <c r="BW6" s="36">
        <f t="shared" si="8"/>
        <v>106.52</v>
      </c>
      <c r="BX6" s="36">
        <f t="shared" si="8"/>
        <v>105.86</v>
      </c>
      <c r="BY6" s="36">
        <f t="shared" si="8"/>
        <v>106.07</v>
      </c>
      <c r="BZ6" s="35" t="str">
        <f>IF(BZ7="","",IF(BZ7="-","【-】","【"&amp;SUBSTITUTE(TEXT(BZ7,"#,##0.00"),"-","△")&amp;"】"))</f>
        <v>【103.91】</v>
      </c>
      <c r="CA6" s="36">
        <f>IF(CA7="",NA(),CA7)</f>
        <v>187.68</v>
      </c>
      <c r="CB6" s="36">
        <f t="shared" ref="CB6:CJ6" si="9">IF(CB7="",NA(),CB7)</f>
        <v>216.33</v>
      </c>
      <c r="CC6" s="36">
        <f t="shared" si="9"/>
        <v>241.77</v>
      </c>
      <c r="CD6" s="36">
        <f t="shared" si="9"/>
        <v>242.14</v>
      </c>
      <c r="CE6" s="36">
        <f t="shared" si="9"/>
        <v>251.68</v>
      </c>
      <c r="CF6" s="36">
        <f t="shared" si="9"/>
        <v>162.59</v>
      </c>
      <c r="CG6" s="36">
        <f t="shared" si="9"/>
        <v>162.15</v>
      </c>
      <c r="CH6" s="36">
        <f t="shared" si="9"/>
        <v>155.80000000000001</v>
      </c>
      <c r="CI6" s="36">
        <f t="shared" si="9"/>
        <v>158.58000000000001</v>
      </c>
      <c r="CJ6" s="36">
        <f t="shared" si="9"/>
        <v>159.22</v>
      </c>
      <c r="CK6" s="35" t="str">
        <f>IF(CK7="","",IF(CK7="-","【-】","【"&amp;SUBSTITUTE(TEXT(CK7,"#,##0.00"),"-","△")&amp;"】"))</f>
        <v>【167.11】</v>
      </c>
      <c r="CL6" s="36">
        <f>IF(CL7="",NA(),CL7)</f>
        <v>57.49</v>
      </c>
      <c r="CM6" s="36">
        <f t="shared" ref="CM6:CU6" si="10">IF(CM7="",NA(),CM7)</f>
        <v>55.03</v>
      </c>
      <c r="CN6" s="36">
        <f t="shared" si="10"/>
        <v>56.46</v>
      </c>
      <c r="CO6" s="36">
        <f t="shared" si="10"/>
        <v>53.55</v>
      </c>
      <c r="CP6" s="36">
        <f t="shared" si="10"/>
        <v>60.77</v>
      </c>
      <c r="CQ6" s="36">
        <f t="shared" si="10"/>
        <v>59.17</v>
      </c>
      <c r="CR6" s="36">
        <f t="shared" si="10"/>
        <v>59.34</v>
      </c>
      <c r="CS6" s="36">
        <f t="shared" si="10"/>
        <v>62.1</v>
      </c>
      <c r="CT6" s="36">
        <f t="shared" si="10"/>
        <v>62.38</v>
      </c>
      <c r="CU6" s="36">
        <f t="shared" si="10"/>
        <v>62.83</v>
      </c>
      <c r="CV6" s="35" t="str">
        <f>IF(CV7="","",IF(CV7="-","【-】","【"&amp;SUBSTITUTE(TEXT(CV7,"#,##0.00"),"-","△")&amp;"】"))</f>
        <v>【60.27】</v>
      </c>
      <c r="CW6" s="36">
        <f>IF(CW7="",NA(),CW7)</f>
        <v>76.14</v>
      </c>
      <c r="CX6" s="36">
        <f t="shared" ref="CX6:DF6" si="11">IF(CX7="",NA(),CX7)</f>
        <v>76.459999999999994</v>
      </c>
      <c r="CY6" s="36">
        <f t="shared" si="11"/>
        <v>77.239999999999995</v>
      </c>
      <c r="CZ6" s="36">
        <f t="shared" si="11"/>
        <v>81.400000000000006</v>
      </c>
      <c r="DA6" s="36">
        <f t="shared" si="11"/>
        <v>77.84</v>
      </c>
      <c r="DB6" s="36">
        <f t="shared" si="11"/>
        <v>87.6</v>
      </c>
      <c r="DC6" s="36">
        <f t="shared" si="11"/>
        <v>87.74</v>
      </c>
      <c r="DD6" s="36">
        <f t="shared" si="11"/>
        <v>89.52</v>
      </c>
      <c r="DE6" s="36">
        <f t="shared" si="11"/>
        <v>89.17</v>
      </c>
      <c r="DF6" s="36">
        <f t="shared" si="11"/>
        <v>88.86</v>
      </c>
      <c r="DG6" s="35" t="str">
        <f>IF(DG7="","",IF(DG7="-","【-】","【"&amp;SUBSTITUTE(TEXT(DG7,"#,##0.00"),"-","△")&amp;"】"))</f>
        <v>【89.92】</v>
      </c>
      <c r="DH6" s="36">
        <f>IF(DH7="",NA(),DH7)</f>
        <v>39.69</v>
      </c>
      <c r="DI6" s="36">
        <f t="shared" ref="DI6:DQ6" si="12">IF(DI7="",NA(),DI7)</f>
        <v>37.979999999999997</v>
      </c>
      <c r="DJ6" s="36">
        <f t="shared" si="12"/>
        <v>34.22</v>
      </c>
      <c r="DK6" s="36">
        <f t="shared" si="12"/>
        <v>35.81</v>
      </c>
      <c r="DL6" s="36">
        <f t="shared" si="12"/>
        <v>37.39</v>
      </c>
      <c r="DM6" s="36">
        <f t="shared" si="12"/>
        <v>45.25</v>
      </c>
      <c r="DN6" s="36">
        <f t="shared" si="12"/>
        <v>46.27</v>
      </c>
      <c r="DO6" s="36">
        <f t="shared" si="12"/>
        <v>46.58</v>
      </c>
      <c r="DP6" s="36">
        <f t="shared" si="12"/>
        <v>46.99</v>
      </c>
      <c r="DQ6" s="36">
        <f t="shared" si="12"/>
        <v>47.89</v>
      </c>
      <c r="DR6" s="35" t="str">
        <f>IF(DR7="","",IF(DR7="-","【-】","【"&amp;SUBSTITUTE(TEXT(DR7,"#,##0.00"),"-","△")&amp;"】"))</f>
        <v>【48.85】</v>
      </c>
      <c r="DS6" s="36">
        <f>IF(DS7="",NA(),DS7)</f>
        <v>9.07</v>
      </c>
      <c r="DT6" s="36">
        <f t="shared" ref="DT6:EB6" si="13">IF(DT7="",NA(),DT7)</f>
        <v>8.84</v>
      </c>
      <c r="DU6" s="36">
        <f t="shared" si="13"/>
        <v>7.67</v>
      </c>
      <c r="DV6" s="36">
        <f t="shared" si="13"/>
        <v>13.24</v>
      </c>
      <c r="DW6" s="36">
        <f t="shared" si="13"/>
        <v>13.72</v>
      </c>
      <c r="DX6" s="36">
        <f t="shared" si="13"/>
        <v>10.71</v>
      </c>
      <c r="DY6" s="36">
        <f t="shared" si="13"/>
        <v>10.93</v>
      </c>
      <c r="DZ6" s="36">
        <f t="shared" si="13"/>
        <v>14.45</v>
      </c>
      <c r="EA6" s="36">
        <f t="shared" si="13"/>
        <v>15.83</v>
      </c>
      <c r="EB6" s="36">
        <f t="shared" si="13"/>
        <v>16.899999999999999</v>
      </c>
      <c r="EC6" s="35" t="str">
        <f>IF(EC7="","",IF(EC7="-","【-】","【"&amp;SUBSTITUTE(TEXT(EC7,"#,##0.00"),"-","△")&amp;"】"))</f>
        <v>【17.80】</v>
      </c>
      <c r="ED6" s="36">
        <f>IF(ED7="",NA(),ED7)</f>
        <v>0.55000000000000004</v>
      </c>
      <c r="EE6" s="36">
        <f t="shared" ref="EE6:EM6" si="14">IF(EE7="",NA(),EE7)</f>
        <v>0.5</v>
      </c>
      <c r="EF6" s="36">
        <f t="shared" si="14"/>
        <v>0.34</v>
      </c>
      <c r="EG6" s="36">
        <f t="shared" si="14"/>
        <v>0.27</v>
      </c>
      <c r="EH6" s="36">
        <f t="shared" si="14"/>
        <v>0.3</v>
      </c>
      <c r="EI6" s="36">
        <f t="shared" si="14"/>
        <v>0.72</v>
      </c>
      <c r="EJ6" s="36">
        <f t="shared" si="14"/>
        <v>0.71</v>
      </c>
      <c r="EK6" s="36">
        <f t="shared" si="14"/>
        <v>0.74</v>
      </c>
      <c r="EL6" s="36">
        <f t="shared" si="14"/>
        <v>0.74</v>
      </c>
      <c r="EM6" s="36">
        <f t="shared" si="14"/>
        <v>0.72</v>
      </c>
      <c r="EN6" s="35" t="str">
        <f>IF(EN7="","",IF(EN7="-","【-】","【"&amp;SUBSTITUTE(TEXT(EN7,"#,##0.00"),"-","△")&amp;"】"))</f>
        <v>【0.70】</v>
      </c>
    </row>
    <row r="7" spans="1:144" s="37" customFormat="1" x14ac:dyDescent="0.15">
      <c r="A7" s="29"/>
      <c r="B7" s="38">
        <v>2018</v>
      </c>
      <c r="C7" s="38">
        <v>32158</v>
      </c>
      <c r="D7" s="38">
        <v>46</v>
      </c>
      <c r="E7" s="38">
        <v>1</v>
      </c>
      <c r="F7" s="38">
        <v>0</v>
      </c>
      <c r="G7" s="38">
        <v>1</v>
      </c>
      <c r="H7" s="38" t="s">
        <v>93</v>
      </c>
      <c r="I7" s="38" t="s">
        <v>94</v>
      </c>
      <c r="J7" s="38" t="s">
        <v>95</v>
      </c>
      <c r="K7" s="38" t="s">
        <v>96</v>
      </c>
      <c r="L7" s="38" t="s">
        <v>97</v>
      </c>
      <c r="M7" s="38" t="s">
        <v>98</v>
      </c>
      <c r="N7" s="39" t="s">
        <v>99</v>
      </c>
      <c r="O7" s="39">
        <v>54.98</v>
      </c>
      <c r="P7" s="39">
        <v>91.17</v>
      </c>
      <c r="Q7" s="39">
        <v>3888</v>
      </c>
      <c r="R7" s="39">
        <v>117360</v>
      </c>
      <c r="S7" s="39">
        <v>993.3</v>
      </c>
      <c r="T7" s="39">
        <v>118.15</v>
      </c>
      <c r="U7" s="39">
        <v>106429</v>
      </c>
      <c r="V7" s="39">
        <v>633.41</v>
      </c>
      <c r="W7" s="39">
        <v>168.03</v>
      </c>
      <c r="X7" s="39">
        <v>111.09</v>
      </c>
      <c r="Y7" s="39">
        <v>108.36</v>
      </c>
      <c r="Z7" s="39">
        <v>107.97</v>
      </c>
      <c r="AA7" s="39">
        <v>107.96</v>
      </c>
      <c r="AB7" s="39">
        <v>104.95</v>
      </c>
      <c r="AC7" s="39">
        <v>111.96</v>
      </c>
      <c r="AD7" s="39">
        <v>112.69</v>
      </c>
      <c r="AE7" s="39">
        <v>114</v>
      </c>
      <c r="AF7" s="39">
        <v>113.68</v>
      </c>
      <c r="AG7" s="39">
        <v>113.82</v>
      </c>
      <c r="AH7" s="39">
        <v>112.83</v>
      </c>
      <c r="AI7" s="39">
        <v>0</v>
      </c>
      <c r="AJ7" s="39">
        <v>0</v>
      </c>
      <c r="AK7" s="39">
        <v>0</v>
      </c>
      <c r="AL7" s="39">
        <v>0</v>
      </c>
      <c r="AM7" s="39">
        <v>0</v>
      </c>
      <c r="AN7" s="39">
        <v>0.41</v>
      </c>
      <c r="AO7" s="39">
        <v>0.54</v>
      </c>
      <c r="AP7" s="39">
        <v>0.23</v>
      </c>
      <c r="AQ7" s="39">
        <v>0.03</v>
      </c>
      <c r="AR7" s="39">
        <v>0</v>
      </c>
      <c r="AS7" s="39">
        <v>1.05</v>
      </c>
      <c r="AT7" s="39">
        <v>223.57</v>
      </c>
      <c r="AU7" s="39">
        <v>188.68</v>
      </c>
      <c r="AV7" s="39">
        <v>161.85</v>
      </c>
      <c r="AW7" s="39">
        <v>165.98</v>
      </c>
      <c r="AX7" s="39">
        <v>162.88999999999999</v>
      </c>
      <c r="AY7" s="39">
        <v>335.95</v>
      </c>
      <c r="AZ7" s="39">
        <v>346.59</v>
      </c>
      <c r="BA7" s="39">
        <v>349.04</v>
      </c>
      <c r="BB7" s="39">
        <v>337.49</v>
      </c>
      <c r="BC7" s="39">
        <v>335.6</v>
      </c>
      <c r="BD7" s="39">
        <v>261.93</v>
      </c>
      <c r="BE7" s="39">
        <v>508.2</v>
      </c>
      <c r="BF7" s="39">
        <v>565.66</v>
      </c>
      <c r="BG7" s="39">
        <v>695.59</v>
      </c>
      <c r="BH7" s="39">
        <v>674.1</v>
      </c>
      <c r="BI7" s="39">
        <v>661.28</v>
      </c>
      <c r="BJ7" s="39">
        <v>319.82</v>
      </c>
      <c r="BK7" s="39">
        <v>312.02999999999997</v>
      </c>
      <c r="BL7" s="39">
        <v>254.54</v>
      </c>
      <c r="BM7" s="39">
        <v>265.92</v>
      </c>
      <c r="BN7" s="39">
        <v>258.26</v>
      </c>
      <c r="BO7" s="39">
        <v>270.45999999999998</v>
      </c>
      <c r="BP7" s="39">
        <v>107.17</v>
      </c>
      <c r="BQ7" s="39">
        <v>97.05</v>
      </c>
      <c r="BR7" s="39">
        <v>87.07</v>
      </c>
      <c r="BS7" s="39">
        <v>86.99</v>
      </c>
      <c r="BT7" s="39">
        <v>83.74</v>
      </c>
      <c r="BU7" s="39">
        <v>105.21</v>
      </c>
      <c r="BV7" s="39">
        <v>105.71</v>
      </c>
      <c r="BW7" s="39">
        <v>106.52</v>
      </c>
      <c r="BX7" s="39">
        <v>105.86</v>
      </c>
      <c r="BY7" s="39">
        <v>106.07</v>
      </c>
      <c r="BZ7" s="39">
        <v>103.91</v>
      </c>
      <c r="CA7" s="39">
        <v>187.68</v>
      </c>
      <c r="CB7" s="39">
        <v>216.33</v>
      </c>
      <c r="CC7" s="39">
        <v>241.77</v>
      </c>
      <c r="CD7" s="39">
        <v>242.14</v>
      </c>
      <c r="CE7" s="39">
        <v>251.68</v>
      </c>
      <c r="CF7" s="39">
        <v>162.59</v>
      </c>
      <c r="CG7" s="39">
        <v>162.15</v>
      </c>
      <c r="CH7" s="39">
        <v>155.80000000000001</v>
      </c>
      <c r="CI7" s="39">
        <v>158.58000000000001</v>
      </c>
      <c r="CJ7" s="39">
        <v>159.22</v>
      </c>
      <c r="CK7" s="39">
        <v>167.11</v>
      </c>
      <c r="CL7" s="39">
        <v>57.49</v>
      </c>
      <c r="CM7" s="39">
        <v>55.03</v>
      </c>
      <c r="CN7" s="39">
        <v>56.46</v>
      </c>
      <c r="CO7" s="39">
        <v>53.55</v>
      </c>
      <c r="CP7" s="39">
        <v>60.77</v>
      </c>
      <c r="CQ7" s="39">
        <v>59.17</v>
      </c>
      <c r="CR7" s="39">
        <v>59.34</v>
      </c>
      <c r="CS7" s="39">
        <v>62.1</v>
      </c>
      <c r="CT7" s="39">
        <v>62.38</v>
      </c>
      <c r="CU7" s="39">
        <v>62.83</v>
      </c>
      <c r="CV7" s="39">
        <v>60.27</v>
      </c>
      <c r="CW7" s="39">
        <v>76.14</v>
      </c>
      <c r="CX7" s="39">
        <v>76.459999999999994</v>
      </c>
      <c r="CY7" s="39">
        <v>77.239999999999995</v>
      </c>
      <c r="CZ7" s="39">
        <v>81.400000000000006</v>
      </c>
      <c r="DA7" s="39">
        <v>77.84</v>
      </c>
      <c r="DB7" s="39">
        <v>87.6</v>
      </c>
      <c r="DC7" s="39">
        <v>87.74</v>
      </c>
      <c r="DD7" s="39">
        <v>89.52</v>
      </c>
      <c r="DE7" s="39">
        <v>89.17</v>
      </c>
      <c r="DF7" s="39">
        <v>88.86</v>
      </c>
      <c r="DG7" s="39">
        <v>89.92</v>
      </c>
      <c r="DH7" s="39">
        <v>39.69</v>
      </c>
      <c r="DI7" s="39">
        <v>37.979999999999997</v>
      </c>
      <c r="DJ7" s="39">
        <v>34.22</v>
      </c>
      <c r="DK7" s="39">
        <v>35.81</v>
      </c>
      <c r="DL7" s="39">
        <v>37.39</v>
      </c>
      <c r="DM7" s="39">
        <v>45.25</v>
      </c>
      <c r="DN7" s="39">
        <v>46.27</v>
      </c>
      <c r="DO7" s="39">
        <v>46.58</v>
      </c>
      <c r="DP7" s="39">
        <v>46.99</v>
      </c>
      <c r="DQ7" s="39">
        <v>47.89</v>
      </c>
      <c r="DR7" s="39">
        <v>48.85</v>
      </c>
      <c r="DS7" s="39">
        <v>9.07</v>
      </c>
      <c r="DT7" s="39">
        <v>8.84</v>
      </c>
      <c r="DU7" s="39">
        <v>7.67</v>
      </c>
      <c r="DV7" s="39">
        <v>13.24</v>
      </c>
      <c r="DW7" s="39">
        <v>13.72</v>
      </c>
      <c r="DX7" s="39">
        <v>10.71</v>
      </c>
      <c r="DY7" s="39">
        <v>10.93</v>
      </c>
      <c r="DZ7" s="39">
        <v>14.45</v>
      </c>
      <c r="EA7" s="39">
        <v>15.83</v>
      </c>
      <c r="EB7" s="39">
        <v>16.899999999999999</v>
      </c>
      <c r="EC7" s="39">
        <v>17.8</v>
      </c>
      <c r="ED7" s="39">
        <v>0.55000000000000004</v>
      </c>
      <c r="EE7" s="39">
        <v>0.5</v>
      </c>
      <c r="EF7" s="39">
        <v>0.34</v>
      </c>
      <c r="EG7" s="39">
        <v>0.27</v>
      </c>
      <c r="EH7" s="39">
        <v>0.3</v>
      </c>
      <c r="EI7" s="39">
        <v>0.72</v>
      </c>
      <c r="EJ7" s="39">
        <v>0.71</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ous11066</cp:lastModifiedBy>
  <cp:lastPrinted>2020-01-17T06:39:14Z</cp:lastPrinted>
  <dcterms:created xsi:type="dcterms:W3CDTF">2019-12-05T04:08:52Z</dcterms:created>
  <dcterms:modified xsi:type="dcterms:W3CDTF">2020-01-19T23:39:15Z</dcterms:modified>
  <cp:category/>
</cp:coreProperties>
</file>