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2001上下水道部経営課\会計係\各種調査報告\H31各種照会文書回答\20200117_経営比較分析(30年度決算)下水\"/>
    </mc:Choice>
  </mc:AlternateContent>
  <workbookProtection workbookAlgorithmName="SHA-512" workbookHashValue="9lnRqJli9bUTWGY1TCCyj+cnhLcNyAhz7jOFBKI+FpPUyZfZvxtXgnZ2EGQZNGX4MC0GJJiD+aegDoLUtV7KZQ==" workbookSaltValue="NbAVRUebxTGg4rP/TG5Hr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<sst xmlns="http://schemas.openxmlformats.org/spreadsheetml/2006/main" count="239" uniqueCount="114">
  <si>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</si>
  <si>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</si>
  <si>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</si>
  <si>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</si>
  <si>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</si>
  <si>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</si>
  <si>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</si>
  <si>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</si>
  <si>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</si>
  <si>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</si>
  <si>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</si>
  <si>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</si>
  <si>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</si>
  <si>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</si>
  <si>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</si>
  <si>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</si>
  <si>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</si>
  <si>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</si>
  <si>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</si>
  <si>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</si>
  <si>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</si>
  <si>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</si>
  <si>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</si>
  <si>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</si>
  <si>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</si>
  <si>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</si>
  <si>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</si>
  <si>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</si>
  <si>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</si>
  <si>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</si>
  <si>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</si>
  <si>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</si>
  <si>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</si>
  <si>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</si>
  <si>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</si>
  <si>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</si>
  <si>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</si>
  <si>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</si>
  <si>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</si>
  <si>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</si>
  <si>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</si>
  <si>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</si>
  <si>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</si>
  <si>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</si>
  <si>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</si>
  <si>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</si>
  <si>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</si>
  <si>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</si>
  <si>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</si>
  <si>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</si>
  <si>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</si>
  <si>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</si>
  <si>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</si>
  <si>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</si>
  <si>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</si>
  <si>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</si>
  <si>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</si>
  <si>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</si>
  <si>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</si>
  <si>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</si>
  <si>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</si>
  <si>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</si>
  <si>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</si>
  <si>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</si>
  <si>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</si>
  <si>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</si>
  <si>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</si>
  <si>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</si>
  <si>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</si>
  <si>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</si>
  <si>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</si>
  <si>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</si>
  <si>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</si>
  <si>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</si>
  <si>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</si>
  <si>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</si>
  <si>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</si>
  <si>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</si>
  <si>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</si>
  <si>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</si>
  <si>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</si>
  <si>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</si>
  <si>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</si>
  <si>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</si>
  <si>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</si>
  <si>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</si>
  <si>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</si>
  <si>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</si>
  <si>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</si>
  <si>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</si>
  <si>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</si>
  <si>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</si>
  <si>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</si>
  <si>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</si>
  <si>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</si>
  <si>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</si>
  <si>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</si>
  <si>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</si>
  <si>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奥州市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</si>
  <si>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</si>
  <si>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</si>
  <si>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</si>
  <si>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</si>
  <si>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</si>
  <si>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</si>
  <si>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</si>
  <si>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</si>
  <si>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</si>
  <si>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</si>
  <si>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</si>
  <si>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</si>
  <si>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下水道使用料及び基準内繰入金のみでは、経費の全てを賄えず、不足する分は基準外繰入金により収支均衡を図っている。
　維持管理経費等の削減を図るため、管理方法の見直しを検討する必要がある。</t>
    <rPh sb="58" eb="60">
      <t>イジ</t>
    </rPh>
    <rPh sb="60" eb="62">
      <t>カンリ</t>
    </rPh>
    <rPh sb="62" eb="64">
      <t>ケイヒ</t>
    </rPh>
    <rPh sb="64" eb="65">
      <t>トウ</t>
    </rPh>
    <rPh sb="66" eb="68">
      <t>サクゲン</t>
    </rPh>
    <rPh sb="69" eb="70">
      <t>ハカ</t>
    </rPh>
    <rPh sb="74" eb="76">
      <t>カンリ</t>
    </rPh>
    <rPh sb="76" eb="78">
      <t>ホウホウ</t>
    </rPh>
    <rPh sb="79" eb="81">
      <t>ミナオ</t>
    </rPh>
    <rPh sb="83" eb="85">
      <t>ケントウ</t>
    </rPh>
    <rPh sb="87" eb="89">
      <t>ヒツヨウ</t>
    </rPh>
    <phoneticPr fontId="16"/>
  </si>
  <si>
    <t>　浄化槽は、平成13年から整備されたため本体の老朽化はないが、付帯設備の老朽化対応のために計画的な更新が必要である。</t>
    <rPh sb="20" eb="22">
      <t>ホンタイ</t>
    </rPh>
    <rPh sb="31" eb="33">
      <t>フタイ</t>
    </rPh>
    <rPh sb="33" eb="35">
      <t>セツビ</t>
    </rPh>
    <rPh sb="36" eb="39">
      <t>ロウキュウカ</t>
    </rPh>
    <rPh sb="39" eb="41">
      <t>タイオウ</t>
    </rPh>
    <rPh sb="45" eb="47">
      <t>ケイカク</t>
    </rPh>
    <rPh sb="47" eb="48">
      <t>テキ</t>
    </rPh>
    <rPh sb="49" eb="51">
      <t>コウシン</t>
    </rPh>
    <rPh sb="52" eb="54">
      <t>ヒツヨウ</t>
    </rPh>
    <phoneticPr fontId="16"/>
  </si>
  <si>
    <t>①収益的収支比率は100％を超えているが、使用料だけでは不足するため、一般会計からの繰入金により維持管理費の一部及び地方債償還金を賄い、収支均衡を図っている。
④企業債残高対事業規模比率は、一般会計で企業債償還金を負担していることから当該値に表れていないが、今後も企業債の借入を行う必要がある。
⑤経費回収率は、平均を上回っているが、100％未満である。不足する経費分は、一般会計からの繰入金により収支均衡を図っている。又、経費節減に努め、高い水準を維持している。
⑥汚水処理原価は、平均より高い状況となっている。委託業務等の維持管理費の節減が必要である。
⑦浄化槽の人槽に比べ、世帯人数が少ない状況となっている。
⑧浄化槽を設置した家屋を処理区域内とし、水洗便所設置済人口と同数としていることから100％となっている。未整備の世帯人員も含めると、およそ46％の水洗化率となっている。</t>
    <rPh sb="14" eb="15">
      <t>コ</t>
    </rPh>
    <rPh sb="54" eb="56">
      <t>イチブ</t>
    </rPh>
    <rPh sb="65" eb="66">
      <t>マカナ</t>
    </rPh>
    <rPh sb="96" eb="98">
      <t>イッパン</t>
    </rPh>
    <rPh sb="98" eb="100">
      <t>カイケイ</t>
    </rPh>
    <rPh sb="101" eb="103">
      <t>キギョウ</t>
    </rPh>
    <rPh sb="103" eb="104">
      <t>サイ</t>
    </rPh>
    <rPh sb="104" eb="106">
      <t>ショウカン</t>
    </rPh>
    <rPh sb="106" eb="107">
      <t>キン</t>
    </rPh>
    <rPh sb="108" eb="110">
      <t>フタン</t>
    </rPh>
    <rPh sb="118" eb="120">
      <t>トウガイ</t>
    </rPh>
    <rPh sb="120" eb="121">
      <t>チ</t>
    </rPh>
    <rPh sb="122" eb="123">
      <t>アラワ</t>
    </rPh>
    <rPh sb="130" eb="132">
      <t>コンゴ</t>
    </rPh>
    <rPh sb="137" eb="139">
      <t>カリイレ</t>
    </rPh>
    <rPh sb="140" eb="141">
      <t>オコナ</t>
    </rPh>
    <rPh sb="142" eb="144">
      <t>ヒツヨウ</t>
    </rPh>
    <rPh sb="158" eb="160">
      <t>ヘイキン</t>
    </rPh>
    <rPh sb="161" eb="163">
      <t>ウワマワ</t>
    </rPh>
    <rPh sb="183" eb="185">
      <t>ケイヒ</t>
    </rPh>
    <rPh sb="212" eb="213">
      <t>マタ</t>
    </rPh>
    <rPh sb="214" eb="216">
      <t>ケイヒ</t>
    </rPh>
    <rPh sb="216" eb="218">
      <t>セツゲン</t>
    </rPh>
    <rPh sb="219" eb="220">
      <t>ツト</t>
    </rPh>
    <rPh sb="222" eb="223">
      <t>タカ</t>
    </rPh>
    <rPh sb="224" eb="226">
      <t>スイジュン</t>
    </rPh>
    <rPh sb="227" eb="229">
      <t>イジ</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</si>
</sst>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43-42FD-9D89-AAC10205BF8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943-42FD-9D89-AAC10205BF8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49.7</c:v>
                </c:pt>
                <c:pt idx="1">
                  <c:v>49.5</c:v>
                </c:pt>
                <c:pt idx="2">
                  <c:v>49.29</c:v>
                </c:pt>
                <c:pt idx="3">
                  <c:v>49.15</c:v>
                </c:pt>
                <c:pt idx="4">
                  <c:v>48.83</c:v>
                </c:pt>
              </c:numCache>
            </c:numRef>
          </c:val>
          <c:extLst>
            <c:ext xmlns:c16="http://schemas.microsoft.com/office/drawing/2014/chart" uri="{C3380CC4-5D6E-409C-BE32-E72D297353CC}">
              <c16:uniqueId val="{00000000-53C8-4421-B305-F1727BC4515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61.94</c:v>
                </c:pt>
                <c:pt idx="3">
                  <c:v>61.79</c:v>
                </c:pt>
                <c:pt idx="4">
                  <c:v>59.94</c:v>
                </c:pt>
              </c:numCache>
            </c:numRef>
          </c:val>
          <c:smooth val="0"/>
          <c:extLst>
            <c:ext xmlns:c16="http://schemas.microsoft.com/office/drawing/2014/chart" uri="{C3380CC4-5D6E-409C-BE32-E72D297353CC}">
              <c16:uniqueId val="{00000001-53C8-4421-B305-F1727BC4515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2B1-40DE-8531-7C96A7849AF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94.14</c:v>
                </c:pt>
                <c:pt idx="3">
                  <c:v>92.44</c:v>
                </c:pt>
                <c:pt idx="4">
                  <c:v>89.66</c:v>
                </c:pt>
              </c:numCache>
            </c:numRef>
          </c:val>
          <c:smooth val="0"/>
          <c:extLst>
            <c:ext xmlns:c16="http://schemas.microsoft.com/office/drawing/2014/chart" uri="{C3380CC4-5D6E-409C-BE32-E72D297353CC}">
              <c16:uniqueId val="{00000001-32B1-40DE-8531-7C96A7849AF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100.21</c:v>
                </c:pt>
                <c:pt idx="1">
                  <c:v>99.86</c:v>
                </c:pt>
                <c:pt idx="2">
                  <c:v>100.01</c:v>
                </c:pt>
                <c:pt idx="3">
                  <c:v>100.04</c:v>
                </c:pt>
                <c:pt idx="4">
                  <c:v>100.02</c:v>
                </c:pt>
              </c:numCache>
            </c:numRef>
          </c:val>
          <c:extLst>
            <c:ext xmlns:c16="http://schemas.microsoft.com/office/drawing/2014/chart" uri="{C3380CC4-5D6E-409C-BE32-E72D297353CC}">
              <c16:uniqueId val="{00000000-CB11-4921-96AD-BDC31E6489F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11-4921-96AD-BDC31E6489F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D8-4E44-9A48-3282E2BA4B5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D8-4E44-9A48-3282E2BA4B5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E6-42EC-9181-15EA7EBABD2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E6-42EC-9181-15EA7EBABD2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8B-444B-AA59-1CA89504A24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8B-444B-AA59-1CA89504A24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2E-41A7-931D-B14F9DA92F9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2E-41A7-931D-B14F9DA92F9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41.94</c:v>
                </c:pt>
                <c:pt idx="1">
                  <c:v>40.94</c:v>
                </c:pt>
                <c:pt idx="2">
                  <c:v>40.22</c:v>
                </c:pt>
                <c:pt idx="3" formatCode="#,##0.00;&quot;△&quot;#,##0.00">
                  <c:v>0</c:v>
                </c:pt>
                <c:pt idx="4" formatCode="#,##0.00;&quot;△&quot;#,##0.00">
                  <c:v>0</c:v>
                </c:pt>
              </c:numCache>
            </c:numRef>
          </c:val>
          <c:extLst>
            <c:ext xmlns:c16="http://schemas.microsoft.com/office/drawing/2014/chart" uri="{C3380CC4-5D6E-409C-BE32-E72D297353CC}">
              <c16:uniqueId val="{00000000-5C8E-4F29-9B7B-5B6C627237F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248.44</c:v>
                </c:pt>
                <c:pt idx="3">
                  <c:v>244.85</c:v>
                </c:pt>
                <c:pt idx="4">
                  <c:v>296.89</c:v>
                </c:pt>
              </c:numCache>
            </c:numRef>
          </c:val>
          <c:smooth val="0"/>
          <c:extLst>
            <c:ext xmlns:c16="http://schemas.microsoft.com/office/drawing/2014/chart" uri="{C3380CC4-5D6E-409C-BE32-E72D297353CC}">
              <c16:uniqueId val="{00000001-5C8E-4F29-9B7B-5B6C627237F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76.39</c:v>
                </c:pt>
                <c:pt idx="1">
                  <c:v>77.349999999999994</c:v>
                </c:pt>
                <c:pt idx="2">
                  <c:v>81.319999999999993</c:v>
                </c:pt>
                <c:pt idx="3">
                  <c:v>84.5</c:v>
                </c:pt>
                <c:pt idx="4">
                  <c:v>81.459999999999994</c:v>
                </c:pt>
              </c:numCache>
            </c:numRef>
          </c:val>
          <c:extLst>
            <c:ext xmlns:c16="http://schemas.microsoft.com/office/drawing/2014/chart" uri="{C3380CC4-5D6E-409C-BE32-E72D297353CC}">
              <c16:uniqueId val="{00000000-EE63-4733-8360-43E3205E6F2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66.73</c:v>
                </c:pt>
                <c:pt idx="3">
                  <c:v>64.78</c:v>
                </c:pt>
                <c:pt idx="4">
                  <c:v>63.06</c:v>
                </c:pt>
              </c:numCache>
            </c:numRef>
          </c:val>
          <c:smooth val="0"/>
          <c:extLst>
            <c:ext xmlns:c16="http://schemas.microsoft.com/office/drawing/2014/chart" uri="{C3380CC4-5D6E-409C-BE32-E72D297353CC}">
              <c16:uniqueId val="{00000001-EE63-4733-8360-43E3205E6F2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315.83</c:v>
                </c:pt>
                <c:pt idx="1">
                  <c:v>314.42</c:v>
                </c:pt>
                <c:pt idx="2">
                  <c:v>300.70999999999998</c:v>
                </c:pt>
                <c:pt idx="3">
                  <c:v>290.95999999999998</c:v>
                </c:pt>
                <c:pt idx="4">
                  <c:v>302.95999999999998</c:v>
                </c:pt>
              </c:numCache>
            </c:numRef>
          </c:val>
          <c:extLst>
            <c:ext xmlns:c16="http://schemas.microsoft.com/office/drawing/2014/chart" uri="{C3380CC4-5D6E-409C-BE32-E72D297353CC}">
              <c16:uniqueId val="{00000000-C435-4FB1-997C-32ACD88374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241.29</c:v>
                </c:pt>
                <c:pt idx="3">
                  <c:v>250.21</c:v>
                </c:pt>
                <c:pt idx="4">
                  <c:v>264.77</c:v>
                </c:pt>
              </c:numCache>
            </c:numRef>
          </c:val>
          <c:smooth val="0"/>
          <c:extLst>
            <c:ext xmlns:c16="http://schemas.microsoft.com/office/drawing/2014/chart" uri="{C3380CC4-5D6E-409C-BE32-E72D297353CC}">
              <c16:uniqueId val="{00000001-C435-4FB1-997C-32ACD88374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岩手県　奥州市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117360</v>
      </c>
      <c r="AM8" s="50"/>
      <c r="AN8" s="50"/>
      <c r="AO8" s="50"/>
      <c r="AP8" s="50"/>
      <c r="AQ8" s="50"/>
      <c r="AR8" s="50"/>
      <c r="AS8" s="50"/>
      <c r="AT8" s="45">
        <f>データ!T6</f>
        <v>993.3</v>
      </c>
      <c r="AU8" s="45"/>
      <c r="AV8" s="45"/>
      <c r="AW8" s="45"/>
      <c r="AX8" s="45"/>
      <c r="AY8" s="45"/>
      <c r="AZ8" s="45"/>
      <c r="BA8" s="45"/>
      <c r="BB8" s="45">
        <f>データ!U6</f>
        <v>118.15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8.25</v>
      </c>
      <c r="Q10" s="45"/>
      <c r="R10" s="45"/>
      <c r="S10" s="45"/>
      <c r="T10" s="45"/>
      <c r="U10" s="45"/>
      <c r="V10" s="45"/>
      <c r="W10" s="45">
        <f>データ!Q6</f>
        <v>100</v>
      </c>
      <c r="X10" s="45"/>
      <c r="Y10" s="45"/>
      <c r="Z10" s="45"/>
      <c r="AA10" s="45"/>
      <c r="AB10" s="45"/>
      <c r="AC10" s="45"/>
      <c r="AD10" s="50">
        <f>データ!R6</f>
        <v>4932</v>
      </c>
      <c r="AE10" s="50"/>
      <c r="AF10" s="50"/>
      <c r="AG10" s="50"/>
      <c r="AH10" s="50"/>
      <c r="AI10" s="50"/>
      <c r="AJ10" s="50"/>
      <c r="AK10" s="2"/>
      <c r="AL10" s="50">
        <f>データ!V6</f>
        <v>9634</v>
      </c>
      <c r="AM10" s="50"/>
      <c r="AN10" s="50"/>
      <c r="AO10" s="50"/>
      <c r="AP10" s="50"/>
      <c r="AQ10" s="50"/>
      <c r="AR10" s="50"/>
      <c r="AS10" s="50"/>
      <c r="AT10" s="45">
        <f>データ!W6</f>
        <v>493.6</v>
      </c>
      <c r="AU10" s="45"/>
      <c r="AV10" s="45"/>
      <c r="AW10" s="45"/>
      <c r="AX10" s="45"/>
      <c r="AY10" s="45"/>
      <c r="AZ10" s="45"/>
      <c r="BA10" s="45"/>
      <c r="BB10" s="45">
        <f>データ!X6</f>
        <v>19.52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43</v>
      </c>
      <c r="O86" s="26" t="str">
        <f>データ!EO6</f>
        <v>【-】</v>
      </c>
    </row>
  </sheetData>
  <sheetProtection algorithmName="SHA-512" hashValue="I4bAnD2MxOLWHYsx71pw75rxd8hctlhm9oLTNwRl7oIc8bzw1gpGa4oqAsFVSdRHVFPo95SZGjbHGJbhsjaHcg==" saltValue="/iThYMleK4WujgWfmoFC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32158</v>
      </c>
      <c r="D6" s="33">
        <f t="shared" si="3"/>
        <v>47</v>
      </c>
      <c r="E6" s="33">
        <f t="shared" si="3"/>
        <v>18</v>
      </c>
      <c r="F6" s="33">
        <f t="shared" si="3"/>
        <v>0</v>
      </c>
      <c r="G6" s="33">
        <f t="shared" si="3"/>
        <v>0</v>
      </c>
      <c r="H6" s="33" t="str">
        <f t="shared" si="3"/>
        <v>岩手県　奥州市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8.25</v>
      </c>
      <c r="Q6" s="34">
        <f t="shared" si="3"/>
        <v>100</v>
      </c>
      <c r="R6" s="34">
        <f t="shared" si="3"/>
        <v>4932</v>
      </c>
      <c r="S6" s="34">
        <f t="shared" si="3"/>
        <v>117360</v>
      </c>
      <c r="T6" s="34">
        <f t="shared" si="3"/>
        <v>993.3</v>
      </c>
      <c r="U6" s="34">
        <f t="shared" si="3"/>
        <v>118.15</v>
      </c>
      <c r="V6" s="34">
        <f t="shared" si="3"/>
        <v>9634</v>
      </c>
      <c r="W6" s="34">
        <f t="shared" si="3"/>
        <v>493.6</v>
      </c>
      <c r="X6" s="34">
        <f t="shared" si="3"/>
        <v>19.52</v>
      </c>
      <c r="Y6" s="35">
        <f>IF(Y7="",NA(),Y7)</f>
        <v>100.21</v>
      </c>
      <c r="Z6" s="35">
        <f t="shared" ref="Z6:AH6" si="4">IF(Z7="",NA(),Z7)</f>
        <v>99.86</v>
      </c>
      <c r="AA6" s="35">
        <f t="shared" si="4"/>
        <v>100.01</v>
      </c>
      <c r="AB6" s="35">
        <f t="shared" si="4"/>
        <v>100.04</v>
      </c>
      <c r="AC6" s="35">
        <f t="shared" si="4"/>
        <v>100.02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41.94</v>
      </c>
      <c r="BG6" s="35">
        <f t="shared" ref="BG6:BO6" si="7">IF(BG7="",NA(),BG7)</f>
        <v>40.94</v>
      </c>
      <c r="BH6" s="35">
        <f t="shared" si="7"/>
        <v>40.22</v>
      </c>
      <c r="BI6" s="34">
        <f t="shared" si="7"/>
        <v>0</v>
      </c>
      <c r="BJ6" s="34">
        <f t="shared" si="7"/>
        <v>0</v>
      </c>
      <c r="BK6" s="35">
        <f t="shared" si="7"/>
        <v>416.91</v>
      </c>
      <c r="BL6" s="35">
        <f t="shared" si="7"/>
        <v>392.19</v>
      </c>
      <c r="BM6" s="35">
        <f t="shared" si="7"/>
        <v>248.44</v>
      </c>
      <c r="BN6" s="35">
        <f t="shared" si="7"/>
        <v>244.85</v>
      </c>
      <c r="BO6" s="35">
        <f t="shared" si="7"/>
        <v>296.89</v>
      </c>
      <c r="BP6" s="34" t="str">
        <f>IF(BP7="","",IF(BP7="-","【-】","【"&amp;SUBSTITUTE(TEXT(BP7,"#,##0.00"),"-","△")&amp;"】"))</f>
        <v>【325.02】</v>
      </c>
      <c r="BQ6" s="35">
        <f>IF(BQ7="",NA(),BQ7)</f>
        <v>76.39</v>
      </c>
      <c r="BR6" s="35">
        <f t="shared" ref="BR6:BZ6" si="8">IF(BR7="",NA(),BR7)</f>
        <v>77.349999999999994</v>
      </c>
      <c r="BS6" s="35">
        <f t="shared" si="8"/>
        <v>81.319999999999993</v>
      </c>
      <c r="BT6" s="35">
        <f t="shared" si="8"/>
        <v>84.5</v>
      </c>
      <c r="BU6" s="35">
        <f t="shared" si="8"/>
        <v>81.459999999999994</v>
      </c>
      <c r="BV6" s="35">
        <f t="shared" si="8"/>
        <v>57.93</v>
      </c>
      <c r="BW6" s="35">
        <f t="shared" si="8"/>
        <v>57.03</v>
      </c>
      <c r="BX6" s="35">
        <f t="shared" si="8"/>
        <v>66.73</v>
      </c>
      <c r="BY6" s="35">
        <f t="shared" si="8"/>
        <v>64.78</v>
      </c>
      <c r="BZ6" s="35">
        <f t="shared" si="8"/>
        <v>63.06</v>
      </c>
      <c r="CA6" s="34" t="str">
        <f>IF(CA7="","",IF(CA7="-","【-】","【"&amp;SUBSTITUTE(TEXT(CA7,"#,##0.00"),"-","△")&amp;"】"))</f>
        <v>【60.61】</v>
      </c>
      <c r="CB6" s="35">
        <f>IF(CB7="",NA(),CB7)</f>
        <v>315.83</v>
      </c>
      <c r="CC6" s="35">
        <f t="shared" ref="CC6:CK6" si="9">IF(CC7="",NA(),CC7)</f>
        <v>314.42</v>
      </c>
      <c r="CD6" s="35">
        <f t="shared" si="9"/>
        <v>300.70999999999998</v>
      </c>
      <c r="CE6" s="35">
        <f t="shared" si="9"/>
        <v>290.95999999999998</v>
      </c>
      <c r="CF6" s="35">
        <f t="shared" si="9"/>
        <v>302.95999999999998</v>
      </c>
      <c r="CG6" s="35">
        <f t="shared" si="9"/>
        <v>276.93</v>
      </c>
      <c r="CH6" s="35">
        <f t="shared" si="9"/>
        <v>283.73</v>
      </c>
      <c r="CI6" s="35">
        <f t="shared" si="9"/>
        <v>241.29</v>
      </c>
      <c r="CJ6" s="35">
        <f t="shared" si="9"/>
        <v>250.21</v>
      </c>
      <c r="CK6" s="35">
        <f t="shared" si="9"/>
        <v>264.77</v>
      </c>
      <c r="CL6" s="34" t="str">
        <f>IF(CL7="","",IF(CL7="-","【-】","【"&amp;SUBSTITUTE(TEXT(CL7,"#,##0.00"),"-","△")&amp;"】"))</f>
        <v>【270.94】</v>
      </c>
      <c r="CM6" s="35">
        <f>IF(CM7="",NA(),CM7)</f>
        <v>49.7</v>
      </c>
      <c r="CN6" s="35">
        <f t="shared" ref="CN6:CV6" si="10">IF(CN7="",NA(),CN7)</f>
        <v>49.5</v>
      </c>
      <c r="CO6" s="35">
        <f t="shared" si="10"/>
        <v>49.29</v>
      </c>
      <c r="CP6" s="35">
        <f t="shared" si="10"/>
        <v>49.15</v>
      </c>
      <c r="CQ6" s="35">
        <f t="shared" si="10"/>
        <v>48.83</v>
      </c>
      <c r="CR6" s="35">
        <f t="shared" si="10"/>
        <v>59.08</v>
      </c>
      <c r="CS6" s="35">
        <f t="shared" si="10"/>
        <v>58.25</v>
      </c>
      <c r="CT6" s="35">
        <f t="shared" si="10"/>
        <v>61.94</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32158</v>
      </c>
      <c r="D7" s="37">
        <v>47</v>
      </c>
      <c r="E7" s="37">
        <v>18</v>
      </c>
      <c r="F7" s="37">
        <v>0</v>
      </c>
      <c r="G7" s="37">
        <v>0</v>
      </c>
      <c r="H7" s="37" t="s">
        <v>98</v>
      </c>
      <c r="I7" s="37" t="s">
        <v>99</v>
      </c>
      <c r="J7" s="37" t="s">
        <v>100</v>
      </c>
      <c r="K7" s="37" t="s">
        <v>101</v>
      </c>
      <c r="L7" s="37" t="s">
        <v>102</v>
      </c>
      <c r="M7" s="37" t="s">
        <v>103</v>
      </c>
      <c r="N7" s="38" t="s">
        <v>104</v>
      </c>
      <c r="O7" s="38" t="s">
        <v>105</v>
      </c>
      <c r="P7" s="38">
        <v>8.25</v>
      </c>
      <c r="Q7" s="38">
        <v>100</v>
      </c>
      <c r="R7" s="38">
        <v>4932</v>
      </c>
      <c r="S7" s="38">
        <v>117360</v>
      </c>
      <c r="T7" s="38">
        <v>993.3</v>
      </c>
      <c r="U7" s="38">
        <v>118.15</v>
      </c>
      <c r="V7" s="38">
        <v>9634</v>
      </c>
      <c r="W7" s="38">
        <v>493.6</v>
      </c>
      <c r="X7" s="38">
        <v>19.52</v>
      </c>
      <c r="Y7" s="38">
        <v>100.21</v>
      </c>
      <c r="Z7" s="38">
        <v>99.86</v>
      </c>
      <c r="AA7" s="38">
        <v>100.01</v>
      </c>
      <c r="AB7" s="38">
        <v>100.04</v>
      </c>
      <c r="AC7" s="38">
        <v>100.02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41.94</v>
      </c>
      <c r="BG7" s="38">
        <v>40.94</v>
      </c>
      <c r="BH7" s="38">
        <v>40.22</v>
      </c>
      <c r="BI7" s="38">
        <v>0</v>
      </c>
      <c r="BJ7" s="38">
        <v>0</v>
      </c>
      <c r="BK7" s="38">
        <v>416.91</v>
      </c>
      <c r="BL7" s="38">
        <v>392.19</v>
      </c>
      <c r="BM7" s="38">
        <v>248.44</v>
      </c>
      <c r="BN7" s="38">
        <v>244.85</v>
      </c>
      <c r="BO7" s="38">
        <v>296.89</v>
      </c>
      <c r="BP7" s="38">
        <v>325.02</v>
      </c>
      <c r="BQ7" s="38">
        <v>76.39</v>
      </c>
      <c r="BR7" s="38">
        <v>77.349999999999994</v>
      </c>
      <c r="BS7" s="38">
        <v>81.319999999999993</v>
      </c>
      <c r="BT7" s="38">
        <v>84.5</v>
      </c>
      <c r="BU7" s="38">
        <v>81.459999999999994</v>
      </c>
      <c r="BV7" s="38">
        <v>57.93</v>
      </c>
      <c r="BW7" s="38">
        <v>57.03</v>
      </c>
      <c r="BX7" s="38">
        <v>66.73</v>
      </c>
      <c r="BY7" s="38">
        <v>64.78</v>
      </c>
      <c r="BZ7" s="38">
        <v>63.06</v>
      </c>
      <c r="CA7" s="38">
        <v>60.61</v>
      </c>
      <c r="CB7" s="38">
        <v>315.83</v>
      </c>
      <c r="CC7" s="38">
        <v>314.42</v>
      </c>
      <c r="CD7" s="38">
        <v>300.70999999999998</v>
      </c>
      <c r="CE7" s="38">
        <v>290.95999999999998</v>
      </c>
      <c r="CF7" s="38">
        <v>302.95999999999998</v>
      </c>
      <c r="CG7" s="38">
        <v>276.93</v>
      </c>
      <c r="CH7" s="38">
        <v>283.73</v>
      </c>
      <c r="CI7" s="38">
        <v>241.29</v>
      </c>
      <c r="CJ7" s="38">
        <v>250.21</v>
      </c>
      <c r="CK7" s="38">
        <v>264.77</v>
      </c>
      <c r="CL7" s="38">
        <v>270.94</v>
      </c>
      <c r="CM7" s="38">
        <v>49.7</v>
      </c>
      <c r="CN7" s="38">
        <v>49.5</v>
      </c>
      <c r="CO7" s="38">
        <v>49.29</v>
      </c>
      <c r="CP7" s="38">
        <v>49.15</v>
      </c>
      <c r="CQ7" s="38">
        <v>48.83</v>
      </c>
      <c r="CR7" s="38">
        <v>59.08</v>
      </c>
      <c r="CS7" s="38">
        <v>58.25</v>
      </c>
      <c r="CT7" s="38">
        <v>61.94</v>
      </c>
      <c r="CU7" s="38">
        <v>61.79</v>
      </c>
      <c r="CV7" s="38">
        <v>59.94</v>
      </c>
      <c r="CW7" s="38">
        <v>57.8</v>
      </c>
      <c r="CX7" s="38">
        <v>100</v>
      </c>
      <c r="CY7" s="38">
        <v>100</v>
      </c>
      <c r="CZ7" s="38">
        <v>100</v>
      </c>
      <c r="DA7" s="38">
        <v>100</v>
      </c>
      <c r="DB7" s="38">
        <v>100</v>
      </c>
      <c r="DC7" s="38">
        <v>77.12</v>
      </c>
      <c r="DD7" s="38">
        <v>68.150000000000006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ous10823</cp:lastModifiedBy>
  <cp:lastPrinted>2020-01-17T02:01:33Z</cp:lastPrinted>
  <dcterms:created xsi:type="dcterms:W3CDTF">2019-12-05T05:27:50Z</dcterms:created>
  <dcterms:modified xsi:type="dcterms:W3CDTF">2020-02-10T09:13:00Z</dcterms:modified>
  <cp:category/>
</cp:coreProperties>
</file>