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390" windowWidth="19230" windowHeight="6135" tabRatio="8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4525" concurrentManualCount="2"/>
</workbook>
</file>

<file path=xl/calcChain.xml><?xml version="1.0" encoding="utf-8"?>
<calcChain xmlns="http://schemas.openxmlformats.org/spreadsheetml/2006/main">
  <c r="BG37" i="9"/>
  <c r="BG36"/>
  <c r="BG35"/>
  <c r="BG34"/>
  <c r="AO36"/>
  <c r="AO35"/>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BW41"/>
  <c r="BE41"/>
  <c r="AM41"/>
  <c r="U41"/>
  <c r="C41"/>
  <c r="BW40"/>
  <c r="BE40"/>
  <c r="AM40"/>
  <c r="U40"/>
  <c r="C40"/>
  <c r="BW39"/>
  <c r="BE39"/>
  <c r="AM39"/>
  <c r="U39"/>
  <c r="C39"/>
  <c r="BW38"/>
  <c r="BE38"/>
  <c r="AM38"/>
  <c r="U38"/>
  <c r="C38"/>
  <c r="BE37"/>
  <c r="AM37"/>
  <c r="U37"/>
  <c r="C37"/>
  <c r="BE36"/>
  <c r="AM36"/>
  <c r="U36"/>
  <c r="C36"/>
  <c r="BE35"/>
  <c r="AM35"/>
  <c r="U35"/>
  <c r="C35"/>
  <c r="BW34"/>
  <c r="BW35" s="1"/>
  <c r="BW36" s="1"/>
  <c r="BW37" s="1"/>
  <c r="BE34"/>
  <c r="AM34"/>
  <c r="U34"/>
  <c r="C34"/>
  <c r="CO34" l="1"/>
  <c r="CO35" s="1"/>
  <c r="CO36" s="1"/>
  <c r="CO37" s="1"/>
  <c r="CO38" s="1"/>
  <c r="CO39" s="1"/>
  <c r="CO40" s="1"/>
  <c r="CO41"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<sst xmlns="http://schemas.openxmlformats.org/spreadsheetml/2006/main" count="991" uniqueCount="548">
  <si>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</si>
  <si>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</si>
  <si>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</si>
  <si>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</si>
  <si>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</si>
  <si>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</si>
  <si>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</si>
  <si>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</si>
  <si>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</si>
  <si>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</si>
  <si>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</si>
  <si>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</si>
  <si>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</si>
  <si>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</si>
  <si>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</si>
  <si>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</si>
  <si>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</si>
  <si>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</si>
  <si>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</si>
  <si>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</si>
  <si>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</si>
  <si>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</si>
  <si>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</si>
  <si>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</si>
  <si>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</si>
  <si>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</si>
  <si>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</si>
  <si>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</si>
  <si>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</si>
  <si>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</si>
  <si>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</si>
  <si>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</si>
  <si>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</si>
  <si>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</si>
  <si>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</si>
  <si>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</si>
  <si>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</si>
  <si>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</si>
  <si>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</si>
  <si>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</si>
  <si>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</si>
  <si>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</si>
  <si>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</si>
  <si>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</si>
  <si>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</si>
  <si>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</si>
  <si>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</si>
  <si>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</si>
  <si>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</si>
  <si>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</si>
  <si>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</si>
  <si>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</si>
  <si>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</si>
  <si>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</si>
  <si>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</si>
  <si>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</si>
  <si>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</si>
  <si>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</si>
  <si>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</si>
  <si>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</si>
  <si>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</si>
  <si>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</si>
  <si>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</si>
  <si>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</si>
  <si>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</si>
  <si>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</si>
  <si>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</si>
  <si>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</si>
  <si>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</si>
  <si>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</si>
  <si>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</si>
  <si>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</si>
  <si>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</si>
  <si>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</si>
  <si>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</si>
  <si>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</si>
  <si>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</si>
  <si>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</si>
  <si>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</si>
  <si>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</si>
  <si>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</si>
  <si>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奥州市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</si>
  <si>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</si>
  <si>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</si>
  <si>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</si>
  <si>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</si>
  <si>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</si>
  <si>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</si>
  <si>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</si>
  <si>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</si>
  <si>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</si>
  <si>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</si>
  <si>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</si>
  <si>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</si>
  <si>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</si>
  <si>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</si>
  <si>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</si>
  <si>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</si>
  <si>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</si>
  <si>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</si>
  <si>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</si>
  <si>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</si>
  <si>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</si>
  <si>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</si>
  <si>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</si>
  <si>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</si>
  <si>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</si>
  <si>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</si>
  <si>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</si>
  <si>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</si>
  <si>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</si>
  <si>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</si>
  <si>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</si>
  <si>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</si>
  <si>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</si>
  <si>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</si>
  <si>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</si>
  <si>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</si>
  <si>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</si>
  <si>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</si>
  <si>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</si>
  <si>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</si>
  <si>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</si>
  <si>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</si>
  <si>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</si>
  <si>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</si>
  <si>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</si>
  <si>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</si>
  <si>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</si>
  <si>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</si>
  <si>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</si>
  <si>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</si>
  <si>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</si>
  <si>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</si>
  <si>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</si>
  <si>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</si>
  <si>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</si>
  <si>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</si>
  <si>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</si>
  <si>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</si>
  <si>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</si>
  <si>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</si>
  <si>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</si>
  <si>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</si>
  <si>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</si>
  <si>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</si>
  <si>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</si>
  <si>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</si>
  <si>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</si>
  <si>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</si>
  <si>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</si>
  <si>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</si>
  <si>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</si>
  <si>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</si>
  <si>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</si>
  <si>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</si>
  <si>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</si>
  <si>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</si>
  <si>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</si>
  <si>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</si>
  <si>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</si>
  <si>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</si>
  <si>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</si>
  <si>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</si>
  <si>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</si>
  <si>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</si>
  <si>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</si>
  <si>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</si>
  <si>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</si>
  <si>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</si>
  <si>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</si>
  <si>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</si>
  <si>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</si>
  <si>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</si>
  <si>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</si>
  <si>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</si>
  <si>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</si>
  <si>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</si>
  <si>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</si>
  <si>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</si>
  <si>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</si>
  <si>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</si>
  <si>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</si>
  <si>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</si>
  <si>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</si>
  <si>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</si>
  <si>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</si>
  <si>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</si>
  <si>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</si>
  <si>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</si>
  <si>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</si>
  <si>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</si>
  <si>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岩手県奥州市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</si>
  <si>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</si>
  <si>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</si>
  <si>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</si>
  <si>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</si>
  <si>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</si>
  <si>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</si>
  <si>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</si>
  <si>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</si>
  <si>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</si>
  <si>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</si>
  <si>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</si>
  <si>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</si>
  <si>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</si>
  <si>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</si>
  <si>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</si>
  <si>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</si>
  <si>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</si>
  <si>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</si>
  <si>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</si>
  <si>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</si>
  <si>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</si>
  <si>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</si>
  <si>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</si>
  <si>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</si>
  <si>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</si>
  <si>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</si>
  <si>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</si>
  <si>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</si>
  <si>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</si>
  <si>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</si>
  <si>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</si>
  <si>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</si>
  <si>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</si>
  <si>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</si>
  <si>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</si>
  <si>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</si>
  <si>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</si>
  <si>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</si>
  <si>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</si>
  <si>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</si>
  <si>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</si>
  <si>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</si>
  <si>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</si>
  <si>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</si>
  <si>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</si>
  <si>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</si>
  <si>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</si>
  <si>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</si>
  <si>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</si>
  <si>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</si>
  <si>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</si>
  <si>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</si>
  <si>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</si>
  <si>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</si>
  <si>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</si>
  <si>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</si>
  <si>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</si>
  <si>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</si>
  <si>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</si>
  <si>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</si>
  <si>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</si>
  <si>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</si>
  <si>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</si>
  <si>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</si>
  <si>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</si>
  <si>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</si>
  <si>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</si>
  <si>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</si>
  <si>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</si>
  <si>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</si>
  <si>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</si>
  <si>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</si>
  <si>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</si>
  <si>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</si>
  <si>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</si>
  <si>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</si>
  <si>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</si>
  <si>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</si>
  <si>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</si>
  <si>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</si>
  <si>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</si>
  <si>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</si>
  <si>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</si>
  <si>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</si>
  <si>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</si>
  <si>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</si>
  <si>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</si>
  <si>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</si>
  <si>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</si>
  <si>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</si>
  <si>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</si>
  <si>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</si>
  <si>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</si>
  <si>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</si>
  <si>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</si>
  <si>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</si>
  <si>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</si>
  <si>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</si>
  <si>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</si>
  <si>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</si>
  <si>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</si>
  <si>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</si>
  <si>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</si>
  <si>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</si>
  <si>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</si>
  <si>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</si>
  <si>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</si>
  <si>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</si>
  <si>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</si>
  <si>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</si>
  <si>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</si>
  <si>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</si>
  <si>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</si>
  <si>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</si>
  <si>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</si>
  <si>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</si>
  <si>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</si>
  <si>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</si>
  <si>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</si>
  <si>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</si>
  <si>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</si>
  <si>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</si>
  <si>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</si>
  <si>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</si>
  <si>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</si>
  <si>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</si>
  <si>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</si>
  <si>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</si>
  <si>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</si>
  <si>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</si>
  <si>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</si>
  <si>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</si>
  <si>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</si>
  <si>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</si>
  <si>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</si>
  <si>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</si>
  <si>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</si>
  <si>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</si>
  <si>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</si>
  <si>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</si>
  <si>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</si>
  <si>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</si>
  <si>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</si>
  <si>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</si>
  <si>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</si>
  <si>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</si>
  <si>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</si>
  <si>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岩手県奥州市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</si>
  <si>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</si>
  <si>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</si>
  <si>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</si>
  <si>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</si>
  <si>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</si>
  <si>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</si>
  <si>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</si>
  <si>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</si>
  <si>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</si>
  <si>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</si>
  <si>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</si>
  <si>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</si>
  <si>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</si>
  <si>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</si>
  <si>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</si>
  <si>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</si>
  <si>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</si>
  <si>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</si>
  <si>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</si>
  <si>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</si>
  <si>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</si>
  <si>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</si>
  <si>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</si>
  <si>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</si>
  <si>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</si>
  <si>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</si>
  <si>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</si>
  <si>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</si>
  <si>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</si>
  <si>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</si>
  <si>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</si>
  <si>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</si>
  <si>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</si>
  <si>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</si>
  <si>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</si>
  <si>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</si>
  <si>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</si>
  <si>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</si>
  <si>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</si>
  <si>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</si>
  <si>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</si>
  <si>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病院事業会計</t>
    <phoneticPr fontId="5"/>
  </si>
  <si>
    <t>国民宿舎等事業会計</t>
    <phoneticPr fontId="5"/>
  </si>
  <si>
    <t>簡易水道事業特別会計</t>
    <phoneticPr fontId="5"/>
  </si>
  <si>
    <t>法非適用企業</t>
    <phoneticPr fontId="5"/>
  </si>
  <si>
    <t>下水道事業特別会計</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</si>
  <si>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</si>
  <si>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</si>
  <si>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</si>
  <si>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</si>
  <si>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</si>
  <si>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</si>
  <si>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</si>
  <si>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</si>
  <si>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</si>
  <si>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</si>
  <si>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</si>
  <si>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</si>
  <si>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</si>
  <si>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</si>
  <si>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</si>
  <si>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</si>
  <si>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</si>
  <si>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</si>
  <si>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</si>
  <si>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</si>
  <si>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</si>
  <si>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</si>
  <si>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</si>
  <si>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</si>
  <si>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</si>
  <si>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</si>
  <si>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</si>
  <si>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</si>
  <si>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</si>
  <si>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</si>
  <si>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</si>
  <si>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</si>
  <si>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</si>
  <si>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</si>
  <si>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</si>
  <si>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</si>
  <si>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</si>
  <si>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</si>
  <si>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</si>
  <si>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</si>
  <si>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</si>
  <si>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</si>
  <si>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</si>
  <si>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</si>
  <si>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</si>
  <si>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</si>
  <si>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</si>
  <si>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</si>
  <si>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</si>
  <si>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</si>
  <si>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</si>
  <si>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</si>
  <si>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</si>
  <si>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</si>
  <si>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</si>
  <si>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</si>
  <si>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</si>
  <si>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</si>
  <si>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</si>
  <si>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</si>
  <si>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</si>
  <si>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</si>
  <si>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</si>
  <si>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</si>
  <si>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</si>
  <si>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</si>
  <si>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</si>
  <si>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</si>
  <si>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</si>
  <si>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</si>
  <si>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</si>
  <si>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</si>
  <si>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</si>
  <si>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</si>
  <si>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</si>
  <si>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</si>
  <si>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</si>
  <si>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</si>
  <si>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</si>
  <si>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</si>
  <si>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</si>
  <si>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</si>
  <si>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</si>
  <si>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</si>
  <si>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</si>
  <si>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</si>
  <si>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</si>
  <si>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</si>
  <si>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</si>
  <si>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</si>
  <si>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</si>
  <si>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</si>
  <si>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</si>
  <si>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</si>
  <si>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</si>
  <si>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</si>
  <si>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</si>
  <si>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</si>
  <si>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</si>
  <si>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</si>
  <si>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</si>
  <si>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</si>
  <si>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</si>
  <si>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</si>
  <si>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</si>
  <si>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</si>
  <si>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</si>
  <si>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</si>
  <si>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</si>
  <si>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</si>
  <si>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</si>
  <si>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</si>
  <si>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</si>
  <si>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</si>
  <si>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</si>
  <si>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</si>
  <si>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</si>
  <si>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</si>
  <si>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</si>
  <si>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</si>
  <si>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</si>
  <si>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</si>
  <si>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</si>
  <si>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</si>
  <si>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</si>
  <si>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</si>
  <si>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</si>
  <si>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</si>
  <si>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</si>
  <si>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</si>
  <si>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</si>
  <si>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</si>
  <si>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</si>
  <si>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</si>
  <si>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</si>
  <si>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</si>
  <si>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</si>
  <si>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水道事業会計</t>
  </si>
  <si>
    <t>国民健康保険特別会計（事業勘定）</t>
  </si>
  <si>
    <t>一般会計</t>
  </si>
  <si>
    <t>国民宿舎等事業会計</t>
  </si>
  <si>
    <t>簡易水道事業特別会計</t>
  </si>
  <si>
    <t>介護保険特別会計（介護サービス事業勘定）</t>
  </si>
  <si>
    <t>介護保険特別会計（保険事業勘定）</t>
  </si>
  <si>
    <t>その他会計（赤字）</t>
  </si>
  <si>
    <t>その他会計（黒字）</t>
  </si>
  <si>
    <t>奥州市文化振興財団</t>
    <rPh sb="0" eb="2">
      <t>オウシュウ</t>
    </rPh>
    <rPh sb="2" eb="3">
      <t>シ</t>
    </rPh>
    <rPh sb="3" eb="5">
      <t>ブンカ</t>
    </rPh>
    <rPh sb="5" eb="7">
      <t>シンコウ</t>
    </rPh>
    <rPh sb="7" eb="9">
      <t>ザイダン</t>
    </rPh>
    <phoneticPr fontId="5"/>
  </si>
  <si>
    <t>胆江農業管理センター</t>
    <rPh sb="0" eb="2">
      <t>タンコウ</t>
    </rPh>
    <rPh sb="2" eb="4">
      <t>ノウギョウ</t>
    </rPh>
    <rPh sb="4" eb="6">
      <t>カンリ</t>
    </rPh>
    <phoneticPr fontId="5"/>
  </si>
  <si>
    <t>江刺開発振興</t>
    <rPh sb="0" eb="2">
      <t>エサシ</t>
    </rPh>
    <rPh sb="2" eb="4">
      <t>カイハツ</t>
    </rPh>
    <rPh sb="4" eb="6">
      <t>シンコウ</t>
    </rPh>
    <phoneticPr fontId="5"/>
  </si>
  <si>
    <t>江刺畜産公社</t>
    <rPh sb="0" eb="2">
      <t>エサシ</t>
    </rPh>
    <rPh sb="2" eb="4">
      <t>チクサン</t>
    </rPh>
    <rPh sb="4" eb="6">
      <t>コウシャ</t>
    </rPh>
    <phoneticPr fontId="5"/>
  </si>
  <si>
    <t>胆沢農業振興公社</t>
    <rPh sb="0" eb="2">
      <t>イサワ</t>
    </rPh>
    <rPh sb="2" eb="4">
      <t>ノウギョウ</t>
    </rPh>
    <rPh sb="4" eb="6">
      <t>シンコウ</t>
    </rPh>
    <rPh sb="6" eb="8">
      <t>コウシャ</t>
    </rPh>
    <phoneticPr fontId="5"/>
  </si>
  <si>
    <t>ひめかゆ</t>
  </si>
  <si>
    <t>水沢クロス開発</t>
    <rPh sb="0" eb="2">
      <t>ミズサワ</t>
    </rPh>
    <rPh sb="5" eb="7">
      <t>カイハツ</t>
    </rPh>
    <phoneticPr fontId="5"/>
  </si>
  <si>
    <t>まちづくり奥州</t>
    <rPh sb="5" eb="7">
      <t>オウシュウ</t>
    </rPh>
    <phoneticPr fontId="5"/>
  </si>
  <si>
    <t>奥州金ケ崎行政事務組合</t>
    <rPh sb="0" eb="2">
      <t>オウシュウ</t>
    </rPh>
    <rPh sb="2" eb="5">
      <t>カネガサキ</t>
    </rPh>
    <rPh sb="5" eb="7">
      <t>ギョウセイ</t>
    </rPh>
    <rPh sb="7" eb="9">
      <t>ジム</t>
    </rPh>
    <rPh sb="9" eb="11">
      <t>クミアイ</t>
    </rPh>
    <phoneticPr fontId="5"/>
  </si>
  <si>
    <t>岩手県総合事務組合</t>
    <rPh sb="0" eb="3">
      <t>イワテケン</t>
    </rPh>
    <rPh sb="3" eb="5">
      <t>ソウゴウ</t>
    </rPh>
    <rPh sb="5" eb="7">
      <t>ジム</t>
    </rPh>
    <rPh sb="7" eb="9">
      <t>クミアイ</t>
    </rPh>
    <phoneticPr fontId="5"/>
  </si>
  <si>
    <t>岩手県後期高齢者医療広域連合</t>
    <rPh sb="0" eb="3">
      <t>イワテケン</t>
    </rPh>
    <rPh sb="3" eb="5">
      <t>コウキ</t>
    </rPh>
    <rPh sb="5" eb="8">
      <t>コウレイシャ</t>
    </rPh>
    <rPh sb="8" eb="10">
      <t>イリョウ</t>
    </rPh>
    <rPh sb="10" eb="12">
      <t>コウイキ</t>
    </rPh>
    <rPh sb="12" eb="14">
      <t>レンゴウ</t>
    </rPh>
    <phoneticPr fontId="5"/>
  </si>
  <si>
    <t>岩手県競馬組合</t>
    <rPh sb="0" eb="3">
      <t>イワテケン</t>
    </rPh>
    <rPh sb="3" eb="5">
      <t>ケイバ</t>
    </rPh>
    <rPh sb="5" eb="7">
      <t>クミアイ</t>
    </rPh>
    <phoneticPr fontId="5"/>
  </si>
  <si>
    <t>-</t>
    <phoneticPr fontId="2"/>
  </si>
  <si>
    <t>-</t>
    <phoneticPr fontId="2"/>
  </si>
  <si>
    <t>-</t>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</si>
</sst>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50671</c:v>
                </c:pt>
                <c:pt idx="1">
                  <c:v>57996</c:v>
                </c:pt>
                <c:pt idx="2">
                  <c:v>64620</c:v>
                </c:pt>
                <c:pt idx="3">
                  <c:v>64287</c:v>
                </c:pt>
                <c:pt idx="4">
                  <c:v>64346</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49199</c:v>
                </c:pt>
                <c:pt idx="1">
                  <c:v>51292</c:v>
                </c:pt>
                <c:pt idx="2">
                  <c:v>68949</c:v>
                </c:pt>
                <c:pt idx="3">
                  <c:v>50780</c:v>
                </c:pt>
                <c:pt idx="4">
                  <c:v>63331</c:v>
                </c:pt>
              </c:numCache>
            </c:numRef>
          </c:val>
        </c:ser>
        <c:dLbls/>
        <c:marker val="1"/>
        <c:axId val="105141376"/>
        <c:axId val="105142912"/>
      </c:lineChart>
      <c:catAx>
        <c:axId val="10514137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42912"/>
        <c:crosses val="autoZero"/>
        <c:auto val="1"/>
        <c:lblAlgn val="ctr"/>
        <c:lblOffset val="100"/>
        <c:tickLblSkip val="1"/>
        <c:tickMarkSkip val="1"/>
      </c:catAx>
      <c:valAx>
        <c:axId val="105142912"/>
        <c:scaling>
          <c:orientation val="minMax"/>
          <c:max val="9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4137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1.38</c:v>
                </c:pt>
                <c:pt idx="1">
                  <c:v>1.9</c:v>
                </c:pt>
                <c:pt idx="2">
                  <c:v>0.54</c:v>
                </c:pt>
                <c:pt idx="3">
                  <c:v>1.26</c:v>
                </c:pt>
                <c:pt idx="4">
                  <c:v>1.0900000000000001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11.77</c:v>
                </c:pt>
                <c:pt idx="1">
                  <c:v>15.58</c:v>
                </c:pt>
                <c:pt idx="2">
                  <c:v>17.63</c:v>
                </c:pt>
                <c:pt idx="3">
                  <c:v>21.58</c:v>
                </c:pt>
                <c:pt idx="4">
                  <c:v>25.19</c:v>
                </c:pt>
              </c:numCache>
            </c:numRef>
          </c:val>
        </c:ser>
        <c:dLbls/>
        <c:gapWidth val="250"/>
        <c:overlap val="100"/>
        <c:axId val="112490752"/>
        <c:axId val="11271372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6.17</c:v>
                </c:pt>
                <c:pt idx="1">
                  <c:v>4.2</c:v>
                </c:pt>
                <c:pt idx="2">
                  <c:v>2.0699999999999998</c:v>
                </c:pt>
                <c:pt idx="3">
                  <c:v>7.21</c:v>
                </c:pt>
                <c:pt idx="4">
                  <c:v>3.54</c:v>
                </c:pt>
              </c:numCache>
            </c:numRef>
          </c:val>
        </c:ser>
        <c:dLbls/>
        <c:marker val="1"/>
        <c:axId val="112490752"/>
        <c:axId val="112713728"/>
      </c:lineChart>
      <c:catAx>
        <c:axId val="11249075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713728"/>
        <c:crosses val="autoZero"/>
        <c:auto val="1"/>
        <c:lblAlgn val="ctr"/>
        <c:lblOffset val="100"/>
        <c:tickLblSkip val="1"/>
        <c:tickMarkSkip val="1"/>
      </c:catAx>
      <c:valAx>
        <c:axId val="11271372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907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1.1200000000000001</c:v>
                </c:pt>
                <c:pt idx="2">
                  <c:v>#N/A</c:v>
                </c:pt>
                <c:pt idx="3">
                  <c:v>1.1299999999999999</c:v>
                </c:pt>
                <c:pt idx="4">
                  <c:v>#N/A</c:v>
                </c:pt>
                <c:pt idx="5">
                  <c:v>2.36</c:v>
                </c:pt>
                <c:pt idx="6">
                  <c:v>#N/A</c:v>
                </c:pt>
                <c:pt idx="7">
                  <c:v>3.15</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0.05</c:v>
                </c:pt>
                <c:pt idx="8">
                  <c:v>#N/A</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0.17</c:v>
                </c:pt>
                <c:pt idx="4">
                  <c:v>#N/A</c:v>
                </c:pt>
                <c:pt idx="5">
                  <c:v>0.2</c:v>
                </c:pt>
                <c:pt idx="6">
                  <c:v>#N/A</c:v>
                </c:pt>
                <c:pt idx="7">
                  <c:v>0.17</c:v>
                </c:pt>
                <c:pt idx="8">
                  <c:v>#N/A</c:v>
                </c:pt>
                <c:pt idx="9">
                  <c:v>0.03</c:v>
                </c:pt>
              </c:numCache>
            </c:numRef>
          </c:val>
        </c:ser>
        <c:ser>
          <c:idx val="5"/>
          <c:order val="5"/>
          <c:tx>
            <c:strRef>
              <c:f>データシート!$A$32</c:f>
              <c:strCache>
                <c:ptCount val="1"/>
                <c:pt idx="0">
                  <c:v>国民宿舎等事業会計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0.24</c:v>
                </c:pt>
                <c:pt idx="4">
                  <c:v>#N/A</c:v>
                </c:pt>
                <c:pt idx="5">
                  <c:v>0.19</c:v>
                </c:pt>
                <c:pt idx="6">
                  <c:v>#N/A</c:v>
                </c:pt>
                <c:pt idx="7">
                  <c:v>0.16</c:v>
                </c:pt>
                <c:pt idx="8">
                  <c:v>#N/A</c:v>
                </c:pt>
                <c:pt idx="9">
                  <c:v>0.09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1.38</c:v>
                </c:pt>
                <c:pt idx="2">
                  <c:v>#N/A</c:v>
                </c:pt>
                <c:pt idx="3">
                  <c:v>1.89</c:v>
                </c:pt>
                <c:pt idx="4">
                  <c:v>#N/A</c:v>
                </c:pt>
                <c:pt idx="5">
                  <c:v>0.54</c:v>
                </c:pt>
                <c:pt idx="6">
                  <c:v>#N/A</c:v>
                </c:pt>
                <c:pt idx="7">
                  <c:v>1.26</c:v>
                </c:pt>
                <c:pt idx="8">
                  <c:v>#N/A</c:v>
                </c:pt>
                <c:pt idx="9">
                  <c:v>1.0900000000000001</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0.99</c:v>
                </c:pt>
                <c:pt idx="2">
                  <c:v>#N/A</c:v>
                </c:pt>
                <c:pt idx="3">
                  <c:v>1.1599999999999999</c:v>
                </c:pt>
                <c:pt idx="4">
                  <c:v>#N/A</c:v>
                </c:pt>
                <c:pt idx="5">
                  <c:v>1.67</c:v>
                </c:pt>
                <c:pt idx="6">
                  <c:v>#N/A</c:v>
                </c:pt>
                <c:pt idx="7">
                  <c:v>1.8</c:v>
                </c:pt>
                <c:pt idx="8">
                  <c:v>#N/A</c:v>
                </c:pt>
                <c:pt idx="9">
                  <c:v>1.37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4.08</c:v>
                </c:pt>
                <c:pt idx="2">
                  <c:v>#N/A</c:v>
                </c:pt>
                <c:pt idx="3">
                  <c:v>4.45</c:v>
                </c:pt>
                <c:pt idx="4">
                  <c:v>#N/A</c:v>
                </c:pt>
                <c:pt idx="5">
                  <c:v>4.66</c:v>
                </c:pt>
                <c:pt idx="6">
                  <c:v>#N/A</c:v>
                </c:pt>
                <c:pt idx="7">
                  <c:v>5.0999999999999996</c:v>
                </c:pt>
                <c:pt idx="8">
                  <c:v>#N/A</c:v>
                </c:pt>
                <c:pt idx="9">
                  <c:v>4.8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6.17</c:v>
                </c:pt>
              </c:numCache>
            </c:numRef>
          </c:val>
        </c:ser>
        <c:dLbls/>
        <c:overlap val="100"/>
        <c:axId val="114091904"/>
        <c:axId val="114093440"/>
      </c:barChart>
      <c:catAx>
        <c:axId val="1140919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93440"/>
        <c:crosses val="autoZero"/>
        <c:auto val="1"/>
        <c:lblAlgn val="ctr"/>
        <c:lblOffset val="100"/>
        <c:tickLblSkip val="1"/>
        <c:tickMarkSkip val="1"/>
      </c:catAx>
      <c:valAx>
        <c:axId val="1140934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9190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6625</c:v>
                </c:pt>
                <c:pt idx="5">
                  <c:v>6498</c:v>
                </c:pt>
                <c:pt idx="8">
                  <c:v>6564</c:v>
                </c:pt>
                <c:pt idx="11">
                  <c:v>6694</c:v>
                </c:pt>
                <c:pt idx="14">
                  <c:v>6698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481</c:v>
                </c:pt>
                <c:pt idx="3">
                  <c:v>442</c:v>
                </c:pt>
                <c:pt idx="6">
                  <c:v>418</c:v>
                </c:pt>
                <c:pt idx="9">
                  <c:v>405</c:v>
                </c:pt>
                <c:pt idx="12">
                  <c:v>398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462</c:v>
                </c:pt>
                <c:pt idx="3">
                  <c:v>247</c:v>
                </c:pt>
                <c:pt idx="6">
                  <c:v>93</c:v>
                </c:pt>
                <c:pt idx="9">
                  <c:v>32</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2667</c:v>
                </c:pt>
                <c:pt idx="3">
                  <c:v>2691</c:v>
                </c:pt>
                <c:pt idx="6">
                  <c:v>2699</c:v>
                </c:pt>
                <c:pt idx="9">
                  <c:v>2731</c:v>
                </c:pt>
                <c:pt idx="12">
                  <c:v>2767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7993</c:v>
                </c:pt>
                <c:pt idx="3">
                  <c:v>8301</c:v>
                </c:pt>
                <c:pt idx="6">
                  <c:v>8368</c:v>
                </c:pt>
                <c:pt idx="9">
                  <c:v>8318</c:v>
                </c:pt>
                <c:pt idx="12">
                  <c:v>8122</c:v>
                </c:pt>
              </c:numCache>
            </c:numRef>
          </c:val>
        </c:ser>
        <c:dLbls/>
        <c:gapWidth val="100"/>
        <c:overlap val="100"/>
        <c:axId val="114759936"/>
        <c:axId val="11477401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4978</c:v>
                </c:pt>
                <c:pt idx="2">
                  <c:v>#N/A</c:v>
                </c:pt>
                <c:pt idx="3">
                  <c:v>#N/A</c:v>
                </c:pt>
                <c:pt idx="4">
                  <c:v>5184</c:v>
                </c:pt>
                <c:pt idx="5">
                  <c:v>#N/A</c:v>
                </c:pt>
                <c:pt idx="6">
                  <c:v>#N/A</c:v>
                </c:pt>
                <c:pt idx="7">
                  <c:v>5014</c:v>
                </c:pt>
                <c:pt idx="8">
                  <c:v>#N/A</c:v>
                </c:pt>
                <c:pt idx="9">
                  <c:v>#N/A</c:v>
                </c:pt>
                <c:pt idx="10">
                  <c:v>4792</c:v>
                </c:pt>
                <c:pt idx="11">
                  <c:v>#N/A</c:v>
                </c:pt>
                <c:pt idx="12">
                  <c:v>#N/A</c:v>
                </c:pt>
                <c:pt idx="13">
                  <c:v>4627</c:v>
                </c:pt>
                <c:pt idx="14">
                  <c:v>#N/A</c:v>
                </c:pt>
              </c:numCache>
            </c:numRef>
          </c:val>
        </c:ser>
        <c:dLbls/>
        <c:marker val="1"/>
        <c:axId val="114759936"/>
        <c:axId val="114774016"/>
      </c:lineChart>
      <c:catAx>
        <c:axId val="11475993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74016"/>
        <c:crosses val="autoZero"/>
        <c:auto val="1"/>
        <c:lblAlgn val="ctr"/>
        <c:lblOffset val="100"/>
        <c:tickLblSkip val="1"/>
        <c:tickMarkSkip val="1"/>
      </c:catAx>
      <c:valAx>
        <c:axId val="11477401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599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73980</c:v>
                </c:pt>
                <c:pt idx="5">
                  <c:v>74202</c:v>
                </c:pt>
                <c:pt idx="8">
                  <c:v>75251</c:v>
                </c:pt>
                <c:pt idx="11">
                  <c:v>75082</c:v>
                </c:pt>
                <c:pt idx="14">
                  <c:v>73703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982</c:v>
                </c:pt>
                <c:pt idx="5">
                  <c:v>837</c:v>
                </c:pt>
                <c:pt idx="8">
                  <c:v>640</c:v>
                </c:pt>
                <c:pt idx="11">
                  <c:v>323</c:v>
                </c:pt>
                <c:pt idx="14">
                  <c:v>309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9900</c:v>
                </c:pt>
                <c:pt idx="5">
                  <c:v>12122</c:v>
                </c:pt>
                <c:pt idx="8">
                  <c:v>12952</c:v>
                </c:pt>
                <c:pt idx="11">
                  <c:v>13836</c:v>
                </c:pt>
                <c:pt idx="14">
                  <c:v>16071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4454</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8762</c:v>
                </c:pt>
                <c:pt idx="3">
                  <c:v>8498</c:v>
                </c:pt>
                <c:pt idx="6">
                  <c:v>7985</c:v>
                </c:pt>
                <c:pt idx="9">
                  <c:v>7190</c:v>
                </c:pt>
                <c:pt idx="12">
                  <c:v>6532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451</c:v>
                </c:pt>
                <c:pt idx="3">
                  <c:v>228</c:v>
                </c:pt>
                <c:pt idx="6">
                  <c:v>161</c:v>
                </c:pt>
                <c:pt idx="9">
                  <c:v>148</c:v>
                </c:pt>
                <c:pt idx="12">
                  <c:v>847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44222</c:v>
                </c:pt>
                <c:pt idx="3">
                  <c:v>42405</c:v>
                </c:pt>
                <c:pt idx="6">
                  <c:v>41514</c:v>
                </c:pt>
                <c:pt idx="9">
                  <c:v>40423</c:v>
                </c:pt>
                <c:pt idx="12">
                  <c:v>38682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1524</c:v>
                </c:pt>
                <c:pt idx="3">
                  <c:v>1239</c:v>
                </c:pt>
                <c:pt idx="6">
                  <c:v>975</c:v>
                </c:pt>
                <c:pt idx="9">
                  <c:v>697</c:v>
                </c:pt>
                <c:pt idx="12">
                  <c:v>411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76217</c:v>
                </c:pt>
                <c:pt idx="3">
                  <c:v>84778</c:v>
                </c:pt>
                <c:pt idx="6">
                  <c:v>83957</c:v>
                </c:pt>
                <c:pt idx="9">
                  <c:v>80513</c:v>
                </c:pt>
                <c:pt idx="12">
                  <c:v>79560</c:v>
                </c:pt>
              </c:numCache>
            </c:numRef>
          </c:val>
        </c:ser>
        <c:dLbls/>
        <c:gapWidth val="100"/>
        <c:overlap val="100"/>
        <c:axId val="115089408"/>
        <c:axId val="11509094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50768</c:v>
                </c:pt>
                <c:pt idx="2">
                  <c:v>#N/A</c:v>
                </c:pt>
                <c:pt idx="3">
                  <c:v>#N/A</c:v>
                </c:pt>
                <c:pt idx="4">
                  <c:v>49987</c:v>
                </c:pt>
                <c:pt idx="5">
                  <c:v>#N/A</c:v>
                </c:pt>
                <c:pt idx="6">
                  <c:v>#N/A</c:v>
                </c:pt>
                <c:pt idx="7">
                  <c:v>45748</c:v>
                </c:pt>
                <c:pt idx="8">
                  <c:v>#N/A</c:v>
                </c:pt>
                <c:pt idx="9">
                  <c:v>#N/A</c:v>
                </c:pt>
                <c:pt idx="10">
                  <c:v>39729</c:v>
                </c:pt>
                <c:pt idx="11">
                  <c:v>#N/A</c:v>
                </c:pt>
                <c:pt idx="12">
                  <c:v>#N/A</c:v>
                </c:pt>
                <c:pt idx="13">
                  <c:v>35949</c:v>
                </c:pt>
                <c:pt idx="14">
                  <c:v>#N/A</c:v>
                </c:pt>
              </c:numCache>
            </c:numRef>
          </c:val>
        </c:ser>
        <c:dLbls/>
        <c:marker val="1"/>
        <c:axId val="115089408"/>
        <c:axId val="115090944"/>
      </c:lineChart>
      <c:catAx>
        <c:axId val="11508940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090944"/>
        <c:crosses val="autoZero"/>
        <c:auto val="1"/>
        <c:lblAlgn val="ctr"/>
        <c:lblOffset val="100"/>
        <c:tickLblSkip val="1"/>
        <c:tickMarkSkip val="1"/>
      </c:catAx>
      <c:valAx>
        <c:axId val="11509094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8940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岩手県奥州市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121,282
120,805
993.30
61,017,208
60,496,682
391,791
36,065,118
79,559,574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122.0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latin typeface="ＭＳ Ｐゴシック"/>
            </a:rPr>
            <a:t>　</a:t>
          </a:r>
          <a:r>
            <a:rPr kumimoji="1" lang="ja-JP" altLang="en-US" sz="1050">
              <a:solidFill>
                <a:sysClr val="windowText" lastClr="000000"/>
              </a:solidFill>
              <a:latin typeface="ＭＳ Ｐゴシック"/>
            </a:rPr>
            <a:t>平成</a:t>
          </a:r>
          <a:r>
            <a:rPr kumimoji="1" lang="en-US" altLang="ja-JP" sz="1050">
              <a:solidFill>
                <a:sysClr val="windowText" lastClr="000000"/>
              </a:solidFill>
              <a:latin typeface="ＭＳ Ｐゴシック"/>
            </a:rPr>
            <a:t>27</a:t>
          </a:r>
          <a:r>
            <a:rPr kumimoji="1" lang="ja-JP" altLang="en-US" sz="1050">
              <a:solidFill>
                <a:sysClr val="windowText" lastClr="000000"/>
              </a:solidFill>
              <a:latin typeface="ＭＳ Ｐゴシック"/>
            </a:rPr>
            <a:t>年度の当市財政力指数は前年度と同じだが、類似団体は区分の見直しにより団体数が</a:t>
          </a:r>
          <a:r>
            <a:rPr kumimoji="1" lang="en-US" altLang="ja-JP" sz="1050">
              <a:solidFill>
                <a:sysClr val="windowText" lastClr="000000"/>
              </a:solidFill>
              <a:latin typeface="ＭＳ Ｐゴシック"/>
            </a:rPr>
            <a:t>11</a:t>
          </a:r>
          <a:r>
            <a:rPr kumimoji="1" lang="ja-JP" altLang="en-US" sz="1050">
              <a:solidFill>
                <a:sysClr val="windowText" lastClr="000000"/>
              </a:solidFill>
              <a:latin typeface="ＭＳ Ｐゴシック"/>
            </a:rPr>
            <a:t>から４に減り、数値が大きく減少している。</a:t>
          </a:r>
          <a:endParaRPr kumimoji="1" lang="en-US" altLang="ja-JP" sz="1050">
            <a:solidFill>
              <a:sysClr val="windowText" lastClr="000000"/>
            </a:solidFill>
            <a:latin typeface="ＭＳ Ｐゴシック"/>
          </a:endParaRPr>
        </a:p>
        <a:p>
          <a:r>
            <a:rPr kumimoji="1" lang="ja-JP" altLang="en-US" sz="1050">
              <a:solidFill>
                <a:sysClr val="windowText" lastClr="000000"/>
              </a:solidFill>
              <a:latin typeface="ＭＳ Ｐゴシック"/>
            </a:rPr>
            <a:t>　当市の主な内容として、分母となる基準財政収入額は、景気回復基調による市税の増や地方消費税交付金の増などにより</a:t>
          </a:r>
          <a:r>
            <a:rPr kumimoji="1" lang="en-US" altLang="ja-JP" sz="1050">
              <a:solidFill>
                <a:sysClr val="windowText" lastClr="000000"/>
              </a:solidFill>
              <a:latin typeface="ＭＳ Ｐゴシック"/>
            </a:rPr>
            <a:t>236</a:t>
          </a:r>
          <a:r>
            <a:rPr kumimoji="1" lang="ja-JP" altLang="en-US" sz="1050">
              <a:solidFill>
                <a:sysClr val="windowText" lastClr="000000"/>
              </a:solidFill>
              <a:latin typeface="ＭＳ Ｐゴシック"/>
            </a:rPr>
            <a:t>百万円増となっている。分子となる基準財政需要額は、前年度と比較し臨時財政対策債や合併特例債の償還の増により公債費が</a:t>
          </a:r>
          <a:r>
            <a:rPr kumimoji="1" lang="en-US" altLang="ja-JP" sz="1050">
              <a:solidFill>
                <a:sysClr val="windowText" lastClr="000000"/>
              </a:solidFill>
              <a:latin typeface="ＭＳ Ｐゴシック"/>
            </a:rPr>
            <a:t>435</a:t>
          </a:r>
          <a:r>
            <a:rPr kumimoji="1" lang="ja-JP" altLang="en-US" sz="1050">
              <a:solidFill>
                <a:sysClr val="windowText" lastClr="000000"/>
              </a:solidFill>
              <a:latin typeface="ＭＳ Ｐゴシック"/>
            </a:rPr>
            <a:t>百万円増となったものの、トップランナー方式を採用したことによる単位費用の減などで、基準財政需要額が</a:t>
          </a:r>
          <a:r>
            <a:rPr kumimoji="1" lang="en-US" altLang="ja-JP" sz="1050">
              <a:solidFill>
                <a:sysClr val="windowText" lastClr="000000"/>
              </a:solidFill>
              <a:latin typeface="ＭＳ Ｐゴシック"/>
            </a:rPr>
            <a:t>556</a:t>
          </a:r>
          <a:r>
            <a:rPr kumimoji="1" lang="ja-JP" altLang="en-US" sz="1050">
              <a:solidFill>
                <a:sysClr val="windowText" lastClr="000000"/>
              </a:solidFill>
              <a:latin typeface="ＭＳ Ｐゴシック"/>
            </a:rPr>
            <a:t>百万円の減少となっている。</a:t>
          </a:r>
        </a:p>
        <a:p>
          <a:r>
            <a:rPr kumimoji="1" lang="ja-JP" altLang="en-US" sz="1050">
              <a:solidFill>
                <a:srgbClr val="FF0000"/>
              </a:solidFill>
              <a:latin typeface="ＭＳ Ｐゴシック"/>
            </a:rPr>
            <a:t>　</a:t>
          </a:r>
          <a:r>
            <a:rPr kumimoji="1" lang="ja-JP" altLang="en-US" sz="1050">
              <a:solidFill>
                <a:sysClr val="windowText" lastClr="000000"/>
              </a:solidFill>
              <a:latin typeface="ＭＳ Ｐゴシック"/>
            </a:rPr>
            <a:t> 平成</a:t>
          </a:r>
          <a:r>
            <a:rPr kumimoji="1" lang="en-US" altLang="ja-JP" sz="1050">
              <a:solidFill>
                <a:sysClr val="windowText" lastClr="000000"/>
              </a:solidFill>
              <a:latin typeface="ＭＳ Ｐゴシック"/>
            </a:rPr>
            <a:t>28</a:t>
          </a:r>
          <a:r>
            <a:rPr kumimoji="1" lang="ja-JP" altLang="en-US" sz="1050">
              <a:solidFill>
                <a:sysClr val="windowText" lastClr="000000"/>
              </a:solidFill>
              <a:latin typeface="ＭＳ Ｐゴシック"/>
            </a:rPr>
            <a:t>年度から交付税合併特例措置の逓減により財政規模の縮小が見込まれることから、事務事業・公の施設の見直しなど行財政改革を推進し、市役所のダウンサイジングに取り組んでいく。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137160</xdr:rowOff>
    </xdr:from>
    <xdr:to>
      <xdr:col>7</xdr:col>
      <xdr:colOff>152400</xdr:colOff>
      <xdr:row>45</xdr:row>
      <xdr:rowOff>90170</xdr:rowOff>
    </xdr:to>
    <xdr:cxnSp macro="">
      <xdr:nvCxnSpPr>
        <xdr:cNvPr id="61" name="直線コネクタ 60"/>
        <xdr:cNvCxnSpPr/>
      </xdr:nvCxnSpPr>
      <xdr:spPr>
        <a:xfrm flipV="1">
          <a:off x="4953000" y="63093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62247</xdr:rowOff>
    </xdr:from>
    <xdr:ext cx="762000" cy="259045"/>
    <xdr:sp macro="" textlink="">
      <xdr:nvSpPr>
        <xdr:cNvPr id="62"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90170</xdr:rowOff>
    </xdr:from>
    <xdr:to>
      <xdr:col>7</xdr:col>
      <xdr:colOff>241300</xdr:colOff>
      <xdr:row>45</xdr:row>
      <xdr:rowOff>90170</xdr:rowOff>
    </xdr:to>
    <xdr:cxnSp macro="">
      <xdr:nvCxnSpPr>
        <xdr:cNvPr id="63" name="直線コネクタ 62"/>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52087</xdr:rowOff>
    </xdr:from>
    <xdr:ext cx="762000" cy="259045"/>
    <xdr:sp macro="" textlink="">
      <xdr:nvSpPr>
        <xdr:cNvPr id="64"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0.69</a:t>
          </a:r>
          <a:endParaRPr kumimoji="1" lang="ja-JP" altLang="en-US" sz="1000" b="1">
            <a:latin typeface="ＭＳ Ｐゴシック"/>
          </a:endParaRPr>
        </a:p>
      </xdr:txBody>
    </xdr:sp>
    <xdr:clientData/>
  </xdr:oneCellAnchor>
  <xdr:twoCellAnchor>
    <xdr:from>
      <xdr:col>7</xdr:col>
      <xdr:colOff>63500</xdr:colOff>
      <xdr:row>36</xdr:row>
      <xdr:rowOff>137160</xdr:rowOff>
    </xdr:from>
    <xdr:to>
      <xdr:col>7</xdr:col>
      <xdr:colOff>241300</xdr:colOff>
      <xdr:row>36</xdr:row>
      <xdr:rowOff>137160</xdr:rowOff>
    </xdr:to>
    <xdr:cxnSp macro="">
      <xdr:nvCxnSpPr>
        <xdr:cNvPr id="65" name="直線コネクタ 64"/>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116840</xdr:rowOff>
    </xdr:to>
    <xdr:cxnSp macro="">
      <xdr:nvCxnSpPr>
        <xdr:cNvPr id="66" name="直線コネクタ 65"/>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67"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68" name="フローチャート : 判断 67"/>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165100</xdr:rowOff>
    </xdr:to>
    <xdr:cxnSp macro="">
      <xdr:nvCxnSpPr>
        <xdr:cNvPr id="69" name="直線コネクタ 68"/>
        <xdr:cNvCxnSpPr/>
      </xdr:nvCxnSpPr>
      <xdr:spPr>
        <a:xfrm flipV="1">
          <a:off x="3225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35</xdr:row>
      <xdr:rowOff>161290</xdr:rowOff>
    </xdr:from>
    <xdr:to>
      <xdr:col>6</xdr:col>
      <xdr:colOff>50800</xdr:colOff>
      <xdr:row>36</xdr:row>
      <xdr:rowOff>91440</xdr:rowOff>
    </xdr:to>
    <xdr:sp macro="" textlink="">
      <xdr:nvSpPr>
        <xdr:cNvPr id="70" name="フローチャート : 判断 69"/>
        <xdr:cNvSpPr/>
      </xdr:nvSpPr>
      <xdr:spPr>
        <a:xfrm>
          <a:off x="40640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101617</xdr:rowOff>
    </xdr:from>
    <xdr:ext cx="736600" cy="259045"/>
    <xdr:sp macro="" textlink="">
      <xdr:nvSpPr>
        <xdr:cNvPr id="71" name="テキスト ボックス 70"/>
        <xdr:cNvSpPr txBox="1"/>
      </xdr:nvSpPr>
      <xdr:spPr>
        <a:xfrm>
          <a:off x="3733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41910</xdr:rowOff>
    </xdr:to>
    <xdr:cxnSp macro="">
      <xdr:nvCxnSpPr>
        <xdr:cNvPr id="72" name="直線コネクタ 71"/>
        <xdr:cNvCxnSpPr/>
      </xdr:nvCxnSpPr>
      <xdr:spPr>
        <a:xfrm flipV="1">
          <a:off x="2336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35</xdr:row>
      <xdr:rowOff>161290</xdr:rowOff>
    </xdr:from>
    <xdr:to>
      <xdr:col>4</xdr:col>
      <xdr:colOff>533400</xdr:colOff>
      <xdr:row>36</xdr:row>
      <xdr:rowOff>91440</xdr:rowOff>
    </xdr:to>
    <xdr:sp macro="" textlink="">
      <xdr:nvSpPr>
        <xdr:cNvPr id="73" name="フローチャート : 判断 72"/>
        <xdr:cNvSpPr/>
      </xdr:nvSpPr>
      <xdr:spPr>
        <a:xfrm>
          <a:off x="31750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101617</xdr:rowOff>
    </xdr:from>
    <xdr:ext cx="762000" cy="259045"/>
    <xdr:sp macro="" textlink="">
      <xdr:nvSpPr>
        <xdr:cNvPr id="74" name="テキスト ボックス 73"/>
        <xdr:cNvSpPr txBox="1"/>
      </xdr:nvSpPr>
      <xdr:spPr>
        <a:xfrm>
          <a:off x="2844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41910</xdr:rowOff>
    </xdr:to>
    <xdr:cxnSp macro="">
      <xdr:nvCxnSpPr>
        <xdr:cNvPr id="75" name="直線コネクタ 74"/>
        <xdr:cNvCxnSpPr/>
      </xdr:nvCxnSpPr>
      <xdr:spPr>
        <a:xfrm>
          <a:off x="1447800" y="770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36</xdr:row>
      <xdr:rowOff>38100</xdr:rowOff>
    </xdr:from>
    <xdr:to>
      <xdr:col>3</xdr:col>
      <xdr:colOff>330200</xdr:colOff>
      <xdr:row>36</xdr:row>
      <xdr:rowOff>139700</xdr:rowOff>
    </xdr:to>
    <xdr:sp macro="" textlink="">
      <xdr:nvSpPr>
        <xdr:cNvPr id="76" name="フローチャート : 判断 75"/>
        <xdr:cNvSpPr/>
      </xdr:nvSpPr>
      <xdr:spPr>
        <a:xfrm>
          <a:off x="2286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77" name="テキスト ボックス 76"/>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35</xdr:row>
      <xdr:rowOff>113030</xdr:rowOff>
    </xdr:from>
    <xdr:to>
      <xdr:col>2</xdr:col>
      <xdr:colOff>127000</xdr:colOff>
      <xdr:row>36</xdr:row>
      <xdr:rowOff>43180</xdr:rowOff>
    </xdr:to>
    <xdr:sp macro="" textlink="">
      <xdr:nvSpPr>
        <xdr:cNvPr id="78" name="フローチャート : 判断 77"/>
        <xdr:cNvSpPr/>
      </xdr:nvSpPr>
      <xdr:spPr>
        <a:xfrm>
          <a:off x="13970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53357</xdr:rowOff>
    </xdr:from>
    <xdr:ext cx="762000" cy="259045"/>
    <xdr:sp macro="" textlink="">
      <xdr:nvSpPr>
        <xdr:cNvPr id="79" name="テキスト ボックス 78"/>
        <xdr:cNvSpPr txBox="1"/>
      </xdr:nvSpPr>
      <xdr:spPr>
        <a:xfrm>
          <a:off x="1066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5" name="円/楕円 84"/>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38117</xdr:rowOff>
    </xdr:from>
    <xdr:ext cx="762000" cy="259045"/>
    <xdr:sp macro="" textlink="">
      <xdr:nvSpPr>
        <xdr:cNvPr id="86" name="財政力該当値テキスト"/>
        <xdr:cNvSpPr txBox="1"/>
      </xdr:nvSpPr>
      <xdr:spPr>
        <a:xfrm>
          <a:off x="5041900" y="75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7" name="円/楕円 86"/>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8" name="テキスト ボックス 87"/>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89" name="円/楕円 88"/>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0" name="テキスト ボックス 89"/>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162560</xdr:rowOff>
    </xdr:from>
    <xdr:to>
      <xdr:col>3</xdr:col>
      <xdr:colOff>330200</xdr:colOff>
      <xdr:row>45</xdr:row>
      <xdr:rowOff>92710</xdr:rowOff>
    </xdr:to>
    <xdr:sp macro="" textlink="">
      <xdr:nvSpPr>
        <xdr:cNvPr id="91" name="円/楕円 90"/>
        <xdr:cNvSpPr/>
      </xdr:nvSpPr>
      <xdr:spPr>
        <a:xfrm>
          <a:off x="2286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77487</xdr:rowOff>
    </xdr:from>
    <xdr:ext cx="762000" cy="259045"/>
    <xdr:sp macro="" textlink="">
      <xdr:nvSpPr>
        <xdr:cNvPr id="92" name="テキスト ボックス 91"/>
        <xdr:cNvSpPr txBox="1"/>
      </xdr:nvSpPr>
      <xdr:spPr>
        <a:xfrm>
          <a:off x="1955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3" name="円/楕円 92"/>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4" name="テキスト ボックス 93"/>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a:t>
          </a:r>
          <a:r>
            <a:rPr kumimoji="1" lang="ja-JP" altLang="en-US" sz="1050">
              <a:solidFill>
                <a:sysClr val="windowText" lastClr="000000"/>
              </a:solidFill>
              <a:latin typeface="ＭＳ Ｐゴシック"/>
            </a:rPr>
            <a:t>平成</a:t>
          </a:r>
          <a:r>
            <a:rPr kumimoji="1" lang="en-US" altLang="ja-JP" sz="1050">
              <a:solidFill>
                <a:sysClr val="windowText" lastClr="000000"/>
              </a:solidFill>
              <a:latin typeface="ＭＳ Ｐゴシック"/>
            </a:rPr>
            <a:t>27</a:t>
          </a:r>
          <a:r>
            <a:rPr kumimoji="1" lang="ja-JP" altLang="en-US" sz="1050">
              <a:solidFill>
                <a:sysClr val="windowText" lastClr="000000"/>
              </a:solidFill>
              <a:latin typeface="ＭＳ Ｐゴシック"/>
            </a:rPr>
            <a:t>年度の経常収支比率は、普通交付税が</a:t>
          </a:r>
          <a:r>
            <a:rPr kumimoji="1" lang="en-US" altLang="ja-JP" sz="1050">
              <a:solidFill>
                <a:sysClr val="windowText" lastClr="000000"/>
              </a:solidFill>
              <a:latin typeface="ＭＳ Ｐゴシック"/>
            </a:rPr>
            <a:t>335</a:t>
          </a:r>
          <a:r>
            <a:rPr kumimoji="1" lang="ja-JP" altLang="en-US" sz="1050">
              <a:solidFill>
                <a:sysClr val="windowText" lastClr="000000"/>
              </a:solidFill>
              <a:latin typeface="ＭＳ Ｐゴシック"/>
            </a:rPr>
            <a:t>百万円の減となったものの、地方消費税交付金が</a:t>
          </a:r>
          <a:r>
            <a:rPr kumimoji="1" lang="en-US" altLang="ja-JP" sz="1050">
              <a:solidFill>
                <a:sysClr val="windowText" lastClr="000000"/>
              </a:solidFill>
              <a:latin typeface="ＭＳ Ｐゴシック"/>
            </a:rPr>
            <a:t>855</a:t>
          </a:r>
          <a:r>
            <a:rPr kumimoji="1" lang="ja-JP" altLang="en-US" sz="1050">
              <a:solidFill>
                <a:sysClr val="windowText" lastClr="000000"/>
              </a:solidFill>
              <a:latin typeface="ＭＳ Ｐゴシック"/>
            </a:rPr>
            <a:t>百万円の大幅増となったことなどから、歳入の経常一般財源が</a:t>
          </a:r>
          <a:r>
            <a:rPr kumimoji="1" lang="en-US" altLang="ja-JP" sz="1050">
              <a:solidFill>
                <a:sysClr val="windowText" lastClr="000000"/>
              </a:solidFill>
              <a:latin typeface="ＭＳ Ｐゴシック"/>
            </a:rPr>
            <a:t>408</a:t>
          </a:r>
          <a:r>
            <a:rPr kumimoji="1" lang="ja-JP" altLang="en-US" sz="1050">
              <a:solidFill>
                <a:sysClr val="windowText" lastClr="000000"/>
              </a:solidFill>
              <a:latin typeface="ＭＳ Ｐゴシック"/>
            </a:rPr>
            <a:t>百万円の増、公債費が</a:t>
          </a:r>
          <a:r>
            <a:rPr kumimoji="1" lang="en-US" altLang="ja-JP" sz="1050">
              <a:solidFill>
                <a:sysClr val="windowText" lastClr="000000"/>
              </a:solidFill>
              <a:latin typeface="ＭＳ Ｐゴシック"/>
            </a:rPr>
            <a:t>183</a:t>
          </a:r>
          <a:r>
            <a:rPr kumimoji="1" lang="ja-JP" altLang="en-US" sz="1050">
              <a:solidFill>
                <a:sysClr val="windowText" lastClr="000000"/>
              </a:solidFill>
              <a:latin typeface="ＭＳ Ｐゴシック"/>
            </a:rPr>
            <a:t>百万円の減となったものの、扶助費、補助費等の増などにより、歳出の経常一般財源が</a:t>
          </a:r>
          <a:r>
            <a:rPr kumimoji="1" lang="en-US" altLang="ja-JP" sz="1050">
              <a:solidFill>
                <a:sysClr val="windowText" lastClr="000000"/>
              </a:solidFill>
              <a:latin typeface="ＭＳ Ｐゴシック"/>
            </a:rPr>
            <a:t>506</a:t>
          </a:r>
          <a:r>
            <a:rPr kumimoji="1" lang="ja-JP" altLang="en-US" sz="1050">
              <a:solidFill>
                <a:sysClr val="windowText" lastClr="000000"/>
              </a:solidFill>
              <a:latin typeface="ＭＳ Ｐゴシック"/>
            </a:rPr>
            <a:t>百万円の増となり、経常収支比率が</a:t>
          </a:r>
          <a:r>
            <a:rPr kumimoji="1" lang="en-US" altLang="ja-JP" sz="1050">
              <a:solidFill>
                <a:sysClr val="windowText" lastClr="000000"/>
              </a:solidFill>
              <a:latin typeface="ＭＳ Ｐゴシック"/>
            </a:rPr>
            <a:t>0.8</a:t>
          </a:r>
          <a:r>
            <a:rPr kumimoji="1" lang="ja-JP" altLang="en-US" sz="1050">
              <a:solidFill>
                <a:sysClr val="windowText" lastClr="000000"/>
              </a:solidFill>
              <a:latin typeface="ＭＳ Ｐゴシック"/>
            </a:rPr>
            <a:t>ポイント増加した。</a:t>
          </a:r>
        </a:p>
        <a:p>
          <a:r>
            <a:rPr kumimoji="1" lang="ja-JP" altLang="en-US" sz="1050">
              <a:solidFill>
                <a:sysClr val="windowText" lastClr="000000"/>
              </a:solidFill>
              <a:latin typeface="ＭＳ Ｐゴシック"/>
            </a:rPr>
            <a:t>    主な要因としては、扶助費が子ども・子育て支援給付事業の増などで</a:t>
          </a:r>
          <a:r>
            <a:rPr kumimoji="1" lang="en-US" altLang="ja-JP" sz="1050">
              <a:solidFill>
                <a:sysClr val="windowText" lastClr="000000"/>
              </a:solidFill>
              <a:latin typeface="ＭＳ Ｐゴシック"/>
            </a:rPr>
            <a:t>225</a:t>
          </a:r>
          <a:r>
            <a:rPr kumimoji="1" lang="ja-JP" altLang="en-US" sz="1050">
              <a:solidFill>
                <a:sysClr val="windowText" lastClr="000000"/>
              </a:solidFill>
              <a:latin typeface="ＭＳ Ｐゴシック"/>
            </a:rPr>
            <a:t>百万円の増、補助費等が病院事業会計負担金の増などにより</a:t>
          </a:r>
          <a:r>
            <a:rPr kumimoji="1" lang="en-US" altLang="ja-JP" sz="1050">
              <a:solidFill>
                <a:sysClr val="windowText" lastClr="000000"/>
              </a:solidFill>
              <a:latin typeface="ＭＳ Ｐゴシック"/>
            </a:rPr>
            <a:t>551</a:t>
          </a:r>
          <a:r>
            <a:rPr kumimoji="1" lang="ja-JP" altLang="en-US" sz="1050">
              <a:solidFill>
                <a:sysClr val="windowText" lastClr="000000"/>
              </a:solidFill>
              <a:latin typeface="ＭＳ Ｐゴシック"/>
            </a:rPr>
            <a:t>百万円の増などが挙げられる。</a:t>
          </a:r>
        </a:p>
        <a:p>
          <a:r>
            <a:rPr kumimoji="1" lang="ja-JP" altLang="en-US" sz="1050">
              <a:solidFill>
                <a:sysClr val="windowText" lastClr="000000"/>
              </a:solidFill>
              <a:latin typeface="ＭＳ Ｐゴシック"/>
            </a:rPr>
            <a:t>   前年度と同程度で推移しているものの、類似団体と比較して、依然として高い数値であることから、さらなる経費の節減に努めるとともに、今後も旧土地開発公社所有宅地等の売却を進め、第三セクター等改革推進債の早期繰上償還を行っていく必要があ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65</xdr:row>
      <xdr:rowOff>47172</xdr:rowOff>
    </xdr:to>
    <xdr:cxnSp macro="">
      <xdr:nvCxnSpPr>
        <xdr:cNvPr id="126" name="直線コネクタ 125"/>
        <xdr:cNvCxnSpPr/>
      </xdr:nvCxnSpPr>
      <xdr:spPr>
        <a:xfrm flipV="1">
          <a:off x="4953000" y="10105572"/>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19249</xdr:rowOff>
    </xdr:from>
    <xdr:ext cx="762000" cy="259045"/>
    <xdr:sp macro="" textlink="">
      <xdr:nvSpPr>
        <xdr:cNvPr id="127" name="財政構造の弾力性最小値テキスト"/>
        <xdr:cNvSpPr txBox="1"/>
      </xdr:nvSpPr>
      <xdr:spPr>
        <a:xfrm>
          <a:off x="5041900" y="1116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65</xdr:row>
      <xdr:rowOff>47172</xdr:rowOff>
    </xdr:from>
    <xdr:to>
      <xdr:col>7</xdr:col>
      <xdr:colOff>241300</xdr:colOff>
      <xdr:row>65</xdr:row>
      <xdr:rowOff>47172</xdr:rowOff>
    </xdr:to>
    <xdr:cxnSp macro="">
      <xdr:nvCxnSpPr>
        <xdr:cNvPr id="128" name="直線コネクタ 127"/>
        <xdr:cNvCxnSpPr/>
      </xdr:nvCxnSpPr>
      <xdr:spPr>
        <a:xfrm>
          <a:off x="4864100" y="1119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80735</xdr:rowOff>
    </xdr:from>
    <xdr:to>
      <xdr:col>7</xdr:col>
      <xdr:colOff>152400</xdr:colOff>
      <xdr:row>65</xdr:row>
      <xdr:rowOff>47172</xdr:rowOff>
    </xdr:to>
    <xdr:cxnSp macro="">
      <xdr:nvCxnSpPr>
        <xdr:cNvPr id="131" name="直線コネクタ 130"/>
        <xdr:cNvCxnSpPr/>
      </xdr:nvCxnSpPr>
      <xdr:spPr>
        <a:xfrm>
          <a:off x="4114800" y="11053535"/>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2"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3" name="フローチャート :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80735</xdr:rowOff>
    </xdr:from>
    <xdr:to>
      <xdr:col>6</xdr:col>
      <xdr:colOff>0</xdr:colOff>
      <xdr:row>66</xdr:row>
      <xdr:rowOff>117022</xdr:rowOff>
    </xdr:to>
    <xdr:cxnSp macro="">
      <xdr:nvCxnSpPr>
        <xdr:cNvPr id="134" name="直線コネクタ 133"/>
        <xdr:cNvCxnSpPr/>
      </xdr:nvCxnSpPr>
      <xdr:spPr>
        <a:xfrm flipV="1">
          <a:off x="3225800" y="11053535"/>
          <a:ext cx="889000" cy="3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61685</xdr:rowOff>
    </xdr:from>
    <xdr:to>
      <xdr:col>6</xdr:col>
      <xdr:colOff>50800</xdr:colOff>
      <xdr:row>61</xdr:row>
      <xdr:rowOff>163285</xdr:rowOff>
    </xdr:to>
    <xdr:sp macro="" textlink="">
      <xdr:nvSpPr>
        <xdr:cNvPr id="135" name="フローチャート : 判断 134"/>
        <xdr:cNvSpPr/>
      </xdr:nvSpPr>
      <xdr:spPr>
        <a:xfrm>
          <a:off x="4064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2012</xdr:rowOff>
    </xdr:from>
    <xdr:ext cx="736600" cy="259045"/>
    <xdr:sp macro="" textlink="">
      <xdr:nvSpPr>
        <xdr:cNvPr id="136" name="テキスト ボックス 135"/>
        <xdr:cNvSpPr txBox="1"/>
      </xdr:nvSpPr>
      <xdr:spPr>
        <a:xfrm>
          <a:off x="3733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115207</xdr:rowOff>
    </xdr:from>
    <xdr:to>
      <xdr:col>4</xdr:col>
      <xdr:colOff>482600</xdr:colOff>
      <xdr:row>66</xdr:row>
      <xdr:rowOff>117022</xdr:rowOff>
    </xdr:to>
    <xdr:cxnSp macro="">
      <xdr:nvCxnSpPr>
        <xdr:cNvPr id="137" name="直線コネクタ 136"/>
        <xdr:cNvCxnSpPr/>
      </xdr:nvCxnSpPr>
      <xdr:spPr>
        <a:xfrm>
          <a:off x="2336800" y="11088007"/>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113393</xdr:rowOff>
    </xdr:from>
    <xdr:to>
      <xdr:col>4</xdr:col>
      <xdr:colOff>533400</xdr:colOff>
      <xdr:row>62</xdr:row>
      <xdr:rowOff>43543</xdr:rowOff>
    </xdr:to>
    <xdr:sp macro="" textlink="">
      <xdr:nvSpPr>
        <xdr:cNvPr id="138" name="フローチャート : 判断 137"/>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53720</xdr:rowOff>
    </xdr:from>
    <xdr:ext cx="762000" cy="259045"/>
    <xdr:sp macro="" textlink="">
      <xdr:nvSpPr>
        <xdr:cNvPr id="139" name="テキスト ボックス 138"/>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78015</xdr:rowOff>
    </xdr:from>
    <xdr:to>
      <xdr:col>3</xdr:col>
      <xdr:colOff>279400</xdr:colOff>
      <xdr:row>64</xdr:row>
      <xdr:rowOff>115207</xdr:rowOff>
    </xdr:to>
    <xdr:cxnSp macro="">
      <xdr:nvCxnSpPr>
        <xdr:cNvPr id="140" name="直線コネクタ 139"/>
        <xdr:cNvCxnSpPr/>
      </xdr:nvCxnSpPr>
      <xdr:spPr>
        <a:xfrm>
          <a:off x="1447800" y="10536465"/>
          <a:ext cx="889000" cy="5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10885</xdr:rowOff>
    </xdr:from>
    <xdr:to>
      <xdr:col>3</xdr:col>
      <xdr:colOff>330200</xdr:colOff>
      <xdr:row>62</xdr:row>
      <xdr:rowOff>112485</xdr:rowOff>
    </xdr:to>
    <xdr:sp macro="" textlink="">
      <xdr:nvSpPr>
        <xdr:cNvPr id="141" name="フローチャート : 判断 140"/>
        <xdr:cNvSpPr/>
      </xdr:nvSpPr>
      <xdr:spPr>
        <a:xfrm>
          <a:off x="2286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42" name="テキスト ボックス 141"/>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112485</xdr:rowOff>
    </xdr:from>
    <xdr:to>
      <xdr:col>2</xdr:col>
      <xdr:colOff>127000</xdr:colOff>
      <xdr:row>61</xdr:row>
      <xdr:rowOff>42635</xdr:rowOff>
    </xdr:to>
    <xdr:sp macro="" textlink="">
      <xdr:nvSpPr>
        <xdr:cNvPr id="143" name="フローチャート : 判断 142"/>
        <xdr:cNvSpPr/>
      </xdr:nvSpPr>
      <xdr:spPr>
        <a:xfrm>
          <a:off x="1397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52812</xdr:rowOff>
    </xdr:from>
    <xdr:ext cx="762000" cy="259045"/>
    <xdr:sp macro="" textlink="">
      <xdr:nvSpPr>
        <xdr:cNvPr id="144" name="テキスト ボックス 143"/>
        <xdr:cNvSpPr txBox="1"/>
      </xdr:nvSpPr>
      <xdr:spPr>
        <a:xfrm>
          <a:off x="1066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167822</xdr:rowOff>
    </xdr:from>
    <xdr:to>
      <xdr:col>7</xdr:col>
      <xdr:colOff>203200</xdr:colOff>
      <xdr:row>65</xdr:row>
      <xdr:rowOff>97972</xdr:rowOff>
    </xdr:to>
    <xdr:sp macro="" textlink="">
      <xdr:nvSpPr>
        <xdr:cNvPr id="150" name="円/楕円 149"/>
        <xdr:cNvSpPr/>
      </xdr:nvSpPr>
      <xdr:spPr>
        <a:xfrm>
          <a:off x="49022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63699</xdr:rowOff>
    </xdr:from>
    <xdr:ext cx="762000" cy="259045"/>
    <xdr:sp macro="" textlink="">
      <xdr:nvSpPr>
        <xdr:cNvPr id="151" name="財政構造の弾力性該当値テキスト"/>
        <xdr:cNvSpPr txBox="1"/>
      </xdr:nvSpPr>
      <xdr:spPr>
        <a:xfrm>
          <a:off x="5041900" y="1103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29935</xdr:rowOff>
    </xdr:from>
    <xdr:to>
      <xdr:col>6</xdr:col>
      <xdr:colOff>50800</xdr:colOff>
      <xdr:row>64</xdr:row>
      <xdr:rowOff>131535</xdr:rowOff>
    </xdr:to>
    <xdr:sp macro="" textlink="">
      <xdr:nvSpPr>
        <xdr:cNvPr id="152" name="円/楕円 151"/>
        <xdr:cNvSpPr/>
      </xdr:nvSpPr>
      <xdr:spPr>
        <a:xfrm>
          <a:off x="4064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116312</xdr:rowOff>
    </xdr:from>
    <xdr:ext cx="736600" cy="259045"/>
    <xdr:sp macro="" textlink="">
      <xdr:nvSpPr>
        <xdr:cNvPr id="153" name="テキスト ボックス 152"/>
        <xdr:cNvSpPr txBox="1"/>
      </xdr:nvSpPr>
      <xdr:spPr>
        <a:xfrm>
          <a:off x="3733800" y="1108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66222</xdr:rowOff>
    </xdr:from>
    <xdr:to>
      <xdr:col>4</xdr:col>
      <xdr:colOff>533400</xdr:colOff>
      <xdr:row>66</xdr:row>
      <xdr:rowOff>167822</xdr:rowOff>
    </xdr:to>
    <xdr:sp macro="" textlink="">
      <xdr:nvSpPr>
        <xdr:cNvPr id="154" name="円/楕円 153"/>
        <xdr:cNvSpPr/>
      </xdr:nvSpPr>
      <xdr:spPr>
        <a:xfrm>
          <a:off x="31750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152599</xdr:rowOff>
    </xdr:from>
    <xdr:ext cx="762000" cy="259045"/>
    <xdr:sp macro="" textlink="">
      <xdr:nvSpPr>
        <xdr:cNvPr id="155" name="テキスト ボックス 154"/>
        <xdr:cNvSpPr txBox="1"/>
      </xdr:nvSpPr>
      <xdr:spPr>
        <a:xfrm>
          <a:off x="2844800" y="1146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64407</xdr:rowOff>
    </xdr:from>
    <xdr:to>
      <xdr:col>3</xdr:col>
      <xdr:colOff>330200</xdr:colOff>
      <xdr:row>64</xdr:row>
      <xdr:rowOff>166007</xdr:rowOff>
    </xdr:to>
    <xdr:sp macro="" textlink="">
      <xdr:nvSpPr>
        <xdr:cNvPr id="156" name="円/楕円 155"/>
        <xdr:cNvSpPr/>
      </xdr:nvSpPr>
      <xdr:spPr>
        <a:xfrm>
          <a:off x="2286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150784</xdr:rowOff>
    </xdr:from>
    <xdr:ext cx="762000" cy="259045"/>
    <xdr:sp macro="" textlink="">
      <xdr:nvSpPr>
        <xdr:cNvPr id="157" name="テキスト ボックス 156"/>
        <xdr:cNvSpPr txBox="1"/>
      </xdr:nvSpPr>
      <xdr:spPr>
        <a:xfrm>
          <a:off x="1955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27215</xdr:rowOff>
    </xdr:from>
    <xdr:to>
      <xdr:col>2</xdr:col>
      <xdr:colOff>127000</xdr:colOff>
      <xdr:row>61</xdr:row>
      <xdr:rowOff>128815</xdr:rowOff>
    </xdr:to>
    <xdr:sp macro="" textlink="">
      <xdr:nvSpPr>
        <xdr:cNvPr id="158" name="円/楕円 157"/>
        <xdr:cNvSpPr/>
      </xdr:nvSpPr>
      <xdr:spPr>
        <a:xfrm>
          <a:off x="1397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113592</xdr:rowOff>
    </xdr:from>
    <xdr:ext cx="762000" cy="259045"/>
    <xdr:sp macro="" textlink="">
      <xdr:nvSpPr>
        <xdr:cNvPr id="159" name="テキスト ボックス 158"/>
        <xdr:cNvSpPr txBox="1"/>
      </xdr:nvSpPr>
      <xdr:spPr>
        <a:xfrm>
          <a:off x="1066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[121,415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144,887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a:rPr>
            <a:t>    </a:t>
          </a:r>
          <a:r>
            <a:rPr kumimoji="1" lang="ja-JP" altLang="en-US" sz="1000">
              <a:solidFill>
                <a:sysClr val="windowText" lastClr="000000"/>
              </a:solidFill>
              <a:latin typeface="ＭＳ Ｐゴシック"/>
            </a:rPr>
            <a:t>平成</a:t>
          </a:r>
          <a:r>
            <a:rPr kumimoji="1" lang="en-US" altLang="ja-JP" sz="1000">
              <a:solidFill>
                <a:sysClr val="windowText" lastClr="000000"/>
              </a:solidFill>
              <a:latin typeface="ＭＳ Ｐゴシック"/>
            </a:rPr>
            <a:t>27</a:t>
          </a:r>
          <a:r>
            <a:rPr kumimoji="1" lang="ja-JP" altLang="en-US" sz="1000">
              <a:solidFill>
                <a:sysClr val="windowText" lastClr="000000"/>
              </a:solidFill>
              <a:latin typeface="ＭＳ Ｐゴシック"/>
            </a:rPr>
            <a:t>年度の人件費は、市町村合併以来継続している一般職の退職者数の５分の１採用、労務職の退職者不補充による職員削減の効果により、合併直後の平成</a:t>
          </a:r>
          <a:r>
            <a:rPr kumimoji="1" lang="en-US" altLang="ja-JP" sz="1000">
              <a:solidFill>
                <a:sysClr val="windowText" lastClr="000000"/>
              </a:solidFill>
              <a:latin typeface="ＭＳ Ｐゴシック"/>
            </a:rPr>
            <a:t>18</a:t>
          </a:r>
          <a:r>
            <a:rPr kumimoji="1" lang="ja-JP" altLang="en-US" sz="1000">
              <a:solidFill>
                <a:sysClr val="windowText" lastClr="000000"/>
              </a:solidFill>
              <a:latin typeface="ＭＳ Ｐゴシック"/>
            </a:rPr>
            <a:t>年度と比較して</a:t>
          </a:r>
          <a:r>
            <a:rPr kumimoji="1" lang="en-US" altLang="ja-JP" sz="1000">
              <a:solidFill>
                <a:sysClr val="windowText" lastClr="000000"/>
              </a:solidFill>
              <a:latin typeface="ＭＳ Ｐゴシック"/>
            </a:rPr>
            <a:t>205</a:t>
          </a:r>
          <a:r>
            <a:rPr kumimoji="1" lang="ja-JP" altLang="en-US" sz="1000">
              <a:solidFill>
                <a:sysClr val="windowText" lastClr="000000"/>
              </a:solidFill>
              <a:latin typeface="ＭＳ Ｐゴシック"/>
            </a:rPr>
            <a:t>人減で、人口</a:t>
          </a:r>
          <a:r>
            <a:rPr kumimoji="1" lang="en-US" altLang="ja-JP" sz="1000">
              <a:solidFill>
                <a:sysClr val="windowText" lastClr="000000"/>
              </a:solidFill>
              <a:latin typeface="ＭＳ Ｐゴシック"/>
            </a:rPr>
            <a:t>1,000</a:t>
          </a:r>
          <a:r>
            <a:rPr kumimoji="1" lang="ja-JP" altLang="en-US" sz="1000">
              <a:solidFill>
                <a:sysClr val="windowText" lastClr="000000"/>
              </a:solidFill>
              <a:latin typeface="ＭＳ Ｐゴシック"/>
            </a:rPr>
            <a:t>人当たりの職員数では類似団体より</a:t>
          </a:r>
          <a:r>
            <a:rPr kumimoji="1" lang="en-US" altLang="ja-JP" sz="1000">
              <a:solidFill>
                <a:sysClr val="windowText" lastClr="000000"/>
              </a:solidFill>
              <a:latin typeface="ＭＳ Ｐゴシック"/>
            </a:rPr>
            <a:t>1.06</a:t>
          </a:r>
          <a:r>
            <a:rPr kumimoji="1" lang="ja-JP" altLang="en-US" sz="1000">
              <a:solidFill>
                <a:sysClr val="windowText" lastClr="000000"/>
              </a:solidFill>
              <a:latin typeface="ＭＳ Ｐゴシック"/>
            </a:rPr>
            <a:t>人少なくなっている。</a:t>
          </a:r>
        </a:p>
        <a:p>
          <a:r>
            <a:rPr kumimoji="1" lang="ja-JP" altLang="en-US" sz="1000">
              <a:solidFill>
                <a:srgbClr val="FF0000"/>
              </a:solidFill>
              <a:latin typeface="ＭＳ Ｐゴシック"/>
            </a:rPr>
            <a:t>　 </a:t>
          </a:r>
          <a:r>
            <a:rPr kumimoji="1" lang="ja-JP" altLang="en-US" sz="1000">
              <a:solidFill>
                <a:sysClr val="windowText" lastClr="000000"/>
              </a:solidFill>
              <a:latin typeface="ＭＳ Ｐゴシック"/>
            </a:rPr>
            <a:t>合併後の平成</a:t>
          </a:r>
          <a:r>
            <a:rPr kumimoji="1" lang="en-US" altLang="ja-JP" sz="1000">
              <a:solidFill>
                <a:sysClr val="windowText" lastClr="000000"/>
              </a:solidFill>
              <a:latin typeface="ＭＳ Ｐゴシック"/>
            </a:rPr>
            <a:t>18</a:t>
          </a:r>
          <a:r>
            <a:rPr kumimoji="1" lang="ja-JP" altLang="en-US" sz="1000">
              <a:solidFill>
                <a:sysClr val="windowText" lastClr="000000"/>
              </a:solidFill>
              <a:latin typeface="ＭＳ Ｐゴシック"/>
            </a:rPr>
            <a:t>年度以降で比較すると、経常一般財源ベースで</a:t>
          </a:r>
          <a:r>
            <a:rPr kumimoji="1" lang="en-US" altLang="ja-JP" sz="1000">
              <a:solidFill>
                <a:sysClr val="windowText" lastClr="000000"/>
              </a:solidFill>
              <a:latin typeface="ＭＳ Ｐゴシック"/>
            </a:rPr>
            <a:t>2,294</a:t>
          </a:r>
          <a:r>
            <a:rPr kumimoji="1" lang="ja-JP" altLang="en-US" sz="1000">
              <a:solidFill>
                <a:sysClr val="windowText" lastClr="000000"/>
              </a:solidFill>
              <a:latin typeface="ＭＳ Ｐゴシック"/>
            </a:rPr>
            <a:t>百万円の減、職員数では</a:t>
          </a:r>
          <a:r>
            <a:rPr kumimoji="1" lang="en-US" altLang="ja-JP" sz="1000">
              <a:solidFill>
                <a:sysClr val="windowText" lastClr="000000"/>
              </a:solidFill>
              <a:latin typeface="ＭＳ Ｐゴシック"/>
            </a:rPr>
            <a:t>205</a:t>
          </a:r>
          <a:r>
            <a:rPr kumimoji="1" lang="ja-JP" altLang="en-US" sz="1000">
              <a:solidFill>
                <a:sysClr val="windowText" lastClr="000000"/>
              </a:solidFill>
              <a:latin typeface="ＭＳ Ｐゴシック"/>
            </a:rPr>
            <a:t>人の減となっている。</a:t>
          </a:r>
        </a:p>
        <a:p>
          <a:r>
            <a:rPr kumimoji="1" lang="ja-JP" altLang="en-US" sz="1000">
              <a:solidFill>
                <a:srgbClr val="FF0000"/>
              </a:solidFill>
              <a:latin typeface="ＭＳ Ｐゴシック"/>
            </a:rPr>
            <a:t>　</a:t>
          </a:r>
          <a:r>
            <a:rPr kumimoji="1" lang="ja-JP" altLang="en-US" sz="1000">
              <a:solidFill>
                <a:sysClr val="windowText" lastClr="000000"/>
              </a:solidFill>
              <a:latin typeface="ＭＳ Ｐゴシック"/>
            </a:rPr>
            <a:t>また、平成</a:t>
          </a:r>
          <a:r>
            <a:rPr kumimoji="1" lang="en-US" altLang="ja-JP" sz="1000">
              <a:solidFill>
                <a:sysClr val="windowText" lastClr="000000"/>
              </a:solidFill>
              <a:latin typeface="ＭＳ Ｐゴシック"/>
            </a:rPr>
            <a:t>27</a:t>
          </a:r>
          <a:r>
            <a:rPr kumimoji="1" lang="ja-JP" altLang="en-US" sz="1000">
              <a:solidFill>
                <a:sysClr val="windowText" lastClr="000000"/>
              </a:solidFill>
              <a:latin typeface="ＭＳ Ｐゴシック"/>
            </a:rPr>
            <a:t>年度の物件費は、雪不足によるスキー場等経費の減などにより経常一般財源が前年度比</a:t>
          </a:r>
          <a:r>
            <a:rPr kumimoji="1" lang="en-US" altLang="ja-JP" sz="1000">
              <a:solidFill>
                <a:sysClr val="windowText" lastClr="000000"/>
              </a:solidFill>
              <a:latin typeface="ＭＳ Ｐゴシック"/>
            </a:rPr>
            <a:t>46</a:t>
          </a:r>
          <a:r>
            <a:rPr kumimoji="1" lang="ja-JP" altLang="en-US" sz="1000">
              <a:solidFill>
                <a:sysClr val="windowText" lastClr="000000"/>
              </a:solidFill>
              <a:latin typeface="ＭＳ Ｐゴシック"/>
            </a:rPr>
            <a:t>百万円減となり、</a:t>
          </a:r>
          <a:r>
            <a:rPr kumimoji="1" lang="en-US" altLang="ja-JP" sz="1000">
              <a:solidFill>
                <a:sysClr val="windowText" lastClr="000000"/>
              </a:solidFill>
              <a:latin typeface="ＭＳ Ｐゴシック"/>
            </a:rPr>
            <a:t>0.2%</a:t>
          </a:r>
          <a:r>
            <a:rPr kumimoji="1" lang="ja-JP" altLang="en-US" sz="1000">
              <a:solidFill>
                <a:sysClr val="windowText" lastClr="000000"/>
              </a:solidFill>
              <a:latin typeface="ＭＳ Ｐゴシック"/>
            </a:rPr>
            <a:t>減となっている。</a:t>
          </a:r>
        </a:p>
        <a:p>
          <a:r>
            <a:rPr kumimoji="1" lang="ja-JP" altLang="en-US" sz="1000">
              <a:solidFill>
                <a:sysClr val="windowText" lastClr="000000"/>
              </a:solidFill>
              <a:latin typeface="ＭＳ Ｐゴシック"/>
            </a:rPr>
            <a:t>　物件費全体では、東日本大震災に伴う緊急雇用事業などが減少したものの、ふるさと応援寄附事業や農林業系廃棄物処理加速化事業などにより、全体として</a:t>
          </a:r>
          <a:r>
            <a:rPr kumimoji="1" lang="en-US" altLang="ja-JP" sz="1000">
              <a:solidFill>
                <a:sysClr val="windowText" lastClr="000000"/>
              </a:solidFill>
              <a:latin typeface="ＭＳ Ｐゴシック"/>
            </a:rPr>
            <a:t>287</a:t>
          </a:r>
          <a:r>
            <a:rPr kumimoji="1" lang="ja-JP" altLang="en-US" sz="1000">
              <a:solidFill>
                <a:sysClr val="windowText" lastClr="000000"/>
              </a:solidFill>
              <a:latin typeface="ＭＳ Ｐゴシック"/>
            </a:rPr>
            <a:t>百万円増となっている。</a:t>
          </a:r>
        </a:p>
        <a:p>
          <a:r>
            <a:rPr kumimoji="1" lang="ja-JP" altLang="en-US" sz="1000">
              <a:solidFill>
                <a:sysClr val="windowText" lastClr="000000"/>
              </a:solidFill>
              <a:latin typeface="ＭＳ Ｐゴシック"/>
            </a:rPr>
            <a:t>　 財政計画では経常経費の削減を掲げており、今後も引き続き取り組んでいく必要がある。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2933</xdr:rowOff>
    </xdr:from>
    <xdr:to>
      <xdr:col>7</xdr:col>
      <xdr:colOff>152400</xdr:colOff>
      <xdr:row>88</xdr:row>
      <xdr:rowOff>157187</xdr:rowOff>
    </xdr:to>
    <xdr:cxnSp macro="">
      <xdr:nvCxnSpPr>
        <xdr:cNvPr id="189" name="直線コネクタ 188"/>
        <xdr:cNvCxnSpPr/>
      </xdr:nvCxnSpPr>
      <xdr:spPr>
        <a:xfrm flipV="1">
          <a:off x="4953000" y="14061833"/>
          <a:ext cx="0" cy="1182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129264</xdr:rowOff>
    </xdr:from>
    <xdr:ext cx="762000" cy="259045"/>
    <xdr:sp macro="" textlink="">
      <xdr:nvSpPr>
        <xdr:cNvPr id="190" name="人件費・物件費等の状況最小値テキスト"/>
        <xdr:cNvSpPr txBox="1"/>
      </xdr:nvSpPr>
      <xdr:spPr>
        <a:xfrm>
          <a:off x="5041900" y="1521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151,817</a:t>
          </a:r>
          <a:endParaRPr kumimoji="1" lang="ja-JP" altLang="en-US" sz="1000" b="1">
            <a:latin typeface="ＭＳ Ｐゴシック"/>
          </a:endParaRPr>
        </a:p>
      </xdr:txBody>
    </xdr:sp>
    <xdr:clientData/>
  </xdr:oneCellAnchor>
  <xdr:twoCellAnchor>
    <xdr:from>
      <xdr:col>7</xdr:col>
      <xdr:colOff>63500</xdr:colOff>
      <xdr:row>88</xdr:row>
      <xdr:rowOff>157187</xdr:rowOff>
    </xdr:from>
    <xdr:to>
      <xdr:col>7</xdr:col>
      <xdr:colOff>241300</xdr:colOff>
      <xdr:row>88</xdr:row>
      <xdr:rowOff>157187</xdr:rowOff>
    </xdr:to>
    <xdr:cxnSp macro="">
      <xdr:nvCxnSpPr>
        <xdr:cNvPr id="191" name="直線コネクタ 190"/>
        <xdr:cNvCxnSpPr/>
      </xdr:nvCxnSpPr>
      <xdr:spPr>
        <a:xfrm>
          <a:off x="4864100" y="1524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89310</xdr:rowOff>
    </xdr:from>
    <xdr:ext cx="762000" cy="259045"/>
    <xdr:sp macro="" textlink="">
      <xdr:nvSpPr>
        <xdr:cNvPr id="192" name="人件費・物件費等の状況最大値テキスト"/>
        <xdr:cNvSpPr txBox="1"/>
      </xdr:nvSpPr>
      <xdr:spPr>
        <a:xfrm>
          <a:off x="5041900" y="1380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92,988</a:t>
          </a:r>
          <a:endParaRPr kumimoji="1" lang="ja-JP" altLang="en-US" sz="1000" b="1">
            <a:latin typeface="ＭＳ Ｐゴシック"/>
          </a:endParaRPr>
        </a:p>
      </xdr:txBody>
    </xdr:sp>
    <xdr:clientData/>
  </xdr:oneCellAnchor>
  <xdr:twoCellAnchor>
    <xdr:from>
      <xdr:col>7</xdr:col>
      <xdr:colOff>63500</xdr:colOff>
      <xdr:row>82</xdr:row>
      <xdr:rowOff>2933</xdr:rowOff>
    </xdr:from>
    <xdr:to>
      <xdr:col>7</xdr:col>
      <xdr:colOff>241300</xdr:colOff>
      <xdr:row>82</xdr:row>
      <xdr:rowOff>2933</xdr:rowOff>
    </xdr:to>
    <xdr:cxnSp macro="">
      <xdr:nvCxnSpPr>
        <xdr:cNvPr id="193" name="直線コネクタ 192"/>
        <xdr:cNvCxnSpPr/>
      </xdr:nvCxnSpPr>
      <xdr:spPr>
        <a:xfrm>
          <a:off x="4864100" y="14061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1206</xdr:rowOff>
    </xdr:from>
    <xdr:to>
      <xdr:col>7</xdr:col>
      <xdr:colOff>152400</xdr:colOff>
      <xdr:row>85</xdr:row>
      <xdr:rowOff>60203</xdr:rowOff>
    </xdr:to>
    <xdr:cxnSp macro="">
      <xdr:nvCxnSpPr>
        <xdr:cNvPr id="194" name="直線コネクタ 193"/>
        <xdr:cNvCxnSpPr/>
      </xdr:nvCxnSpPr>
      <xdr:spPr>
        <a:xfrm>
          <a:off x="4114800" y="14574456"/>
          <a:ext cx="838200" cy="5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5782</xdr:rowOff>
    </xdr:from>
    <xdr:ext cx="762000" cy="259045"/>
    <xdr:sp macro="" textlink="">
      <xdr:nvSpPr>
        <xdr:cNvPr id="195" name="人件費・物件費等の状況平均値テキスト"/>
        <xdr:cNvSpPr txBox="1"/>
      </xdr:nvSpPr>
      <xdr:spPr>
        <a:xfrm>
          <a:off x="5041900" y="14407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120,413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160705</xdr:rowOff>
    </xdr:from>
    <xdr:to>
      <xdr:col>7</xdr:col>
      <xdr:colOff>203200</xdr:colOff>
      <xdr:row>85</xdr:row>
      <xdr:rowOff>90855</xdr:rowOff>
    </xdr:to>
    <xdr:sp macro="" textlink="">
      <xdr:nvSpPr>
        <xdr:cNvPr id="196" name="フローチャート : 判断 195"/>
        <xdr:cNvSpPr/>
      </xdr:nvSpPr>
      <xdr:spPr>
        <a:xfrm>
          <a:off x="4902200" y="145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1206</xdr:rowOff>
    </xdr:from>
    <xdr:to>
      <xdr:col>6</xdr:col>
      <xdr:colOff>0</xdr:colOff>
      <xdr:row>85</xdr:row>
      <xdr:rowOff>15824</xdr:rowOff>
    </xdr:to>
    <xdr:cxnSp macro="">
      <xdr:nvCxnSpPr>
        <xdr:cNvPr id="197" name="直線コネクタ 196"/>
        <xdr:cNvCxnSpPr/>
      </xdr:nvCxnSpPr>
      <xdr:spPr>
        <a:xfrm flipV="1">
          <a:off x="3225800" y="14574456"/>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32655</xdr:rowOff>
    </xdr:from>
    <xdr:to>
      <xdr:col>6</xdr:col>
      <xdr:colOff>50800</xdr:colOff>
      <xdr:row>84</xdr:row>
      <xdr:rowOff>134255</xdr:rowOff>
    </xdr:to>
    <xdr:sp macro="" textlink="">
      <xdr:nvSpPr>
        <xdr:cNvPr id="198" name="フローチャート : 判断 197"/>
        <xdr:cNvSpPr/>
      </xdr:nvSpPr>
      <xdr:spPr>
        <a:xfrm>
          <a:off x="4064000" y="14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144432</xdr:rowOff>
    </xdr:from>
    <xdr:ext cx="736600" cy="259045"/>
    <xdr:sp macro="" textlink="">
      <xdr:nvSpPr>
        <xdr:cNvPr id="199" name="テキスト ボックス 198"/>
        <xdr:cNvSpPr txBox="1"/>
      </xdr:nvSpPr>
      <xdr:spPr>
        <a:xfrm>
          <a:off x="3733800" y="1420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15824</xdr:rowOff>
    </xdr:from>
    <xdr:to>
      <xdr:col>4</xdr:col>
      <xdr:colOff>482600</xdr:colOff>
      <xdr:row>85</xdr:row>
      <xdr:rowOff>95574</xdr:rowOff>
    </xdr:to>
    <xdr:cxnSp macro="">
      <xdr:nvCxnSpPr>
        <xdr:cNvPr id="200" name="直線コネクタ 199"/>
        <xdr:cNvCxnSpPr/>
      </xdr:nvCxnSpPr>
      <xdr:spPr>
        <a:xfrm flipV="1">
          <a:off x="2336800" y="14589074"/>
          <a:ext cx="889000" cy="7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138874</xdr:rowOff>
    </xdr:from>
    <xdr:to>
      <xdr:col>4</xdr:col>
      <xdr:colOff>533400</xdr:colOff>
      <xdr:row>84</xdr:row>
      <xdr:rowOff>69024</xdr:rowOff>
    </xdr:to>
    <xdr:sp macro="" textlink="">
      <xdr:nvSpPr>
        <xdr:cNvPr id="201" name="フローチャート : 判断 200"/>
        <xdr:cNvSpPr/>
      </xdr:nvSpPr>
      <xdr:spPr>
        <a:xfrm>
          <a:off x="3175000" y="1436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79201</xdr:rowOff>
    </xdr:from>
    <xdr:ext cx="762000" cy="259045"/>
    <xdr:sp macro="" textlink="">
      <xdr:nvSpPr>
        <xdr:cNvPr id="202" name="テキスト ボックス 201"/>
        <xdr:cNvSpPr txBox="1"/>
      </xdr:nvSpPr>
      <xdr:spPr>
        <a:xfrm>
          <a:off x="2844800" y="1413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94307</xdr:rowOff>
    </xdr:from>
    <xdr:to>
      <xdr:col>3</xdr:col>
      <xdr:colOff>279400</xdr:colOff>
      <xdr:row>85</xdr:row>
      <xdr:rowOff>95574</xdr:rowOff>
    </xdr:to>
    <xdr:cxnSp macro="">
      <xdr:nvCxnSpPr>
        <xdr:cNvPr id="203" name="直線コネクタ 202"/>
        <xdr:cNvCxnSpPr/>
      </xdr:nvCxnSpPr>
      <xdr:spPr>
        <a:xfrm>
          <a:off x="1447800" y="14667557"/>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162863</xdr:rowOff>
    </xdr:from>
    <xdr:to>
      <xdr:col>3</xdr:col>
      <xdr:colOff>330200</xdr:colOff>
      <xdr:row>84</xdr:row>
      <xdr:rowOff>93013</xdr:rowOff>
    </xdr:to>
    <xdr:sp macro="" textlink="">
      <xdr:nvSpPr>
        <xdr:cNvPr id="204" name="フローチャート : 判断 203"/>
        <xdr:cNvSpPr/>
      </xdr:nvSpPr>
      <xdr:spPr>
        <a:xfrm>
          <a:off x="2286000" y="1439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103190</xdr:rowOff>
    </xdr:from>
    <xdr:ext cx="762000" cy="259045"/>
    <xdr:sp macro="" textlink="">
      <xdr:nvSpPr>
        <xdr:cNvPr id="205" name="テキスト ボックス 204"/>
        <xdr:cNvSpPr txBox="1"/>
      </xdr:nvSpPr>
      <xdr:spPr>
        <a:xfrm>
          <a:off x="1955800" y="1416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45424</xdr:rowOff>
    </xdr:from>
    <xdr:to>
      <xdr:col>2</xdr:col>
      <xdr:colOff>127000</xdr:colOff>
      <xdr:row>84</xdr:row>
      <xdr:rowOff>147024</xdr:rowOff>
    </xdr:to>
    <xdr:sp macro="" textlink="">
      <xdr:nvSpPr>
        <xdr:cNvPr id="206" name="フローチャート : 判断 205"/>
        <xdr:cNvSpPr/>
      </xdr:nvSpPr>
      <xdr:spPr>
        <a:xfrm>
          <a:off x="1397000" y="144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157201</xdr:rowOff>
    </xdr:from>
    <xdr:ext cx="762000" cy="259045"/>
    <xdr:sp macro="" textlink="">
      <xdr:nvSpPr>
        <xdr:cNvPr id="207" name="テキスト ボックス 206"/>
        <xdr:cNvSpPr txBox="1"/>
      </xdr:nvSpPr>
      <xdr:spPr>
        <a:xfrm>
          <a:off x="1066800" y="1421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9403</xdr:rowOff>
    </xdr:from>
    <xdr:to>
      <xdr:col>7</xdr:col>
      <xdr:colOff>203200</xdr:colOff>
      <xdr:row>85</xdr:row>
      <xdr:rowOff>111003</xdr:rowOff>
    </xdr:to>
    <xdr:sp macro="" textlink="">
      <xdr:nvSpPr>
        <xdr:cNvPr id="213" name="円/楕円 212"/>
        <xdr:cNvSpPr/>
      </xdr:nvSpPr>
      <xdr:spPr>
        <a:xfrm>
          <a:off x="4902200" y="145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152930</xdr:rowOff>
    </xdr:from>
    <xdr:ext cx="762000" cy="259045"/>
    <xdr:sp macro="" textlink="">
      <xdr:nvSpPr>
        <xdr:cNvPr id="214" name="人件費・物件費等の状況該当値テキスト"/>
        <xdr:cNvSpPr txBox="1"/>
      </xdr:nvSpPr>
      <xdr:spPr>
        <a:xfrm>
          <a:off x="5041900" y="1455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121,415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121856</xdr:rowOff>
    </xdr:from>
    <xdr:to>
      <xdr:col>6</xdr:col>
      <xdr:colOff>50800</xdr:colOff>
      <xdr:row>85</xdr:row>
      <xdr:rowOff>52006</xdr:rowOff>
    </xdr:to>
    <xdr:sp macro="" textlink="">
      <xdr:nvSpPr>
        <xdr:cNvPr id="215" name="円/楕円 214"/>
        <xdr:cNvSpPr/>
      </xdr:nvSpPr>
      <xdr:spPr>
        <a:xfrm>
          <a:off x="4064000" y="145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36783</xdr:rowOff>
    </xdr:from>
    <xdr:ext cx="736600" cy="259045"/>
    <xdr:sp macro="" textlink="">
      <xdr:nvSpPr>
        <xdr:cNvPr id="216" name="テキスト ボックス 215"/>
        <xdr:cNvSpPr txBox="1"/>
      </xdr:nvSpPr>
      <xdr:spPr>
        <a:xfrm>
          <a:off x="3733800" y="1461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118,481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136474</xdr:rowOff>
    </xdr:from>
    <xdr:to>
      <xdr:col>4</xdr:col>
      <xdr:colOff>533400</xdr:colOff>
      <xdr:row>85</xdr:row>
      <xdr:rowOff>66624</xdr:rowOff>
    </xdr:to>
    <xdr:sp macro="" textlink="">
      <xdr:nvSpPr>
        <xdr:cNvPr id="217" name="円/楕円 216"/>
        <xdr:cNvSpPr/>
      </xdr:nvSpPr>
      <xdr:spPr>
        <a:xfrm>
          <a:off x="3175000" y="145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51401</xdr:rowOff>
    </xdr:from>
    <xdr:ext cx="762000" cy="259045"/>
    <xdr:sp macro="" textlink="">
      <xdr:nvSpPr>
        <xdr:cNvPr id="218" name="テキスト ボックス 217"/>
        <xdr:cNvSpPr txBox="1"/>
      </xdr:nvSpPr>
      <xdr:spPr>
        <a:xfrm>
          <a:off x="2844800" y="1462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119,208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44774</xdr:rowOff>
    </xdr:from>
    <xdr:to>
      <xdr:col>3</xdr:col>
      <xdr:colOff>330200</xdr:colOff>
      <xdr:row>85</xdr:row>
      <xdr:rowOff>146374</xdr:rowOff>
    </xdr:to>
    <xdr:sp macro="" textlink="">
      <xdr:nvSpPr>
        <xdr:cNvPr id="219" name="円/楕円 218"/>
        <xdr:cNvSpPr/>
      </xdr:nvSpPr>
      <xdr:spPr>
        <a:xfrm>
          <a:off x="2286000" y="146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131151</xdr:rowOff>
    </xdr:from>
    <xdr:ext cx="762000" cy="259045"/>
    <xdr:sp macro="" textlink="">
      <xdr:nvSpPr>
        <xdr:cNvPr id="220" name="テキスト ボックス 219"/>
        <xdr:cNvSpPr txBox="1"/>
      </xdr:nvSpPr>
      <xdr:spPr>
        <a:xfrm>
          <a:off x="1955800" y="1470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43507</xdr:rowOff>
    </xdr:from>
    <xdr:to>
      <xdr:col>2</xdr:col>
      <xdr:colOff>127000</xdr:colOff>
      <xdr:row>85</xdr:row>
      <xdr:rowOff>145107</xdr:rowOff>
    </xdr:to>
    <xdr:sp macro="" textlink="">
      <xdr:nvSpPr>
        <xdr:cNvPr id="221" name="円/楕円 220"/>
        <xdr:cNvSpPr/>
      </xdr:nvSpPr>
      <xdr:spPr>
        <a:xfrm>
          <a:off x="1397000" y="146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129884</xdr:rowOff>
    </xdr:from>
    <xdr:ext cx="762000" cy="259045"/>
    <xdr:sp macro="" textlink="">
      <xdr:nvSpPr>
        <xdr:cNvPr id="222" name="テキスト ボックス 221"/>
        <xdr:cNvSpPr txBox="1"/>
      </xdr:nvSpPr>
      <xdr:spPr>
        <a:xfrm>
          <a:off x="1066800" y="1470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年度までは類似団体でもっとも低かったが、類似団体の区分見直しにより、ほぼ同程度となっている。全国平均と比較して低い数値となっているが、これは、平成</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年度に策定した財政計画の中で、長期的な財政の健全化を図る必要があることから、行財政改革の一環として、平成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年１月から平均給与を平均</a:t>
          </a:r>
          <a:r>
            <a:rPr kumimoji="1" lang="en-US" altLang="ja-JP" sz="1300">
              <a:solidFill>
                <a:sysClr val="windowText" lastClr="000000"/>
              </a:solidFill>
              <a:latin typeface="ＭＳ Ｐゴシック"/>
            </a:rPr>
            <a:t>4.7</a:t>
          </a:r>
          <a:r>
            <a:rPr kumimoji="1" lang="ja-JP" altLang="en-US" sz="1300">
              <a:solidFill>
                <a:sysClr val="windowText" lastClr="000000"/>
              </a:solidFill>
              <a:latin typeface="ＭＳ Ｐゴシック"/>
            </a:rPr>
            <a:t>％減とする独自の給与削減措置に取り組んでいるためである。</a:t>
          </a:r>
        </a:p>
        <a:p>
          <a:r>
            <a:rPr kumimoji="1" lang="ja-JP" altLang="en-US" sz="1300">
              <a:solidFill>
                <a:sysClr val="windowText" lastClr="000000"/>
              </a:solidFill>
              <a:latin typeface="ＭＳ Ｐゴシック"/>
            </a:rPr>
            <a:t>   なお、この給与削減措置は平成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年３月までの４年３ヵ月とし、この間約</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億円の人件費削減を見込んでいる。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83</xdr:row>
      <xdr:rowOff>66322</xdr:rowOff>
    </xdr:from>
    <xdr:to>
      <xdr:col>24</xdr:col>
      <xdr:colOff>558800</xdr:colOff>
      <xdr:row>85</xdr:row>
      <xdr:rowOff>4939</xdr:rowOff>
    </xdr:to>
    <xdr:cxnSp macro="">
      <xdr:nvCxnSpPr>
        <xdr:cNvPr id="251" name="直線コネクタ 250"/>
        <xdr:cNvCxnSpPr/>
      </xdr:nvCxnSpPr>
      <xdr:spPr>
        <a:xfrm flipV="1">
          <a:off x="17018000" y="14296672"/>
          <a:ext cx="0" cy="28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52"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53" name="直線コネクタ 252"/>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152699</xdr:rowOff>
    </xdr:from>
    <xdr:ext cx="762000" cy="259045"/>
    <xdr:sp macro="" textlink="">
      <xdr:nvSpPr>
        <xdr:cNvPr id="254" name="給与水準   （国との比較）最大値テキスト"/>
        <xdr:cNvSpPr txBox="1"/>
      </xdr:nvSpPr>
      <xdr:spPr>
        <a:xfrm>
          <a:off x="17106900" y="1404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24</xdr:col>
      <xdr:colOff>469900</xdr:colOff>
      <xdr:row>83</xdr:row>
      <xdr:rowOff>66322</xdr:rowOff>
    </xdr:from>
    <xdr:to>
      <xdr:col>24</xdr:col>
      <xdr:colOff>647700</xdr:colOff>
      <xdr:row>83</xdr:row>
      <xdr:rowOff>66322</xdr:rowOff>
    </xdr:to>
    <xdr:cxnSp macro="">
      <xdr:nvCxnSpPr>
        <xdr:cNvPr id="255" name="直線コネクタ 254"/>
        <xdr:cNvCxnSpPr/>
      </xdr:nvCxnSpPr>
      <xdr:spPr>
        <a:xfrm>
          <a:off x="16929100" y="1429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20461</xdr:rowOff>
    </xdr:from>
    <xdr:to>
      <xdr:col>24</xdr:col>
      <xdr:colOff>558800</xdr:colOff>
      <xdr:row>84</xdr:row>
      <xdr:rowOff>162984</xdr:rowOff>
    </xdr:to>
    <xdr:cxnSp macro="">
      <xdr:nvCxnSpPr>
        <xdr:cNvPr id="256" name="直線コネクタ 255"/>
        <xdr:cNvCxnSpPr/>
      </xdr:nvCxnSpPr>
      <xdr:spPr>
        <a:xfrm>
          <a:off x="16179800" y="13907911"/>
          <a:ext cx="838200" cy="65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34872</xdr:rowOff>
    </xdr:from>
    <xdr:ext cx="762000" cy="259045"/>
    <xdr:sp macro="" textlink="">
      <xdr:nvSpPr>
        <xdr:cNvPr id="257"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18345</xdr:rowOff>
    </xdr:from>
    <xdr:to>
      <xdr:col>24</xdr:col>
      <xdr:colOff>609600</xdr:colOff>
      <xdr:row>84</xdr:row>
      <xdr:rowOff>119945</xdr:rowOff>
    </xdr:to>
    <xdr:sp macro="" textlink="">
      <xdr:nvSpPr>
        <xdr:cNvPr id="258" name="フローチャート : 判断 257"/>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7055</xdr:rowOff>
    </xdr:from>
    <xdr:to>
      <xdr:col>23</xdr:col>
      <xdr:colOff>406400</xdr:colOff>
      <xdr:row>81</xdr:row>
      <xdr:rowOff>20461</xdr:rowOff>
    </xdr:to>
    <xdr:cxnSp macro="">
      <xdr:nvCxnSpPr>
        <xdr:cNvPr id="259" name="直線コネクタ 258"/>
        <xdr:cNvCxnSpPr/>
      </xdr:nvCxnSpPr>
      <xdr:spPr>
        <a:xfrm>
          <a:off x="15290800" y="138945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0" name="フローチャート : 判断 259"/>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1" name="テキスト ボックス 260"/>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7055</xdr:rowOff>
    </xdr:from>
    <xdr:to>
      <xdr:col>22</xdr:col>
      <xdr:colOff>203200</xdr:colOff>
      <xdr:row>86</xdr:row>
      <xdr:rowOff>168628</xdr:rowOff>
    </xdr:to>
    <xdr:cxnSp macro="">
      <xdr:nvCxnSpPr>
        <xdr:cNvPr id="262" name="直線コネクタ 261"/>
        <xdr:cNvCxnSpPr/>
      </xdr:nvCxnSpPr>
      <xdr:spPr>
        <a:xfrm flipV="1">
          <a:off x="14401800" y="13894505"/>
          <a:ext cx="8890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3" name="フローチャート : 判断 262"/>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4" name="テキスト ボックス 263"/>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168628</xdr:rowOff>
    </xdr:from>
    <xdr:to>
      <xdr:col>21</xdr:col>
      <xdr:colOff>0</xdr:colOff>
      <xdr:row>87</xdr:row>
      <xdr:rowOff>10584</xdr:rowOff>
    </xdr:to>
    <xdr:cxnSp macro="">
      <xdr:nvCxnSpPr>
        <xdr:cNvPr id="265" name="直線コネクタ 264"/>
        <xdr:cNvCxnSpPr/>
      </xdr:nvCxnSpPr>
      <xdr:spPr>
        <a:xfrm flipV="1">
          <a:off x="13512800" y="149133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6" name="フローチャート : 判断 265"/>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7" name="テキスト ボックス 266"/>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8" name="フローチャート : 判断 267"/>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9" name="テキスト ボックス 268"/>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5" name="円/楕円 274"/>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8061</xdr:rowOff>
    </xdr:from>
    <xdr:ext cx="762000" cy="259045"/>
    <xdr:sp macro="" textlink="">
      <xdr:nvSpPr>
        <xdr:cNvPr id="276" name="給与水準   （国との比較）該当値テキスト"/>
        <xdr:cNvSpPr txBox="1"/>
      </xdr:nvSpPr>
      <xdr:spPr>
        <a:xfrm>
          <a:off x="17106900" y="14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141111</xdr:rowOff>
    </xdr:from>
    <xdr:to>
      <xdr:col>23</xdr:col>
      <xdr:colOff>457200</xdr:colOff>
      <xdr:row>81</xdr:row>
      <xdr:rowOff>71261</xdr:rowOff>
    </xdr:to>
    <xdr:sp macro="" textlink="">
      <xdr:nvSpPr>
        <xdr:cNvPr id="277" name="円/楕円 276"/>
        <xdr:cNvSpPr/>
      </xdr:nvSpPr>
      <xdr:spPr>
        <a:xfrm>
          <a:off x="16129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81438</xdr:rowOff>
    </xdr:from>
    <xdr:ext cx="736600" cy="259045"/>
    <xdr:sp macro="" textlink="">
      <xdr:nvSpPr>
        <xdr:cNvPr id="278" name="テキスト ボックス 277"/>
        <xdr:cNvSpPr txBox="1"/>
      </xdr:nvSpPr>
      <xdr:spPr>
        <a:xfrm>
          <a:off x="15798800" y="136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127705</xdr:rowOff>
    </xdr:from>
    <xdr:to>
      <xdr:col>22</xdr:col>
      <xdr:colOff>254000</xdr:colOff>
      <xdr:row>81</xdr:row>
      <xdr:rowOff>57855</xdr:rowOff>
    </xdr:to>
    <xdr:sp macro="" textlink="">
      <xdr:nvSpPr>
        <xdr:cNvPr id="279" name="円/楕円 278"/>
        <xdr:cNvSpPr/>
      </xdr:nvSpPr>
      <xdr:spPr>
        <a:xfrm>
          <a:off x="15240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68032</xdr:rowOff>
    </xdr:from>
    <xdr:ext cx="762000" cy="259045"/>
    <xdr:sp macro="" textlink="">
      <xdr:nvSpPr>
        <xdr:cNvPr id="280" name="テキスト ボックス 279"/>
        <xdr:cNvSpPr txBox="1"/>
      </xdr:nvSpPr>
      <xdr:spPr>
        <a:xfrm>
          <a:off x="14909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117828</xdr:rowOff>
    </xdr:from>
    <xdr:to>
      <xdr:col>21</xdr:col>
      <xdr:colOff>50800</xdr:colOff>
      <xdr:row>87</xdr:row>
      <xdr:rowOff>47978</xdr:rowOff>
    </xdr:to>
    <xdr:sp macro="" textlink="">
      <xdr:nvSpPr>
        <xdr:cNvPr id="281" name="円/楕円 280"/>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58155</xdr:rowOff>
    </xdr:from>
    <xdr:ext cx="762000" cy="259045"/>
    <xdr:sp macro="" textlink="">
      <xdr:nvSpPr>
        <xdr:cNvPr id="282" name="テキスト ボックス 281"/>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3" name="円/楕円 282"/>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4" name="テキスト ボックス 283"/>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市町村合併以降、一般職の退職者数の５分の１採用、労務職の退職者不補充による職員削減を実施しているが、人口の減少に歯止めがかからず、人口当たりの職員数では</a:t>
          </a:r>
          <a:r>
            <a:rPr kumimoji="1" lang="en-US" altLang="ja-JP" sz="1300">
              <a:solidFill>
                <a:sysClr val="windowText" lastClr="000000"/>
              </a:solidFill>
              <a:latin typeface="ＭＳ Ｐゴシック"/>
            </a:rPr>
            <a:t>0.21</a:t>
          </a:r>
          <a:r>
            <a:rPr kumimoji="1" lang="ja-JP" altLang="en-US" sz="1300">
              <a:solidFill>
                <a:sysClr val="windowText" lastClr="000000"/>
              </a:solidFill>
              <a:latin typeface="ＭＳ Ｐゴシック"/>
            </a:rPr>
            <a:t>人の微減となった。当市の減少傾向は変わらないものの、類似団体は、団体区分の見直しにより増となった。事務事業の見直しや組織再編等によりサービス低下を防ぎつつ、業務効率化を進めるほか、急激な採用抑制をしてきたことから、年齢構成においてもバランスの取れた定員管理も進めていく必要があ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23919</xdr:rowOff>
    </xdr:from>
    <xdr:to>
      <xdr:col>24</xdr:col>
      <xdr:colOff>558800</xdr:colOff>
      <xdr:row>67</xdr:row>
      <xdr:rowOff>43815</xdr:rowOff>
    </xdr:to>
    <xdr:cxnSp macro="">
      <xdr:nvCxnSpPr>
        <xdr:cNvPr id="314" name="直線コネクタ 313"/>
        <xdr:cNvCxnSpPr/>
      </xdr:nvCxnSpPr>
      <xdr:spPr>
        <a:xfrm flipV="1">
          <a:off x="17018000" y="10139469"/>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15892</xdr:rowOff>
    </xdr:from>
    <xdr:ext cx="762000" cy="259045"/>
    <xdr:sp macro="" textlink="">
      <xdr:nvSpPr>
        <xdr:cNvPr id="315" name="定員管理の状況最小値テキスト"/>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a:t>
          </a:r>
          <a:endParaRPr kumimoji="1" lang="ja-JP" altLang="en-US" sz="1000" b="1">
            <a:latin typeface="ＭＳ Ｐゴシック"/>
          </a:endParaRPr>
        </a:p>
      </xdr:txBody>
    </xdr:sp>
    <xdr:clientData/>
  </xdr:oneCellAnchor>
  <xdr:twoCellAnchor>
    <xdr:from>
      <xdr:col>24</xdr:col>
      <xdr:colOff>469900</xdr:colOff>
      <xdr:row>67</xdr:row>
      <xdr:rowOff>43815</xdr:rowOff>
    </xdr:from>
    <xdr:to>
      <xdr:col>24</xdr:col>
      <xdr:colOff>647700</xdr:colOff>
      <xdr:row>67</xdr:row>
      <xdr:rowOff>43815</xdr:rowOff>
    </xdr:to>
    <xdr:cxnSp macro="">
      <xdr:nvCxnSpPr>
        <xdr:cNvPr id="316" name="直線コネクタ 315"/>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110296</xdr:rowOff>
    </xdr:from>
    <xdr:ext cx="762000" cy="259045"/>
    <xdr:sp macro="" textlink="">
      <xdr:nvSpPr>
        <xdr:cNvPr id="317"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24</xdr:col>
      <xdr:colOff>469900</xdr:colOff>
      <xdr:row>59</xdr:row>
      <xdr:rowOff>23919</xdr:rowOff>
    </xdr:from>
    <xdr:to>
      <xdr:col>24</xdr:col>
      <xdr:colOff>647700</xdr:colOff>
      <xdr:row>59</xdr:row>
      <xdr:rowOff>23919</xdr:rowOff>
    </xdr:to>
    <xdr:cxnSp macro="">
      <xdr:nvCxnSpPr>
        <xdr:cNvPr id="318" name="直線コネクタ 317"/>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23919</xdr:rowOff>
    </xdr:from>
    <xdr:to>
      <xdr:col>24</xdr:col>
      <xdr:colOff>558800</xdr:colOff>
      <xdr:row>59</xdr:row>
      <xdr:rowOff>108373</xdr:rowOff>
    </xdr:to>
    <xdr:cxnSp macro="">
      <xdr:nvCxnSpPr>
        <xdr:cNvPr id="319" name="直線コネクタ 318"/>
        <xdr:cNvCxnSpPr/>
      </xdr:nvCxnSpPr>
      <xdr:spPr>
        <a:xfrm flipV="1">
          <a:off x="16179800" y="10139469"/>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28592</xdr:rowOff>
    </xdr:from>
    <xdr:ext cx="762000" cy="259045"/>
    <xdr:sp macro="" textlink="">
      <xdr:nvSpPr>
        <xdr:cNvPr id="320" name="定員管理の状況平均値テキスト"/>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56515</xdr:rowOff>
    </xdr:from>
    <xdr:to>
      <xdr:col>24</xdr:col>
      <xdr:colOff>609600</xdr:colOff>
      <xdr:row>61</xdr:row>
      <xdr:rowOff>158115</xdr:rowOff>
    </xdr:to>
    <xdr:sp macro="" textlink="">
      <xdr:nvSpPr>
        <xdr:cNvPr id="321" name="フローチャート : 判断 320"/>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108373</xdr:rowOff>
    </xdr:from>
    <xdr:to>
      <xdr:col>23</xdr:col>
      <xdr:colOff>406400</xdr:colOff>
      <xdr:row>59</xdr:row>
      <xdr:rowOff>128481</xdr:rowOff>
    </xdr:to>
    <xdr:cxnSp macro="">
      <xdr:nvCxnSpPr>
        <xdr:cNvPr id="322" name="直線コネクタ 321"/>
        <xdr:cNvCxnSpPr/>
      </xdr:nvCxnSpPr>
      <xdr:spPr>
        <a:xfrm flipV="1">
          <a:off x="15290800" y="1022392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170180</xdr:rowOff>
    </xdr:from>
    <xdr:to>
      <xdr:col>23</xdr:col>
      <xdr:colOff>457200</xdr:colOff>
      <xdr:row>60</xdr:row>
      <xdr:rowOff>100330</xdr:rowOff>
    </xdr:to>
    <xdr:sp macro="" textlink="">
      <xdr:nvSpPr>
        <xdr:cNvPr id="323" name="フローチャート : 判断 322"/>
        <xdr:cNvSpPr/>
      </xdr:nvSpPr>
      <xdr:spPr>
        <a:xfrm>
          <a:off x="16129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85107</xdr:rowOff>
    </xdr:from>
    <xdr:ext cx="736600" cy="259045"/>
    <xdr:sp macro="" textlink="">
      <xdr:nvSpPr>
        <xdr:cNvPr id="324" name="テキスト ボックス 323"/>
        <xdr:cNvSpPr txBox="1"/>
      </xdr:nvSpPr>
      <xdr:spPr>
        <a:xfrm>
          <a:off x="15798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128481</xdr:rowOff>
    </xdr:from>
    <xdr:to>
      <xdr:col>22</xdr:col>
      <xdr:colOff>203200</xdr:colOff>
      <xdr:row>60</xdr:row>
      <xdr:rowOff>21379</xdr:rowOff>
    </xdr:to>
    <xdr:cxnSp macro="">
      <xdr:nvCxnSpPr>
        <xdr:cNvPr id="325" name="直線コネクタ 324"/>
        <xdr:cNvCxnSpPr/>
      </xdr:nvCxnSpPr>
      <xdr:spPr>
        <a:xfrm flipV="1">
          <a:off x="14401800" y="1024403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166158</xdr:rowOff>
    </xdr:from>
    <xdr:to>
      <xdr:col>22</xdr:col>
      <xdr:colOff>254000</xdr:colOff>
      <xdr:row>60</xdr:row>
      <xdr:rowOff>96308</xdr:rowOff>
    </xdr:to>
    <xdr:sp macro="" textlink="">
      <xdr:nvSpPr>
        <xdr:cNvPr id="326" name="フローチャート : 判断 325"/>
        <xdr:cNvSpPr/>
      </xdr:nvSpPr>
      <xdr:spPr>
        <a:xfrm>
          <a:off x="15240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81085</xdr:rowOff>
    </xdr:from>
    <xdr:ext cx="762000" cy="259045"/>
    <xdr:sp macro="" textlink="">
      <xdr:nvSpPr>
        <xdr:cNvPr id="327" name="テキスト ボックス 326"/>
        <xdr:cNvSpPr txBox="1"/>
      </xdr:nvSpPr>
      <xdr:spPr>
        <a:xfrm>
          <a:off x="149098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21379</xdr:rowOff>
    </xdr:from>
    <xdr:to>
      <xdr:col>21</xdr:col>
      <xdr:colOff>0</xdr:colOff>
      <xdr:row>60</xdr:row>
      <xdr:rowOff>101812</xdr:rowOff>
    </xdr:to>
    <xdr:cxnSp macro="">
      <xdr:nvCxnSpPr>
        <xdr:cNvPr id="328" name="直線コネクタ 327"/>
        <xdr:cNvCxnSpPr/>
      </xdr:nvCxnSpPr>
      <xdr:spPr>
        <a:xfrm flipV="1">
          <a:off x="13512800" y="1030837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2752</xdr:rowOff>
    </xdr:from>
    <xdr:to>
      <xdr:col>21</xdr:col>
      <xdr:colOff>50800</xdr:colOff>
      <xdr:row>60</xdr:row>
      <xdr:rowOff>104352</xdr:rowOff>
    </xdr:to>
    <xdr:sp macro="" textlink="">
      <xdr:nvSpPr>
        <xdr:cNvPr id="329" name="フローチャート : 判断 328"/>
        <xdr:cNvSpPr/>
      </xdr:nvSpPr>
      <xdr:spPr>
        <a:xfrm>
          <a:off x="14351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89129</xdr:rowOff>
    </xdr:from>
    <xdr:ext cx="762000" cy="259045"/>
    <xdr:sp macro="" textlink="">
      <xdr:nvSpPr>
        <xdr:cNvPr id="330" name="テキスト ボックス 329"/>
        <xdr:cNvSpPr txBox="1"/>
      </xdr:nvSpPr>
      <xdr:spPr>
        <a:xfrm>
          <a:off x="14020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75142</xdr:rowOff>
    </xdr:from>
    <xdr:to>
      <xdr:col>19</xdr:col>
      <xdr:colOff>533400</xdr:colOff>
      <xdr:row>61</xdr:row>
      <xdr:rowOff>5292</xdr:rowOff>
    </xdr:to>
    <xdr:sp macro="" textlink="">
      <xdr:nvSpPr>
        <xdr:cNvPr id="331" name="フローチャート : 判断 330"/>
        <xdr:cNvSpPr/>
      </xdr:nvSpPr>
      <xdr:spPr>
        <a:xfrm>
          <a:off x="134620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161519</xdr:rowOff>
    </xdr:from>
    <xdr:ext cx="762000" cy="259045"/>
    <xdr:sp macro="" textlink="">
      <xdr:nvSpPr>
        <xdr:cNvPr id="332" name="テキスト ボックス 331"/>
        <xdr:cNvSpPr txBox="1"/>
      </xdr:nvSpPr>
      <xdr:spPr>
        <a:xfrm>
          <a:off x="13131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144569</xdr:rowOff>
    </xdr:from>
    <xdr:to>
      <xdr:col>24</xdr:col>
      <xdr:colOff>609600</xdr:colOff>
      <xdr:row>59</xdr:row>
      <xdr:rowOff>74719</xdr:rowOff>
    </xdr:to>
    <xdr:sp macro="" textlink="">
      <xdr:nvSpPr>
        <xdr:cNvPr id="338" name="円/楕円 337"/>
        <xdr:cNvSpPr/>
      </xdr:nvSpPr>
      <xdr:spPr>
        <a:xfrm>
          <a:off x="169672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65846</xdr:rowOff>
    </xdr:from>
    <xdr:ext cx="762000" cy="259045"/>
    <xdr:sp macro="" textlink="">
      <xdr:nvSpPr>
        <xdr:cNvPr id="339" name="定員管理の状況該当値テキスト"/>
        <xdr:cNvSpPr txBox="1"/>
      </xdr:nvSpPr>
      <xdr:spPr>
        <a:xfrm>
          <a:off x="17106900" y="1000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57573</xdr:rowOff>
    </xdr:from>
    <xdr:to>
      <xdr:col>23</xdr:col>
      <xdr:colOff>457200</xdr:colOff>
      <xdr:row>59</xdr:row>
      <xdr:rowOff>159173</xdr:rowOff>
    </xdr:to>
    <xdr:sp macro="" textlink="">
      <xdr:nvSpPr>
        <xdr:cNvPr id="340" name="円/楕円 339"/>
        <xdr:cNvSpPr/>
      </xdr:nvSpPr>
      <xdr:spPr>
        <a:xfrm>
          <a:off x="16129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169350</xdr:rowOff>
    </xdr:from>
    <xdr:ext cx="736600" cy="259045"/>
    <xdr:sp macro="" textlink="">
      <xdr:nvSpPr>
        <xdr:cNvPr id="341" name="テキスト ボックス 340"/>
        <xdr:cNvSpPr txBox="1"/>
      </xdr:nvSpPr>
      <xdr:spPr>
        <a:xfrm>
          <a:off x="15798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77681</xdr:rowOff>
    </xdr:from>
    <xdr:to>
      <xdr:col>22</xdr:col>
      <xdr:colOff>254000</xdr:colOff>
      <xdr:row>60</xdr:row>
      <xdr:rowOff>7831</xdr:rowOff>
    </xdr:to>
    <xdr:sp macro="" textlink="">
      <xdr:nvSpPr>
        <xdr:cNvPr id="342" name="円/楕円 341"/>
        <xdr:cNvSpPr/>
      </xdr:nvSpPr>
      <xdr:spPr>
        <a:xfrm>
          <a:off x="15240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18008</xdr:rowOff>
    </xdr:from>
    <xdr:ext cx="762000" cy="259045"/>
    <xdr:sp macro="" textlink="">
      <xdr:nvSpPr>
        <xdr:cNvPr id="343" name="テキスト ボックス 342"/>
        <xdr:cNvSpPr txBox="1"/>
      </xdr:nvSpPr>
      <xdr:spPr>
        <a:xfrm>
          <a:off x="14909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142029</xdr:rowOff>
    </xdr:from>
    <xdr:to>
      <xdr:col>21</xdr:col>
      <xdr:colOff>50800</xdr:colOff>
      <xdr:row>60</xdr:row>
      <xdr:rowOff>72179</xdr:rowOff>
    </xdr:to>
    <xdr:sp macro="" textlink="">
      <xdr:nvSpPr>
        <xdr:cNvPr id="344" name="円/楕円 343"/>
        <xdr:cNvSpPr/>
      </xdr:nvSpPr>
      <xdr:spPr>
        <a:xfrm>
          <a:off x="14351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82356</xdr:rowOff>
    </xdr:from>
    <xdr:ext cx="762000" cy="259045"/>
    <xdr:sp macro="" textlink="">
      <xdr:nvSpPr>
        <xdr:cNvPr id="345" name="テキスト ボックス 344"/>
        <xdr:cNvSpPr txBox="1"/>
      </xdr:nvSpPr>
      <xdr:spPr>
        <a:xfrm>
          <a:off x="14020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51012</xdr:rowOff>
    </xdr:from>
    <xdr:to>
      <xdr:col>19</xdr:col>
      <xdr:colOff>533400</xdr:colOff>
      <xdr:row>60</xdr:row>
      <xdr:rowOff>152612</xdr:rowOff>
    </xdr:to>
    <xdr:sp macro="" textlink="">
      <xdr:nvSpPr>
        <xdr:cNvPr id="346" name="円/楕円 345"/>
        <xdr:cNvSpPr/>
      </xdr:nvSpPr>
      <xdr:spPr>
        <a:xfrm>
          <a:off x="13462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162789</xdr:rowOff>
    </xdr:from>
    <xdr:ext cx="762000" cy="259045"/>
    <xdr:sp macro="" textlink="">
      <xdr:nvSpPr>
        <xdr:cNvPr id="347" name="テキスト ボックス 346"/>
        <xdr:cNvSpPr txBox="1"/>
      </xdr:nvSpPr>
      <xdr:spPr>
        <a:xfrm>
          <a:off x="13131800" y="1010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年度の実質公債費比率は、前年度比△</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ポイントと若干改善されたものの、依然として類似団体の中では最も悪い数値となっている。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改善した主な要因としては、合併前の旧市町村で借り入れた地方道路整備事業債などの償還が減少してきたことなどにより、元利償還金の額が前年度比△</a:t>
          </a:r>
          <a:r>
            <a:rPr kumimoji="1" lang="en-US" altLang="ja-JP" sz="1300">
              <a:solidFill>
                <a:sysClr val="windowText" lastClr="000000"/>
              </a:solidFill>
              <a:latin typeface="ＭＳ Ｐゴシック"/>
            </a:rPr>
            <a:t>196</a:t>
          </a:r>
          <a:r>
            <a:rPr kumimoji="1" lang="ja-JP" altLang="en-US" sz="1300">
              <a:solidFill>
                <a:sysClr val="windowText" lastClr="000000"/>
              </a:solidFill>
              <a:latin typeface="ＭＳ Ｐゴシック"/>
            </a:rPr>
            <a:t>百万円となり、さらに合併特例債や臨時財政対策債など交付税措置のある起債の償還が増えてきたことが挙げられる。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78317</xdr:rowOff>
    </xdr:from>
    <xdr:to>
      <xdr:col>24</xdr:col>
      <xdr:colOff>558800</xdr:colOff>
      <xdr:row>44</xdr:row>
      <xdr:rowOff>4233</xdr:rowOff>
    </xdr:to>
    <xdr:cxnSp macro="">
      <xdr:nvCxnSpPr>
        <xdr:cNvPr id="377" name="直線コネクタ 376"/>
        <xdr:cNvCxnSpPr/>
      </xdr:nvCxnSpPr>
      <xdr:spPr>
        <a:xfrm flipV="1">
          <a:off x="17018000" y="6421967"/>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78"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79" name="直線コネクタ 378"/>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164694</xdr:rowOff>
    </xdr:from>
    <xdr:ext cx="762000" cy="259045"/>
    <xdr:sp macro="" textlink="">
      <xdr:nvSpPr>
        <xdr:cNvPr id="380"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24</xdr:col>
      <xdr:colOff>469900</xdr:colOff>
      <xdr:row>37</xdr:row>
      <xdr:rowOff>78317</xdr:rowOff>
    </xdr:from>
    <xdr:to>
      <xdr:col>24</xdr:col>
      <xdr:colOff>647700</xdr:colOff>
      <xdr:row>37</xdr:row>
      <xdr:rowOff>78317</xdr:rowOff>
    </xdr:to>
    <xdr:cxnSp macro="">
      <xdr:nvCxnSpPr>
        <xdr:cNvPr id="381" name="直線コネクタ 380"/>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4233</xdr:rowOff>
    </xdr:from>
    <xdr:to>
      <xdr:col>24</xdr:col>
      <xdr:colOff>558800</xdr:colOff>
      <xdr:row>44</xdr:row>
      <xdr:rowOff>71261</xdr:rowOff>
    </xdr:to>
    <xdr:cxnSp macro="">
      <xdr:nvCxnSpPr>
        <xdr:cNvPr id="382" name="直線コネクタ 381"/>
        <xdr:cNvCxnSpPr/>
      </xdr:nvCxnSpPr>
      <xdr:spPr>
        <a:xfrm flipV="1">
          <a:off x="16179800" y="7548033"/>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3"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4" name="フローチャート : 判断 383"/>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71261</xdr:rowOff>
    </xdr:from>
    <xdr:to>
      <xdr:col>23</xdr:col>
      <xdr:colOff>406400</xdr:colOff>
      <xdr:row>44</xdr:row>
      <xdr:rowOff>84667</xdr:rowOff>
    </xdr:to>
    <xdr:cxnSp macro="">
      <xdr:nvCxnSpPr>
        <xdr:cNvPr id="385" name="直線コネクタ 384"/>
        <xdr:cNvCxnSpPr/>
      </xdr:nvCxnSpPr>
      <xdr:spPr>
        <a:xfrm flipV="1">
          <a:off x="15290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57150</xdr:rowOff>
    </xdr:from>
    <xdr:to>
      <xdr:col>23</xdr:col>
      <xdr:colOff>457200</xdr:colOff>
      <xdr:row>38</xdr:row>
      <xdr:rowOff>158750</xdr:rowOff>
    </xdr:to>
    <xdr:sp macro="" textlink="">
      <xdr:nvSpPr>
        <xdr:cNvPr id="386" name="フローチャート : 判断 385"/>
        <xdr:cNvSpPr/>
      </xdr:nvSpPr>
      <xdr:spPr>
        <a:xfrm>
          <a:off x="16129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168927</xdr:rowOff>
    </xdr:from>
    <xdr:ext cx="736600" cy="259045"/>
    <xdr:sp macro="" textlink="">
      <xdr:nvSpPr>
        <xdr:cNvPr id="387" name="テキスト ボックス 386"/>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84667</xdr:rowOff>
    </xdr:from>
    <xdr:to>
      <xdr:col>22</xdr:col>
      <xdr:colOff>203200</xdr:colOff>
      <xdr:row>44</xdr:row>
      <xdr:rowOff>111478</xdr:rowOff>
    </xdr:to>
    <xdr:cxnSp macro="">
      <xdr:nvCxnSpPr>
        <xdr:cNvPr id="388" name="直線コネクタ 387"/>
        <xdr:cNvCxnSpPr/>
      </xdr:nvCxnSpPr>
      <xdr:spPr>
        <a:xfrm flipV="1">
          <a:off x="14401800" y="76284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6350</xdr:rowOff>
    </xdr:from>
    <xdr:to>
      <xdr:col>22</xdr:col>
      <xdr:colOff>254000</xdr:colOff>
      <xdr:row>39</xdr:row>
      <xdr:rowOff>107950</xdr:rowOff>
    </xdr:to>
    <xdr:sp macro="" textlink="">
      <xdr:nvSpPr>
        <xdr:cNvPr id="389" name="フローチャート : 判断 388"/>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390" name="テキスト ボックス 389"/>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111478</xdr:rowOff>
    </xdr:from>
    <xdr:to>
      <xdr:col>21</xdr:col>
      <xdr:colOff>0</xdr:colOff>
      <xdr:row>45</xdr:row>
      <xdr:rowOff>47272</xdr:rowOff>
    </xdr:to>
    <xdr:cxnSp macro="">
      <xdr:nvCxnSpPr>
        <xdr:cNvPr id="391" name="直線コネクタ 390"/>
        <xdr:cNvCxnSpPr/>
      </xdr:nvCxnSpPr>
      <xdr:spPr>
        <a:xfrm flipV="1">
          <a:off x="13512800" y="76552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100189</xdr:rowOff>
    </xdr:from>
    <xdr:to>
      <xdr:col>21</xdr:col>
      <xdr:colOff>50800</xdr:colOff>
      <xdr:row>40</xdr:row>
      <xdr:rowOff>30339</xdr:rowOff>
    </xdr:to>
    <xdr:sp macro="" textlink="">
      <xdr:nvSpPr>
        <xdr:cNvPr id="392" name="フローチャート : 判断 391"/>
        <xdr:cNvSpPr/>
      </xdr:nvSpPr>
      <xdr:spPr>
        <a:xfrm>
          <a:off x="14351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40516</xdr:rowOff>
    </xdr:from>
    <xdr:ext cx="762000" cy="259045"/>
    <xdr:sp macro="" textlink="">
      <xdr:nvSpPr>
        <xdr:cNvPr id="393" name="テキスト ボックス 392"/>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22578</xdr:rowOff>
    </xdr:from>
    <xdr:to>
      <xdr:col>19</xdr:col>
      <xdr:colOff>533400</xdr:colOff>
      <xdr:row>40</xdr:row>
      <xdr:rowOff>124178</xdr:rowOff>
    </xdr:to>
    <xdr:sp macro="" textlink="">
      <xdr:nvSpPr>
        <xdr:cNvPr id="394" name="フローチャート : 判断 393"/>
        <xdr:cNvSpPr/>
      </xdr:nvSpPr>
      <xdr:spPr>
        <a:xfrm>
          <a:off x="13462000" y="688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134355</xdr:rowOff>
    </xdr:from>
    <xdr:ext cx="762000" cy="259045"/>
    <xdr:sp macro="" textlink="">
      <xdr:nvSpPr>
        <xdr:cNvPr id="395" name="テキスト ボックス 394"/>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124883</xdr:rowOff>
    </xdr:from>
    <xdr:to>
      <xdr:col>24</xdr:col>
      <xdr:colOff>609600</xdr:colOff>
      <xdr:row>44</xdr:row>
      <xdr:rowOff>55033</xdr:rowOff>
    </xdr:to>
    <xdr:sp macro="" textlink="">
      <xdr:nvSpPr>
        <xdr:cNvPr id="401" name="円/楕円 400"/>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20760</xdr:rowOff>
    </xdr:from>
    <xdr:ext cx="762000" cy="259045"/>
    <xdr:sp macro="" textlink="">
      <xdr:nvSpPr>
        <xdr:cNvPr id="402" name="公債費負担の状況該当値テキスト"/>
        <xdr:cNvSpPr txBox="1"/>
      </xdr:nvSpPr>
      <xdr:spPr>
        <a:xfrm>
          <a:off x="17106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20461</xdr:rowOff>
    </xdr:from>
    <xdr:to>
      <xdr:col>23</xdr:col>
      <xdr:colOff>457200</xdr:colOff>
      <xdr:row>44</xdr:row>
      <xdr:rowOff>122061</xdr:rowOff>
    </xdr:to>
    <xdr:sp macro="" textlink="">
      <xdr:nvSpPr>
        <xdr:cNvPr id="403" name="円/楕円 402"/>
        <xdr:cNvSpPr/>
      </xdr:nvSpPr>
      <xdr:spPr>
        <a:xfrm>
          <a:off x="16129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106838</xdr:rowOff>
    </xdr:from>
    <xdr:ext cx="736600" cy="259045"/>
    <xdr:sp macro="" textlink="">
      <xdr:nvSpPr>
        <xdr:cNvPr id="404" name="テキスト ボックス 403"/>
        <xdr:cNvSpPr txBox="1"/>
      </xdr:nvSpPr>
      <xdr:spPr>
        <a:xfrm>
          <a:off x="15798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33867</xdr:rowOff>
    </xdr:from>
    <xdr:to>
      <xdr:col>22</xdr:col>
      <xdr:colOff>254000</xdr:colOff>
      <xdr:row>44</xdr:row>
      <xdr:rowOff>135467</xdr:rowOff>
    </xdr:to>
    <xdr:sp macro="" textlink="">
      <xdr:nvSpPr>
        <xdr:cNvPr id="405" name="円/楕円 404"/>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120244</xdr:rowOff>
    </xdr:from>
    <xdr:ext cx="762000" cy="259045"/>
    <xdr:sp macro="" textlink="">
      <xdr:nvSpPr>
        <xdr:cNvPr id="406" name="テキスト ボックス 405"/>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60678</xdr:rowOff>
    </xdr:from>
    <xdr:to>
      <xdr:col>21</xdr:col>
      <xdr:colOff>50800</xdr:colOff>
      <xdr:row>44</xdr:row>
      <xdr:rowOff>162278</xdr:rowOff>
    </xdr:to>
    <xdr:sp macro="" textlink="">
      <xdr:nvSpPr>
        <xdr:cNvPr id="407" name="円/楕円 406"/>
        <xdr:cNvSpPr/>
      </xdr:nvSpPr>
      <xdr:spPr>
        <a:xfrm>
          <a:off x="14351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147055</xdr:rowOff>
    </xdr:from>
    <xdr:ext cx="762000" cy="259045"/>
    <xdr:sp macro="" textlink="">
      <xdr:nvSpPr>
        <xdr:cNvPr id="408" name="テキスト ボックス 407"/>
        <xdr:cNvSpPr txBox="1"/>
      </xdr:nvSpPr>
      <xdr:spPr>
        <a:xfrm>
          <a:off x="14020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167922</xdr:rowOff>
    </xdr:from>
    <xdr:to>
      <xdr:col>19</xdr:col>
      <xdr:colOff>533400</xdr:colOff>
      <xdr:row>45</xdr:row>
      <xdr:rowOff>98072</xdr:rowOff>
    </xdr:to>
    <xdr:sp macro="" textlink="">
      <xdr:nvSpPr>
        <xdr:cNvPr id="409" name="円/楕円 408"/>
        <xdr:cNvSpPr/>
      </xdr:nvSpPr>
      <xdr:spPr>
        <a:xfrm>
          <a:off x="13462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82849</xdr:rowOff>
    </xdr:from>
    <xdr:ext cx="762000" cy="259045"/>
    <xdr:sp macro="" textlink="">
      <xdr:nvSpPr>
        <xdr:cNvPr id="410" name="テキスト ボックス 409"/>
        <xdr:cNvSpPr txBox="1"/>
      </xdr:nvSpPr>
      <xdr:spPr>
        <a:xfrm>
          <a:off x="13131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年度の将来負担比率は、前年度比△</a:t>
          </a:r>
          <a:r>
            <a:rPr kumimoji="1" lang="en-US" altLang="ja-JP" sz="1300">
              <a:solidFill>
                <a:sysClr val="windowText" lastClr="000000"/>
              </a:solidFill>
              <a:latin typeface="ＭＳ Ｐゴシック"/>
            </a:rPr>
            <a:t>13.5</a:t>
          </a:r>
          <a:r>
            <a:rPr kumimoji="1" lang="ja-JP" altLang="en-US" sz="1300">
              <a:solidFill>
                <a:sysClr val="windowText" lastClr="000000"/>
              </a:solidFill>
              <a:latin typeface="ＭＳ Ｐゴシック"/>
            </a:rPr>
            <a:t>ポイントと改善されたものの、依然として類似団体の中では最も悪い数値となっている。</a:t>
          </a:r>
        </a:p>
        <a:p>
          <a:r>
            <a:rPr kumimoji="1" lang="ja-JP" altLang="en-US" sz="1300">
              <a:solidFill>
                <a:sysClr val="windowText" lastClr="000000"/>
              </a:solidFill>
              <a:latin typeface="ＭＳ Ｐゴシック"/>
            </a:rPr>
            <a:t>　改善した主な要因としては、プライマリーバランスの黒字確保などによる地方債残高の減（△</a:t>
          </a:r>
          <a:r>
            <a:rPr kumimoji="1" lang="en-US" altLang="ja-JP" sz="1300">
              <a:solidFill>
                <a:sysClr val="windowText" lastClr="000000"/>
              </a:solidFill>
              <a:latin typeface="ＭＳ Ｐゴシック"/>
            </a:rPr>
            <a:t>953</a:t>
          </a:r>
          <a:r>
            <a:rPr kumimoji="1" lang="ja-JP" altLang="en-US" sz="1300">
              <a:solidFill>
                <a:sysClr val="windowText" lastClr="000000"/>
              </a:solidFill>
              <a:latin typeface="ＭＳ Ｐゴシック"/>
            </a:rPr>
            <a:t>百万円）、債務負担行為に基づく支出予定額の減（△</a:t>
          </a:r>
          <a:r>
            <a:rPr kumimoji="1" lang="en-US" altLang="ja-JP" sz="1300">
              <a:solidFill>
                <a:sysClr val="windowText" lastClr="000000"/>
              </a:solidFill>
              <a:latin typeface="ＭＳ Ｐゴシック"/>
            </a:rPr>
            <a:t>286</a:t>
          </a:r>
          <a:r>
            <a:rPr kumimoji="1" lang="ja-JP" altLang="en-US" sz="1300">
              <a:solidFill>
                <a:sysClr val="windowText" lastClr="000000"/>
              </a:solidFill>
              <a:latin typeface="ＭＳ Ｐゴシック"/>
            </a:rPr>
            <a:t>百万円）、財政調整基金をはじめとする充当可能基金の増（</a:t>
          </a:r>
          <a:r>
            <a:rPr kumimoji="1" lang="en-US" altLang="ja-JP" sz="1300">
              <a:solidFill>
                <a:sysClr val="windowText" lastClr="000000"/>
              </a:solidFill>
              <a:latin typeface="ＭＳ Ｐゴシック"/>
            </a:rPr>
            <a:t>2,235</a:t>
          </a:r>
          <a:r>
            <a:rPr kumimoji="1" lang="ja-JP" altLang="en-US" sz="1300">
              <a:solidFill>
                <a:sysClr val="windowText" lastClr="000000"/>
              </a:solidFill>
              <a:latin typeface="ＭＳ Ｐゴシック"/>
            </a:rPr>
            <a:t>百万円）となったことが挙げられる</a:t>
          </a:r>
          <a:r>
            <a:rPr kumimoji="1" lang="ja-JP" altLang="en-US" sz="1100">
              <a:solidFill>
                <a:sysClr val="windowText" lastClr="000000"/>
              </a:solidFill>
              <a:latin typeface="ＭＳ Ｐゴシック"/>
            </a:rPr>
            <a:t>。</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21040</xdr:rowOff>
    </xdr:from>
    <xdr:to>
      <xdr:col>24</xdr:col>
      <xdr:colOff>558800</xdr:colOff>
      <xdr:row>19</xdr:row>
      <xdr:rowOff>94403</xdr:rowOff>
    </xdr:to>
    <xdr:cxnSp macro="">
      <xdr:nvCxnSpPr>
        <xdr:cNvPr id="439" name="直線コネクタ 438"/>
        <xdr:cNvCxnSpPr/>
      </xdr:nvCxnSpPr>
      <xdr:spPr>
        <a:xfrm flipV="1">
          <a:off x="17018000" y="2421340"/>
          <a:ext cx="0" cy="930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66480</xdr:rowOff>
    </xdr:from>
    <xdr:ext cx="762000" cy="259045"/>
    <xdr:sp macro="" textlink="">
      <xdr:nvSpPr>
        <xdr:cNvPr id="440" name="将来負担の状況最小値テキスト"/>
        <xdr:cNvSpPr txBox="1"/>
      </xdr:nvSpPr>
      <xdr:spPr>
        <a:xfrm>
          <a:off x="17106900" y="332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122.0</a:t>
          </a:r>
          <a:endParaRPr kumimoji="1" lang="ja-JP" altLang="en-US" sz="1000" b="1">
            <a:latin typeface="ＭＳ Ｐゴシック"/>
          </a:endParaRPr>
        </a:p>
      </xdr:txBody>
    </xdr:sp>
    <xdr:clientData/>
  </xdr:oneCellAnchor>
  <xdr:twoCellAnchor>
    <xdr:from>
      <xdr:col>24</xdr:col>
      <xdr:colOff>469900</xdr:colOff>
      <xdr:row>19</xdr:row>
      <xdr:rowOff>94403</xdr:rowOff>
    </xdr:from>
    <xdr:to>
      <xdr:col>24</xdr:col>
      <xdr:colOff>647700</xdr:colOff>
      <xdr:row>19</xdr:row>
      <xdr:rowOff>94403</xdr:rowOff>
    </xdr:to>
    <xdr:cxnSp macro="">
      <xdr:nvCxnSpPr>
        <xdr:cNvPr id="441" name="直線コネクタ 440"/>
        <xdr:cNvCxnSpPr/>
      </xdr:nvCxnSpPr>
      <xdr:spPr>
        <a:xfrm>
          <a:off x="16929100" y="3351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107417</xdr:rowOff>
    </xdr:from>
    <xdr:ext cx="762000" cy="259045"/>
    <xdr:sp macro="" textlink="">
      <xdr:nvSpPr>
        <xdr:cNvPr id="442" name="将来負担の状況最大値テキスト"/>
        <xdr:cNvSpPr txBox="1"/>
      </xdr:nvSpPr>
      <xdr:spPr>
        <a:xfrm>
          <a:off x="17106900" y="21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24</xdr:col>
      <xdr:colOff>469900</xdr:colOff>
      <xdr:row>14</xdr:row>
      <xdr:rowOff>21040</xdr:rowOff>
    </xdr:from>
    <xdr:to>
      <xdr:col>24</xdr:col>
      <xdr:colOff>647700</xdr:colOff>
      <xdr:row>14</xdr:row>
      <xdr:rowOff>21040</xdr:rowOff>
    </xdr:to>
    <xdr:cxnSp macro="">
      <xdr:nvCxnSpPr>
        <xdr:cNvPr id="443" name="直線コネクタ 442"/>
        <xdr:cNvCxnSpPr/>
      </xdr:nvCxnSpPr>
      <xdr:spPr>
        <a:xfrm>
          <a:off x="16929100" y="24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94403</xdr:rowOff>
    </xdr:from>
    <xdr:to>
      <xdr:col>24</xdr:col>
      <xdr:colOff>558800</xdr:colOff>
      <xdr:row>20</xdr:row>
      <xdr:rowOff>32343</xdr:rowOff>
    </xdr:to>
    <xdr:cxnSp macro="">
      <xdr:nvCxnSpPr>
        <xdr:cNvPr id="444" name="直線コネクタ 443"/>
        <xdr:cNvCxnSpPr/>
      </xdr:nvCxnSpPr>
      <xdr:spPr>
        <a:xfrm flipV="1">
          <a:off x="16179800" y="3351953"/>
          <a:ext cx="8382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20168</xdr:rowOff>
    </xdr:from>
    <xdr:ext cx="762000" cy="259045"/>
    <xdr:sp macro="" textlink="">
      <xdr:nvSpPr>
        <xdr:cNvPr id="445" name="将来負担の状況平均値テキスト"/>
        <xdr:cNvSpPr txBox="1"/>
      </xdr:nvSpPr>
      <xdr:spPr>
        <a:xfrm>
          <a:off x="17106900" y="2763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3641</xdr:rowOff>
    </xdr:from>
    <xdr:to>
      <xdr:col>24</xdr:col>
      <xdr:colOff>609600</xdr:colOff>
      <xdr:row>17</xdr:row>
      <xdr:rowOff>105241</xdr:rowOff>
    </xdr:to>
    <xdr:sp macro="" textlink="">
      <xdr:nvSpPr>
        <xdr:cNvPr id="446" name="フローチャート : 判断 445"/>
        <xdr:cNvSpPr/>
      </xdr:nvSpPr>
      <xdr:spPr>
        <a:xfrm>
          <a:off x="16967200" y="291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32343</xdr:rowOff>
    </xdr:from>
    <xdr:to>
      <xdr:col>23</xdr:col>
      <xdr:colOff>406400</xdr:colOff>
      <xdr:row>20</xdr:row>
      <xdr:rowOff>170688</xdr:rowOff>
    </xdr:to>
    <xdr:cxnSp macro="">
      <xdr:nvCxnSpPr>
        <xdr:cNvPr id="447" name="直線コネクタ 446"/>
        <xdr:cNvCxnSpPr/>
      </xdr:nvCxnSpPr>
      <xdr:spPr>
        <a:xfrm flipV="1">
          <a:off x="15290800" y="3461343"/>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15960</xdr:rowOff>
    </xdr:from>
    <xdr:to>
      <xdr:col>23</xdr:col>
      <xdr:colOff>457200</xdr:colOff>
      <xdr:row>15</xdr:row>
      <xdr:rowOff>117560</xdr:rowOff>
    </xdr:to>
    <xdr:sp macro="" textlink="">
      <xdr:nvSpPr>
        <xdr:cNvPr id="448" name="フローチャート : 判断 447"/>
        <xdr:cNvSpPr/>
      </xdr:nvSpPr>
      <xdr:spPr>
        <a:xfrm>
          <a:off x="16129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127737</xdr:rowOff>
    </xdr:from>
    <xdr:ext cx="736600" cy="259045"/>
    <xdr:sp macro="" textlink="">
      <xdr:nvSpPr>
        <xdr:cNvPr id="449" name="テキスト ボックス 448"/>
        <xdr:cNvSpPr txBox="1"/>
      </xdr:nvSpPr>
      <xdr:spPr>
        <a:xfrm>
          <a:off x="15798800" y="235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170688</xdr:rowOff>
    </xdr:from>
    <xdr:to>
      <xdr:col>22</xdr:col>
      <xdr:colOff>203200</xdr:colOff>
      <xdr:row>21</xdr:row>
      <xdr:rowOff>110236</xdr:rowOff>
    </xdr:to>
    <xdr:cxnSp macro="">
      <xdr:nvCxnSpPr>
        <xdr:cNvPr id="450" name="直線コネクタ 449"/>
        <xdr:cNvCxnSpPr/>
      </xdr:nvCxnSpPr>
      <xdr:spPr>
        <a:xfrm flipV="1">
          <a:off x="14401800" y="359968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87545</xdr:rowOff>
    </xdr:from>
    <xdr:to>
      <xdr:col>22</xdr:col>
      <xdr:colOff>254000</xdr:colOff>
      <xdr:row>16</xdr:row>
      <xdr:rowOff>17695</xdr:rowOff>
    </xdr:to>
    <xdr:sp macro="" textlink="">
      <xdr:nvSpPr>
        <xdr:cNvPr id="451" name="フローチャート : 判断 450"/>
        <xdr:cNvSpPr/>
      </xdr:nvSpPr>
      <xdr:spPr>
        <a:xfrm>
          <a:off x="15240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27872</xdr:rowOff>
    </xdr:from>
    <xdr:ext cx="762000" cy="259045"/>
    <xdr:sp macro="" textlink="">
      <xdr:nvSpPr>
        <xdr:cNvPr id="452" name="テキスト ボックス 451"/>
        <xdr:cNvSpPr txBox="1"/>
      </xdr:nvSpPr>
      <xdr:spPr>
        <a:xfrm>
          <a:off x="14909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110236</xdr:rowOff>
    </xdr:from>
    <xdr:to>
      <xdr:col>21</xdr:col>
      <xdr:colOff>0</xdr:colOff>
      <xdr:row>21</xdr:row>
      <xdr:rowOff>121497</xdr:rowOff>
    </xdr:to>
    <xdr:cxnSp macro="">
      <xdr:nvCxnSpPr>
        <xdr:cNvPr id="453" name="直線コネクタ 452"/>
        <xdr:cNvCxnSpPr/>
      </xdr:nvCxnSpPr>
      <xdr:spPr>
        <a:xfrm flipV="1">
          <a:off x="13512800" y="371068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22267</xdr:rowOff>
    </xdr:from>
    <xdr:to>
      <xdr:col>21</xdr:col>
      <xdr:colOff>50800</xdr:colOff>
      <xdr:row>16</xdr:row>
      <xdr:rowOff>123867</xdr:rowOff>
    </xdr:to>
    <xdr:sp macro="" textlink="">
      <xdr:nvSpPr>
        <xdr:cNvPr id="454" name="フローチャート : 判断 453"/>
        <xdr:cNvSpPr/>
      </xdr:nvSpPr>
      <xdr:spPr>
        <a:xfrm>
          <a:off x="14351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134044</xdr:rowOff>
    </xdr:from>
    <xdr:ext cx="762000" cy="259045"/>
    <xdr:sp macro="" textlink="">
      <xdr:nvSpPr>
        <xdr:cNvPr id="455" name="テキスト ボックス 454"/>
        <xdr:cNvSpPr txBox="1"/>
      </xdr:nvSpPr>
      <xdr:spPr>
        <a:xfrm>
          <a:off x="14020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63288</xdr:rowOff>
    </xdr:from>
    <xdr:to>
      <xdr:col>19</xdr:col>
      <xdr:colOff>533400</xdr:colOff>
      <xdr:row>16</xdr:row>
      <xdr:rowOff>164888</xdr:rowOff>
    </xdr:to>
    <xdr:sp macro="" textlink="">
      <xdr:nvSpPr>
        <xdr:cNvPr id="456" name="フローチャート : 判断 455"/>
        <xdr:cNvSpPr/>
      </xdr:nvSpPr>
      <xdr:spPr>
        <a:xfrm>
          <a:off x="13462000" y="28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3615</xdr:rowOff>
    </xdr:from>
    <xdr:ext cx="762000" cy="259045"/>
    <xdr:sp macro="" textlink="">
      <xdr:nvSpPr>
        <xdr:cNvPr id="457" name="テキスト ボックス 456"/>
        <xdr:cNvSpPr txBox="1"/>
      </xdr:nvSpPr>
      <xdr:spPr>
        <a:xfrm>
          <a:off x="13131800" y="25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43603</xdr:rowOff>
    </xdr:from>
    <xdr:to>
      <xdr:col>24</xdr:col>
      <xdr:colOff>609600</xdr:colOff>
      <xdr:row>19</xdr:row>
      <xdr:rowOff>145203</xdr:rowOff>
    </xdr:to>
    <xdr:sp macro="" textlink="">
      <xdr:nvSpPr>
        <xdr:cNvPr id="463" name="円/楕円 462"/>
        <xdr:cNvSpPr/>
      </xdr:nvSpPr>
      <xdr:spPr>
        <a:xfrm>
          <a:off x="169672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110930</xdr:rowOff>
    </xdr:from>
    <xdr:ext cx="762000" cy="259045"/>
    <xdr:sp macro="" textlink="">
      <xdr:nvSpPr>
        <xdr:cNvPr id="464" name="将来負担の状況該当値テキスト"/>
        <xdr:cNvSpPr txBox="1"/>
      </xdr:nvSpPr>
      <xdr:spPr>
        <a:xfrm>
          <a:off x="17106900" y="319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152993</xdr:rowOff>
    </xdr:from>
    <xdr:to>
      <xdr:col>23</xdr:col>
      <xdr:colOff>457200</xdr:colOff>
      <xdr:row>20</xdr:row>
      <xdr:rowOff>83143</xdr:rowOff>
    </xdr:to>
    <xdr:sp macro="" textlink="">
      <xdr:nvSpPr>
        <xdr:cNvPr id="465" name="円/楕円 464"/>
        <xdr:cNvSpPr/>
      </xdr:nvSpPr>
      <xdr:spPr>
        <a:xfrm>
          <a:off x="16129000" y="34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67920</xdr:rowOff>
    </xdr:from>
    <xdr:ext cx="736600" cy="259045"/>
    <xdr:sp macro="" textlink="">
      <xdr:nvSpPr>
        <xdr:cNvPr id="466" name="テキスト ボックス 465"/>
        <xdr:cNvSpPr txBox="1"/>
      </xdr:nvSpPr>
      <xdr:spPr>
        <a:xfrm>
          <a:off x="15798800" y="349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119888</xdr:rowOff>
    </xdr:from>
    <xdr:to>
      <xdr:col>22</xdr:col>
      <xdr:colOff>254000</xdr:colOff>
      <xdr:row>21</xdr:row>
      <xdr:rowOff>50038</xdr:rowOff>
    </xdr:to>
    <xdr:sp macro="" textlink="">
      <xdr:nvSpPr>
        <xdr:cNvPr id="467" name="円/楕円 466"/>
        <xdr:cNvSpPr/>
      </xdr:nvSpPr>
      <xdr:spPr>
        <a:xfrm>
          <a:off x="15240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34815</xdr:rowOff>
    </xdr:from>
    <xdr:ext cx="762000" cy="259045"/>
    <xdr:sp macro="" textlink="">
      <xdr:nvSpPr>
        <xdr:cNvPr id="468" name="テキスト ボックス 467"/>
        <xdr:cNvSpPr txBox="1"/>
      </xdr:nvSpPr>
      <xdr:spPr>
        <a:xfrm>
          <a:off x="14909800" y="36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59436</xdr:rowOff>
    </xdr:from>
    <xdr:to>
      <xdr:col>21</xdr:col>
      <xdr:colOff>50800</xdr:colOff>
      <xdr:row>21</xdr:row>
      <xdr:rowOff>161036</xdr:rowOff>
    </xdr:to>
    <xdr:sp macro="" textlink="">
      <xdr:nvSpPr>
        <xdr:cNvPr id="469" name="円/楕円 468"/>
        <xdr:cNvSpPr/>
      </xdr:nvSpPr>
      <xdr:spPr>
        <a:xfrm>
          <a:off x="14351000" y="36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145813</xdr:rowOff>
    </xdr:from>
    <xdr:ext cx="762000" cy="259045"/>
    <xdr:sp macro="" textlink="">
      <xdr:nvSpPr>
        <xdr:cNvPr id="470" name="テキスト ボックス 469"/>
        <xdr:cNvSpPr txBox="1"/>
      </xdr:nvSpPr>
      <xdr:spPr>
        <a:xfrm>
          <a:off x="14020800" y="37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70697</xdr:rowOff>
    </xdr:from>
    <xdr:to>
      <xdr:col>19</xdr:col>
      <xdr:colOff>533400</xdr:colOff>
      <xdr:row>22</xdr:row>
      <xdr:rowOff>847</xdr:rowOff>
    </xdr:to>
    <xdr:sp macro="" textlink="">
      <xdr:nvSpPr>
        <xdr:cNvPr id="471" name="円/楕円 470"/>
        <xdr:cNvSpPr/>
      </xdr:nvSpPr>
      <xdr:spPr>
        <a:xfrm>
          <a:off x="13462000" y="3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157074</xdr:rowOff>
    </xdr:from>
    <xdr:ext cx="762000" cy="259045"/>
    <xdr:sp macro="" textlink="">
      <xdr:nvSpPr>
        <xdr:cNvPr id="472" name="テキスト ボックス 471"/>
        <xdr:cNvSpPr txBox="1"/>
      </xdr:nvSpPr>
      <xdr:spPr>
        <a:xfrm>
          <a:off x="13131800" y="375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岩手県奥州市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121,282
120,805
993.30
61,017,208
60,496,682
391,791
36,065,118
79,559,574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122.0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年度の人件費は</a:t>
          </a:r>
          <a:r>
            <a:rPr kumimoji="1" lang="ja-JP" altLang="en-US" sz="1300">
              <a:solidFill>
                <a:srgbClr val="FF0000"/>
              </a:solidFill>
              <a:latin typeface="ＭＳ Ｐゴシック"/>
            </a:rPr>
            <a:t>、</a:t>
          </a:r>
          <a:r>
            <a:rPr kumimoji="1" lang="ja-JP" altLang="en-US" sz="1300">
              <a:solidFill>
                <a:sysClr val="windowText" lastClr="000000"/>
              </a:solidFill>
              <a:latin typeface="ＭＳ Ｐゴシック"/>
            </a:rPr>
            <a:t>特定財源が前年度比</a:t>
          </a:r>
          <a:r>
            <a:rPr kumimoji="1" lang="en-US" altLang="ja-JP" sz="1300">
              <a:solidFill>
                <a:sysClr val="windowText" lastClr="000000"/>
              </a:solidFill>
              <a:latin typeface="ＭＳ Ｐゴシック"/>
            </a:rPr>
            <a:t>41</a:t>
          </a:r>
          <a:r>
            <a:rPr kumimoji="1" lang="ja-JP" altLang="en-US" sz="1300">
              <a:solidFill>
                <a:sysClr val="windowText" lastClr="000000"/>
              </a:solidFill>
              <a:latin typeface="ＭＳ Ｐゴシック"/>
            </a:rPr>
            <a:t>百万円微増となり、経常一般財源が前年度比</a:t>
          </a:r>
          <a:r>
            <a:rPr kumimoji="1" lang="en-US" altLang="ja-JP" sz="1300">
              <a:solidFill>
                <a:sysClr val="windowText" lastClr="000000"/>
              </a:solidFill>
              <a:latin typeface="ＭＳ Ｐゴシック"/>
            </a:rPr>
            <a:t>83</a:t>
          </a:r>
          <a:r>
            <a:rPr kumimoji="1" lang="ja-JP" altLang="en-US" sz="1300">
              <a:solidFill>
                <a:sysClr val="windowText" lastClr="000000"/>
              </a:solidFill>
              <a:latin typeface="ＭＳ Ｐゴシック"/>
            </a:rPr>
            <a:t>百万円減となったことから</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ポイント減になっている。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市町村合併以来継続している一般職の退職者数の５分の１採用、労務職の退職者不補充による職員削減の効果などにより、全体としては前年度比</a:t>
          </a:r>
          <a:r>
            <a:rPr kumimoji="1" lang="en-US" altLang="ja-JP" sz="1300">
              <a:solidFill>
                <a:sysClr val="windowText" lastClr="000000"/>
              </a:solidFill>
              <a:latin typeface="ＭＳ Ｐゴシック"/>
            </a:rPr>
            <a:t>57</a:t>
          </a:r>
          <a:r>
            <a:rPr kumimoji="1" lang="ja-JP" altLang="en-US" sz="1300">
              <a:solidFill>
                <a:sysClr val="windowText" lastClr="000000"/>
              </a:solidFill>
              <a:latin typeface="ＭＳ Ｐゴシック"/>
            </a:rPr>
            <a:t>百万円の減となっている。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合併後の平成</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年度以降で比較すると、経常一般財源ベースで</a:t>
          </a:r>
          <a:r>
            <a:rPr kumimoji="1" lang="en-US" altLang="ja-JP" sz="1300">
              <a:solidFill>
                <a:sysClr val="windowText" lastClr="000000"/>
              </a:solidFill>
              <a:latin typeface="ＭＳ Ｐゴシック"/>
            </a:rPr>
            <a:t>2,294</a:t>
          </a:r>
          <a:r>
            <a:rPr kumimoji="1" lang="ja-JP" altLang="en-US" sz="1300">
              <a:solidFill>
                <a:sysClr val="windowText" lastClr="000000"/>
              </a:solidFill>
              <a:latin typeface="ＭＳ Ｐゴシック"/>
            </a:rPr>
            <a:t>百万円の減、職員数では</a:t>
          </a:r>
          <a:r>
            <a:rPr kumimoji="1" lang="en-US" altLang="ja-JP" sz="1300">
              <a:solidFill>
                <a:sysClr val="windowText" lastClr="000000"/>
              </a:solidFill>
              <a:latin typeface="ＭＳ Ｐゴシック"/>
            </a:rPr>
            <a:t>205</a:t>
          </a:r>
          <a:r>
            <a:rPr kumimoji="1" lang="ja-JP" altLang="en-US" sz="1300">
              <a:solidFill>
                <a:sysClr val="windowText" lastClr="000000"/>
              </a:solidFill>
              <a:latin typeface="ＭＳ Ｐゴシック"/>
            </a:rPr>
            <a:t>人の減となっている。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1270</xdr:rowOff>
    </xdr:from>
    <xdr:to>
      <xdr:col>7</xdr:col>
      <xdr:colOff>15875</xdr:colOff>
      <xdr:row>40</xdr:row>
      <xdr:rowOff>127000</xdr:rowOff>
    </xdr:to>
    <xdr:cxnSp macro="">
      <xdr:nvCxnSpPr>
        <xdr:cNvPr id="59" name="直線コネクタ 58"/>
        <xdr:cNvCxnSpPr/>
      </xdr:nvCxnSpPr>
      <xdr:spPr>
        <a:xfrm flipV="1">
          <a:off x="4826000" y="5659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0"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1" name="直線コネクタ 60"/>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87647</xdr:rowOff>
    </xdr:from>
    <xdr:ext cx="762000" cy="259045"/>
    <xdr:sp macro="" textlink="">
      <xdr:nvSpPr>
        <xdr:cNvPr id="62"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33</xdr:row>
      <xdr:rowOff>1270</xdr:rowOff>
    </xdr:from>
    <xdr:to>
      <xdr:col>7</xdr:col>
      <xdr:colOff>104775</xdr:colOff>
      <xdr:row>33</xdr:row>
      <xdr:rowOff>1270</xdr:rowOff>
    </xdr:to>
    <xdr:cxnSp macro="">
      <xdr:nvCxnSpPr>
        <xdr:cNvPr id="63" name="直線コネクタ 62"/>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1270</xdr:rowOff>
    </xdr:from>
    <xdr:to>
      <xdr:col>7</xdr:col>
      <xdr:colOff>15875</xdr:colOff>
      <xdr:row>33</xdr:row>
      <xdr:rowOff>92710</xdr:rowOff>
    </xdr:to>
    <xdr:cxnSp macro="">
      <xdr:nvCxnSpPr>
        <xdr:cNvPr id="64" name="直線コネクタ 63"/>
        <xdr:cNvCxnSpPr/>
      </xdr:nvCxnSpPr>
      <xdr:spPr>
        <a:xfrm flipV="1">
          <a:off x="3987800" y="5659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2557</xdr:rowOff>
    </xdr:from>
    <xdr:ext cx="762000" cy="259045"/>
    <xdr:sp macro="" textlink="">
      <xdr:nvSpPr>
        <xdr:cNvPr id="65" name="人件費平均値テキスト"/>
        <xdr:cNvSpPr txBox="1"/>
      </xdr:nvSpPr>
      <xdr:spPr>
        <a:xfrm>
          <a:off x="4914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66" name="フローチャート : 判断 65"/>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92710</xdr:rowOff>
    </xdr:from>
    <xdr:to>
      <xdr:col>5</xdr:col>
      <xdr:colOff>549275</xdr:colOff>
      <xdr:row>34</xdr:row>
      <xdr:rowOff>81280</xdr:rowOff>
    </xdr:to>
    <xdr:cxnSp macro="">
      <xdr:nvCxnSpPr>
        <xdr:cNvPr id="67" name="直線コネクタ 66"/>
        <xdr:cNvCxnSpPr/>
      </xdr:nvCxnSpPr>
      <xdr:spPr>
        <a:xfrm flipV="1">
          <a:off x="3098800" y="5750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81280</xdr:rowOff>
    </xdr:from>
    <xdr:to>
      <xdr:col>4</xdr:col>
      <xdr:colOff>346075</xdr:colOff>
      <xdr:row>35</xdr:row>
      <xdr:rowOff>24130</xdr:rowOff>
    </xdr:to>
    <xdr:cxnSp macro="">
      <xdr:nvCxnSpPr>
        <xdr:cNvPr id="70" name="直線コネクタ 69"/>
        <xdr:cNvCxnSpPr/>
      </xdr:nvCxnSpPr>
      <xdr:spPr>
        <a:xfrm flipV="1">
          <a:off x="2209800" y="591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161290</xdr:rowOff>
    </xdr:to>
    <xdr:cxnSp macro="">
      <xdr:nvCxnSpPr>
        <xdr:cNvPr id="73" name="直線コネクタ 72"/>
        <xdr:cNvCxnSpPr/>
      </xdr:nvCxnSpPr>
      <xdr:spPr>
        <a:xfrm flipV="1">
          <a:off x="1320800" y="6024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76" name="フローチャート : 判断 75"/>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77" name="テキスト ボックス 76"/>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32</xdr:row>
      <xdr:rowOff>121920</xdr:rowOff>
    </xdr:from>
    <xdr:to>
      <xdr:col>7</xdr:col>
      <xdr:colOff>66675</xdr:colOff>
      <xdr:row>33</xdr:row>
      <xdr:rowOff>52070</xdr:rowOff>
    </xdr:to>
    <xdr:sp macro="" textlink="">
      <xdr:nvSpPr>
        <xdr:cNvPr id="83" name="円/楕円 82"/>
        <xdr:cNvSpPr/>
      </xdr:nvSpPr>
      <xdr:spPr>
        <a:xfrm>
          <a:off x="47752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30497</xdr:rowOff>
    </xdr:from>
    <xdr:ext cx="762000" cy="259045"/>
    <xdr:sp macro="" textlink="">
      <xdr:nvSpPr>
        <xdr:cNvPr id="84" name="人件費該当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41910</xdr:rowOff>
    </xdr:from>
    <xdr:to>
      <xdr:col>5</xdr:col>
      <xdr:colOff>600075</xdr:colOff>
      <xdr:row>33</xdr:row>
      <xdr:rowOff>143510</xdr:rowOff>
    </xdr:to>
    <xdr:sp macro="" textlink="">
      <xdr:nvSpPr>
        <xdr:cNvPr id="85" name="円/楕円 84"/>
        <xdr:cNvSpPr/>
      </xdr:nvSpPr>
      <xdr:spPr>
        <a:xfrm>
          <a:off x="3937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153687</xdr:rowOff>
    </xdr:from>
    <xdr:ext cx="736600" cy="259045"/>
    <xdr:sp macro="" textlink="">
      <xdr:nvSpPr>
        <xdr:cNvPr id="86" name="テキスト ボックス 85"/>
        <xdr:cNvSpPr txBox="1"/>
      </xdr:nvSpPr>
      <xdr:spPr>
        <a:xfrm>
          <a:off x="3606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30480</xdr:rowOff>
    </xdr:from>
    <xdr:to>
      <xdr:col>4</xdr:col>
      <xdr:colOff>396875</xdr:colOff>
      <xdr:row>34</xdr:row>
      <xdr:rowOff>132080</xdr:rowOff>
    </xdr:to>
    <xdr:sp macro="" textlink="">
      <xdr:nvSpPr>
        <xdr:cNvPr id="87" name="円/楕円 86"/>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142257</xdr:rowOff>
    </xdr:from>
    <xdr:ext cx="762000" cy="259045"/>
    <xdr:sp macro="" textlink="">
      <xdr:nvSpPr>
        <xdr:cNvPr id="88" name="テキスト ボックス 87"/>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144780</xdr:rowOff>
    </xdr:from>
    <xdr:to>
      <xdr:col>3</xdr:col>
      <xdr:colOff>193675</xdr:colOff>
      <xdr:row>35</xdr:row>
      <xdr:rowOff>74930</xdr:rowOff>
    </xdr:to>
    <xdr:sp macro="" textlink="">
      <xdr:nvSpPr>
        <xdr:cNvPr id="89" name="円/楕円 88"/>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85107</xdr:rowOff>
    </xdr:from>
    <xdr:ext cx="762000" cy="259045"/>
    <xdr:sp macro="" textlink="">
      <xdr:nvSpPr>
        <xdr:cNvPr id="90" name="テキスト ボックス 89"/>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1" name="円/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平成</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年度の物件費は、雪不足によるスキー場等経費の減などにより経常一般財源が前年度比</a:t>
          </a:r>
          <a:r>
            <a:rPr kumimoji="1" lang="en-US" altLang="ja-JP" sz="1200">
              <a:solidFill>
                <a:sysClr val="windowText" lastClr="000000"/>
              </a:solidFill>
              <a:latin typeface="ＭＳ Ｐゴシック"/>
            </a:rPr>
            <a:t>46</a:t>
          </a:r>
          <a:r>
            <a:rPr kumimoji="1" lang="ja-JP" altLang="en-US" sz="1200">
              <a:solidFill>
                <a:sysClr val="windowText" lastClr="000000"/>
              </a:solidFill>
              <a:latin typeface="ＭＳ Ｐゴシック"/>
            </a:rPr>
            <a:t>百万円減となり、</a:t>
          </a:r>
          <a:r>
            <a:rPr kumimoji="1" lang="en-US" altLang="ja-JP" sz="1200">
              <a:solidFill>
                <a:sysClr val="windowText" lastClr="000000"/>
              </a:solidFill>
              <a:latin typeface="ＭＳ Ｐゴシック"/>
            </a:rPr>
            <a:t>0.2</a:t>
          </a:r>
          <a:r>
            <a:rPr kumimoji="1" lang="ja-JP" altLang="en-US" sz="1200">
              <a:solidFill>
                <a:sysClr val="windowText" lastClr="000000"/>
              </a:solidFill>
              <a:latin typeface="ＭＳ Ｐゴシック"/>
            </a:rPr>
            <a:t>ポイント減となっている。</a:t>
          </a: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物件費全体では、東日本大震災に伴う緊急雇用事業などが減少したものの、ふるさと応援寄附事業や農林業系廃棄物処理加速化事業などにより、全体として</a:t>
          </a:r>
          <a:r>
            <a:rPr kumimoji="1" lang="en-US" altLang="ja-JP" sz="1200">
              <a:solidFill>
                <a:sysClr val="windowText" lastClr="000000"/>
              </a:solidFill>
              <a:latin typeface="ＭＳ Ｐゴシック"/>
            </a:rPr>
            <a:t>287</a:t>
          </a:r>
          <a:r>
            <a:rPr kumimoji="1" lang="ja-JP" altLang="en-US" sz="1200">
              <a:solidFill>
                <a:sysClr val="windowText" lastClr="000000"/>
              </a:solidFill>
              <a:latin typeface="ＭＳ Ｐゴシック"/>
            </a:rPr>
            <a:t>百万円増となっている。</a:t>
          </a: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財政計画において、主に経常経費の削減に取り組むこととしており、今後も引き続き取り組んでいく必要がある。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17</xdr:row>
      <xdr:rowOff>69850</xdr:rowOff>
    </xdr:to>
    <xdr:cxnSp macro="">
      <xdr:nvCxnSpPr>
        <xdr:cNvPr id="122" name="直線コネクタ 121"/>
        <xdr:cNvCxnSpPr/>
      </xdr:nvCxnSpPr>
      <xdr:spPr>
        <a:xfrm flipV="1">
          <a:off x="16510000" y="22987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41927</xdr:rowOff>
    </xdr:from>
    <xdr:ext cx="762000" cy="259045"/>
    <xdr:sp macro="" textlink="">
      <xdr:nvSpPr>
        <xdr:cNvPr id="123" name="物件費最小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23</xdr:col>
      <xdr:colOff>628650</xdr:colOff>
      <xdr:row>17</xdr:row>
      <xdr:rowOff>69850</xdr:rowOff>
    </xdr:from>
    <xdr:to>
      <xdr:col>24</xdr:col>
      <xdr:colOff>120650</xdr:colOff>
      <xdr:row>17</xdr:row>
      <xdr:rowOff>69850</xdr:rowOff>
    </xdr:to>
    <xdr:cxnSp macro="">
      <xdr:nvCxnSpPr>
        <xdr:cNvPr id="124" name="直線コネクタ 123"/>
        <xdr:cNvCxnSpPr/>
      </xdr:nvCxnSpPr>
      <xdr:spPr>
        <a:xfrm>
          <a:off x="16421100" y="298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86179</xdr:rowOff>
    </xdr:to>
    <xdr:cxnSp macro="">
      <xdr:nvCxnSpPr>
        <xdr:cNvPr id="127" name="直線コネクタ 126"/>
        <xdr:cNvCxnSpPr/>
      </xdr:nvCxnSpPr>
      <xdr:spPr>
        <a:xfrm flipV="1">
          <a:off x="15671800" y="25926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146248</xdr:rowOff>
    </xdr:from>
    <xdr:ext cx="762000" cy="259045"/>
    <xdr:sp macro="" textlink="">
      <xdr:nvSpPr>
        <xdr:cNvPr id="128" name="物件費平均値テキスト"/>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29" name="フローチャート : 判断 128"/>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118836</xdr:rowOff>
    </xdr:to>
    <xdr:cxnSp macro="">
      <xdr:nvCxnSpPr>
        <xdr:cNvPr id="130" name="直線コネクタ 129"/>
        <xdr:cNvCxnSpPr/>
      </xdr:nvCxnSpPr>
      <xdr:spPr>
        <a:xfrm flipV="1">
          <a:off x="14782800" y="2657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20</xdr:row>
      <xdr:rowOff>125186</xdr:rowOff>
    </xdr:from>
    <xdr:to>
      <xdr:col>22</xdr:col>
      <xdr:colOff>615950</xdr:colOff>
      <xdr:row>21</xdr:row>
      <xdr:rowOff>55336</xdr:rowOff>
    </xdr:to>
    <xdr:sp macro="" textlink="">
      <xdr:nvSpPr>
        <xdr:cNvPr id="131" name="フローチャート : 判断 130"/>
        <xdr:cNvSpPr/>
      </xdr:nvSpPr>
      <xdr:spPr>
        <a:xfrm>
          <a:off x="15621000" y="355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40113</xdr:rowOff>
    </xdr:from>
    <xdr:ext cx="736600" cy="259045"/>
    <xdr:sp macro="" textlink="">
      <xdr:nvSpPr>
        <xdr:cNvPr id="132" name="テキスト ボックス 131"/>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29029</xdr:rowOff>
    </xdr:from>
    <xdr:to>
      <xdr:col>21</xdr:col>
      <xdr:colOff>361950</xdr:colOff>
      <xdr:row>15</xdr:row>
      <xdr:rowOff>118836</xdr:rowOff>
    </xdr:to>
    <xdr:cxnSp macro="">
      <xdr:nvCxnSpPr>
        <xdr:cNvPr id="133" name="直線コネクタ 132"/>
        <xdr:cNvCxnSpPr/>
      </xdr:nvCxnSpPr>
      <xdr:spPr>
        <a:xfrm>
          <a:off x="13893800" y="24293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20</xdr:row>
      <xdr:rowOff>59872</xdr:rowOff>
    </xdr:from>
    <xdr:to>
      <xdr:col>21</xdr:col>
      <xdr:colOff>412750</xdr:colOff>
      <xdr:row>20</xdr:row>
      <xdr:rowOff>161472</xdr:rowOff>
    </xdr:to>
    <xdr:sp macro="" textlink="">
      <xdr:nvSpPr>
        <xdr:cNvPr id="134" name="フローチャート : 判断 133"/>
        <xdr:cNvSpPr/>
      </xdr:nvSpPr>
      <xdr:spPr>
        <a:xfrm>
          <a:off x="14732000" y="348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146249</xdr:rowOff>
    </xdr:from>
    <xdr:ext cx="762000" cy="259045"/>
    <xdr:sp macro="" textlink="">
      <xdr:nvSpPr>
        <xdr:cNvPr id="135" name="テキスト ボックス 134"/>
        <xdr:cNvSpPr txBox="1"/>
      </xdr:nvSpPr>
      <xdr:spPr>
        <a:xfrm>
          <a:off x="14401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69850</xdr:rowOff>
    </xdr:from>
    <xdr:to>
      <xdr:col>20</xdr:col>
      <xdr:colOff>158750</xdr:colOff>
      <xdr:row>14</xdr:row>
      <xdr:rowOff>29029</xdr:rowOff>
    </xdr:to>
    <xdr:cxnSp macro="">
      <xdr:nvCxnSpPr>
        <xdr:cNvPr id="136" name="直線コネクタ 135"/>
        <xdr:cNvCxnSpPr/>
      </xdr:nvCxnSpPr>
      <xdr:spPr>
        <a:xfrm>
          <a:off x="13004800" y="22987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19</xdr:row>
      <xdr:rowOff>35378</xdr:rowOff>
    </xdr:from>
    <xdr:to>
      <xdr:col>20</xdr:col>
      <xdr:colOff>209550</xdr:colOff>
      <xdr:row>19</xdr:row>
      <xdr:rowOff>136978</xdr:rowOff>
    </xdr:to>
    <xdr:sp macro="" textlink="">
      <xdr:nvSpPr>
        <xdr:cNvPr id="137" name="フローチャート : 判断 136"/>
        <xdr:cNvSpPr/>
      </xdr:nvSpPr>
      <xdr:spPr>
        <a:xfrm>
          <a:off x="13843000" y="329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121755</xdr:rowOff>
    </xdr:from>
    <xdr:ext cx="762000" cy="259045"/>
    <xdr:sp macro="" textlink="">
      <xdr:nvSpPr>
        <xdr:cNvPr id="138" name="テキスト ボックス 137"/>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43543</xdr:rowOff>
    </xdr:from>
    <xdr:to>
      <xdr:col>19</xdr:col>
      <xdr:colOff>6350</xdr:colOff>
      <xdr:row>18</xdr:row>
      <xdr:rowOff>145143</xdr:rowOff>
    </xdr:to>
    <xdr:sp macro="" textlink="">
      <xdr:nvSpPr>
        <xdr:cNvPr id="139" name="フローチャート : 判断 138"/>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129920</xdr:rowOff>
    </xdr:from>
    <xdr:ext cx="762000" cy="259045"/>
    <xdr:sp macro="" textlink="">
      <xdr:nvSpPr>
        <xdr:cNvPr id="140" name="テキスト ボックス 139"/>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141514</xdr:rowOff>
    </xdr:from>
    <xdr:to>
      <xdr:col>24</xdr:col>
      <xdr:colOff>82550</xdr:colOff>
      <xdr:row>15</xdr:row>
      <xdr:rowOff>71664</xdr:rowOff>
    </xdr:to>
    <xdr:sp macro="" textlink="">
      <xdr:nvSpPr>
        <xdr:cNvPr id="146" name="円/楕円 145"/>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158041</xdr:rowOff>
    </xdr:from>
    <xdr:ext cx="762000" cy="259045"/>
    <xdr:sp macro="" textlink="">
      <xdr:nvSpPr>
        <xdr:cNvPr id="147"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48" name="円/楕円 147"/>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49" name="テキスト ボックス 148"/>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0" name="円/楕円 149"/>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1" name="テキスト ボックス 150"/>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149679</xdr:rowOff>
    </xdr:from>
    <xdr:to>
      <xdr:col>20</xdr:col>
      <xdr:colOff>209550</xdr:colOff>
      <xdr:row>14</xdr:row>
      <xdr:rowOff>79829</xdr:rowOff>
    </xdr:to>
    <xdr:sp macro="" textlink="">
      <xdr:nvSpPr>
        <xdr:cNvPr id="152" name="円/楕円 151"/>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90006</xdr:rowOff>
    </xdr:from>
    <xdr:ext cx="762000" cy="259045"/>
    <xdr:sp macro="" textlink="">
      <xdr:nvSpPr>
        <xdr:cNvPr id="153" name="テキスト ボックス 152"/>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19050</xdr:rowOff>
    </xdr:from>
    <xdr:to>
      <xdr:col>19</xdr:col>
      <xdr:colOff>6350</xdr:colOff>
      <xdr:row>13</xdr:row>
      <xdr:rowOff>120650</xdr:rowOff>
    </xdr:to>
    <xdr:sp macro="" textlink="">
      <xdr:nvSpPr>
        <xdr:cNvPr id="154" name="円/楕円 153"/>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130827</xdr:rowOff>
    </xdr:from>
    <xdr:ext cx="762000" cy="259045"/>
    <xdr:sp macro="" textlink="">
      <xdr:nvSpPr>
        <xdr:cNvPr id="155" name="テキスト ボックス 154"/>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年度の扶助費は、経常一般財源が前年度比</a:t>
          </a:r>
          <a:r>
            <a:rPr kumimoji="1" lang="en-US" altLang="ja-JP" sz="1300">
              <a:solidFill>
                <a:sysClr val="windowText" lastClr="000000"/>
              </a:solidFill>
              <a:latin typeface="ＭＳ Ｐゴシック"/>
            </a:rPr>
            <a:t>225</a:t>
          </a:r>
          <a:r>
            <a:rPr kumimoji="1" lang="ja-JP" altLang="en-US" sz="1300">
              <a:solidFill>
                <a:sysClr val="windowText" lastClr="000000"/>
              </a:solidFill>
              <a:latin typeface="ＭＳ Ｐゴシック"/>
            </a:rPr>
            <a:t>百万円増となったことから、</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ポイントの増となっている。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全体としては、生活保護費が</a:t>
          </a:r>
          <a:r>
            <a:rPr kumimoji="1" lang="en-US" altLang="ja-JP" sz="1300">
              <a:solidFill>
                <a:sysClr val="windowText" lastClr="000000"/>
              </a:solidFill>
              <a:latin typeface="ＭＳ Ｐゴシック"/>
            </a:rPr>
            <a:t>85</a:t>
          </a:r>
          <a:r>
            <a:rPr kumimoji="1" lang="ja-JP" altLang="en-US" sz="1300">
              <a:solidFill>
                <a:sysClr val="windowText" lastClr="000000"/>
              </a:solidFill>
              <a:latin typeface="ＭＳ Ｐゴシック"/>
            </a:rPr>
            <a:t>百万円増、教育費が</a:t>
          </a:r>
          <a:r>
            <a:rPr kumimoji="1" lang="en-US" altLang="ja-JP" sz="1300">
              <a:solidFill>
                <a:sysClr val="windowText" lastClr="000000"/>
              </a:solidFill>
              <a:latin typeface="ＭＳ Ｐゴシック"/>
            </a:rPr>
            <a:t>138</a:t>
          </a:r>
          <a:r>
            <a:rPr kumimoji="1" lang="ja-JP" altLang="en-US" sz="1300">
              <a:solidFill>
                <a:sysClr val="windowText" lastClr="000000"/>
              </a:solidFill>
              <a:latin typeface="ＭＳ Ｐゴシック"/>
            </a:rPr>
            <a:t>万円増となったことなどにより、</a:t>
          </a:r>
          <a:r>
            <a:rPr kumimoji="1" lang="en-US" altLang="ja-JP" sz="1300">
              <a:solidFill>
                <a:sysClr val="windowText" lastClr="000000"/>
              </a:solidFill>
              <a:latin typeface="ＭＳ Ｐゴシック"/>
            </a:rPr>
            <a:t>166</a:t>
          </a:r>
          <a:r>
            <a:rPr kumimoji="1" lang="ja-JP" altLang="en-US" sz="1300">
              <a:solidFill>
                <a:sysClr val="windowText" lastClr="000000"/>
              </a:solidFill>
              <a:latin typeface="ＭＳ Ｐゴシック"/>
            </a:rPr>
            <a:t>百万円の増となっている。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本市の人口は、平成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年１月１日現在、前年度から</a:t>
          </a:r>
          <a:r>
            <a:rPr kumimoji="1" lang="en-US" altLang="ja-JP" sz="1300">
              <a:solidFill>
                <a:sysClr val="windowText" lastClr="000000"/>
              </a:solidFill>
              <a:latin typeface="ＭＳ Ｐゴシック"/>
            </a:rPr>
            <a:t>1,139</a:t>
          </a:r>
          <a:r>
            <a:rPr kumimoji="1" lang="ja-JP" altLang="en-US" sz="1300">
              <a:solidFill>
                <a:sysClr val="windowText" lastClr="000000"/>
              </a:solidFill>
              <a:latin typeface="ＭＳ Ｐゴシック"/>
            </a:rPr>
            <a:t>人減少（住民基本台帳人口）しているものの、少子高齢化の流れに歯止めがかからないことから、今後とも扶助費については増加が見込まれる。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56</xdr:row>
      <xdr:rowOff>104140</xdr:rowOff>
    </xdr:from>
    <xdr:to>
      <xdr:col>7</xdr:col>
      <xdr:colOff>15875</xdr:colOff>
      <xdr:row>60</xdr:row>
      <xdr:rowOff>12700</xdr:rowOff>
    </xdr:to>
    <xdr:cxnSp macro="">
      <xdr:nvCxnSpPr>
        <xdr:cNvPr id="181" name="直線コネクタ 180"/>
        <xdr:cNvCxnSpPr/>
      </xdr:nvCxnSpPr>
      <xdr:spPr>
        <a:xfrm flipV="1">
          <a:off x="4826000" y="970534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156227</xdr:rowOff>
    </xdr:from>
    <xdr:ext cx="762000" cy="259045"/>
    <xdr:sp macro="" textlink="">
      <xdr:nvSpPr>
        <xdr:cNvPr id="182" name="扶助費最小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60</xdr:row>
      <xdr:rowOff>12700</xdr:rowOff>
    </xdr:from>
    <xdr:to>
      <xdr:col>7</xdr:col>
      <xdr:colOff>104775</xdr:colOff>
      <xdr:row>60</xdr:row>
      <xdr:rowOff>12700</xdr:rowOff>
    </xdr:to>
    <xdr:cxnSp macro="">
      <xdr:nvCxnSpPr>
        <xdr:cNvPr id="183" name="直線コネクタ 182"/>
        <xdr:cNvCxnSpPr/>
      </xdr:nvCxnSpPr>
      <xdr:spPr>
        <a:xfrm>
          <a:off x="4737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19067</xdr:rowOff>
    </xdr:from>
    <xdr:ext cx="762000" cy="259045"/>
    <xdr:sp macro="" textlink="">
      <xdr:nvSpPr>
        <xdr:cNvPr id="184" name="扶助費最大値テキスト"/>
        <xdr:cNvSpPr txBox="1"/>
      </xdr:nvSpPr>
      <xdr:spPr>
        <a:xfrm>
          <a:off x="4914900" y="94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56</xdr:row>
      <xdr:rowOff>104140</xdr:rowOff>
    </xdr:from>
    <xdr:to>
      <xdr:col>7</xdr:col>
      <xdr:colOff>104775</xdr:colOff>
      <xdr:row>56</xdr:row>
      <xdr:rowOff>104140</xdr:rowOff>
    </xdr:to>
    <xdr:cxnSp macro="">
      <xdr:nvCxnSpPr>
        <xdr:cNvPr id="185" name="直線コネクタ 184"/>
        <xdr:cNvCxnSpPr/>
      </xdr:nvCxnSpPr>
      <xdr:spPr>
        <a:xfrm>
          <a:off x="4737100" y="970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149860</xdr:rowOff>
    </xdr:from>
    <xdr:to>
      <xdr:col>7</xdr:col>
      <xdr:colOff>15875</xdr:colOff>
      <xdr:row>58</xdr:row>
      <xdr:rowOff>81280</xdr:rowOff>
    </xdr:to>
    <xdr:cxnSp macro="">
      <xdr:nvCxnSpPr>
        <xdr:cNvPr id="186" name="直線コネクタ 185"/>
        <xdr:cNvCxnSpPr/>
      </xdr:nvCxnSpPr>
      <xdr:spPr>
        <a:xfrm>
          <a:off x="3987800" y="97510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127017</xdr:rowOff>
    </xdr:from>
    <xdr:ext cx="762000" cy="259045"/>
    <xdr:sp macro="" textlink="">
      <xdr:nvSpPr>
        <xdr:cNvPr id="187" name="扶助費平均値テキスト"/>
        <xdr:cNvSpPr txBox="1"/>
      </xdr:nvSpPr>
      <xdr:spPr>
        <a:xfrm>
          <a:off x="4914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110490</xdr:rowOff>
    </xdr:from>
    <xdr:to>
      <xdr:col>7</xdr:col>
      <xdr:colOff>66675</xdr:colOff>
      <xdr:row>58</xdr:row>
      <xdr:rowOff>40640</xdr:rowOff>
    </xdr:to>
    <xdr:sp macro="" textlink="">
      <xdr:nvSpPr>
        <xdr:cNvPr id="188" name="フローチャート : 判断 187"/>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56</xdr:row>
      <xdr:rowOff>149860</xdr:rowOff>
    </xdr:to>
    <xdr:cxnSp macro="">
      <xdr:nvCxnSpPr>
        <xdr:cNvPr id="189" name="直線コネクタ 188"/>
        <xdr:cNvCxnSpPr/>
      </xdr:nvCxnSpPr>
      <xdr:spPr>
        <a:xfrm>
          <a:off x="3098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1" name="テキスト ボックス 190"/>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104140</xdr:rowOff>
    </xdr:from>
    <xdr:to>
      <xdr:col>4</xdr:col>
      <xdr:colOff>346075</xdr:colOff>
      <xdr:row>59</xdr:row>
      <xdr:rowOff>92710</xdr:rowOff>
    </xdr:to>
    <xdr:cxnSp macro="">
      <xdr:nvCxnSpPr>
        <xdr:cNvPr id="192" name="直線コネクタ 191"/>
        <xdr:cNvCxnSpPr/>
      </xdr:nvCxnSpPr>
      <xdr:spPr>
        <a:xfrm flipV="1">
          <a:off x="2209800" y="970534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144780</xdr:rowOff>
    </xdr:from>
    <xdr:to>
      <xdr:col>4</xdr:col>
      <xdr:colOff>396875</xdr:colOff>
      <xdr:row>57</xdr:row>
      <xdr:rowOff>74930</xdr:rowOff>
    </xdr:to>
    <xdr:sp macro="" textlink="">
      <xdr:nvSpPr>
        <xdr:cNvPr id="193" name="フローチャート : 判断 192"/>
        <xdr:cNvSpPr/>
      </xdr:nvSpPr>
      <xdr:spPr>
        <a:xfrm>
          <a:off x="3048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194" name="テキスト ボックス 193"/>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59</xdr:row>
      <xdr:rowOff>92710</xdr:rowOff>
    </xdr:to>
    <xdr:cxnSp macro="">
      <xdr:nvCxnSpPr>
        <xdr:cNvPr id="195" name="直線コネクタ 194"/>
        <xdr:cNvCxnSpPr/>
      </xdr:nvCxnSpPr>
      <xdr:spPr>
        <a:xfrm>
          <a:off x="1320800" y="924814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64770</xdr:rowOff>
    </xdr:from>
    <xdr:to>
      <xdr:col>3</xdr:col>
      <xdr:colOff>193675</xdr:colOff>
      <xdr:row>57</xdr:row>
      <xdr:rowOff>166370</xdr:rowOff>
    </xdr:to>
    <xdr:sp macro="" textlink="">
      <xdr:nvSpPr>
        <xdr:cNvPr id="196" name="フローチャート : 判断 195"/>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5097</xdr:rowOff>
    </xdr:from>
    <xdr:ext cx="762000" cy="259045"/>
    <xdr:sp macro="" textlink="">
      <xdr:nvSpPr>
        <xdr:cNvPr id="197" name="テキスト ボックス 196"/>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167640</xdr:rowOff>
    </xdr:from>
    <xdr:to>
      <xdr:col>1</xdr:col>
      <xdr:colOff>676275</xdr:colOff>
      <xdr:row>55</xdr:row>
      <xdr:rowOff>97790</xdr:rowOff>
    </xdr:to>
    <xdr:sp macro="" textlink="">
      <xdr:nvSpPr>
        <xdr:cNvPr id="198" name="フローチャート : 判断 197"/>
        <xdr:cNvSpPr/>
      </xdr:nvSpPr>
      <xdr:spPr>
        <a:xfrm>
          <a:off x="1270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82567</xdr:rowOff>
    </xdr:from>
    <xdr:ext cx="762000" cy="259045"/>
    <xdr:sp macro="" textlink="">
      <xdr:nvSpPr>
        <xdr:cNvPr id="199" name="テキスト ボックス 198"/>
        <xdr:cNvSpPr txBox="1"/>
      </xdr:nvSpPr>
      <xdr:spPr>
        <a:xfrm>
          <a:off x="939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30480</xdr:rowOff>
    </xdr:from>
    <xdr:to>
      <xdr:col>7</xdr:col>
      <xdr:colOff>66675</xdr:colOff>
      <xdr:row>58</xdr:row>
      <xdr:rowOff>132080</xdr:rowOff>
    </xdr:to>
    <xdr:sp macro="" textlink="">
      <xdr:nvSpPr>
        <xdr:cNvPr id="205" name="円/楕円 204"/>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2557</xdr:rowOff>
    </xdr:from>
    <xdr:ext cx="762000" cy="259045"/>
    <xdr:sp macro="" textlink="">
      <xdr:nvSpPr>
        <xdr:cNvPr id="206" name="扶助費該当値テキスト"/>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99060</xdr:rowOff>
    </xdr:from>
    <xdr:to>
      <xdr:col>5</xdr:col>
      <xdr:colOff>600075</xdr:colOff>
      <xdr:row>57</xdr:row>
      <xdr:rowOff>29210</xdr:rowOff>
    </xdr:to>
    <xdr:sp macro="" textlink="">
      <xdr:nvSpPr>
        <xdr:cNvPr id="207" name="円/楕円 206"/>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39387</xdr:rowOff>
    </xdr:from>
    <xdr:ext cx="736600" cy="259045"/>
    <xdr:sp macro="" textlink="">
      <xdr:nvSpPr>
        <xdr:cNvPr id="208" name="テキスト ボックス 207"/>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53340</xdr:rowOff>
    </xdr:from>
    <xdr:to>
      <xdr:col>4</xdr:col>
      <xdr:colOff>396875</xdr:colOff>
      <xdr:row>56</xdr:row>
      <xdr:rowOff>154940</xdr:rowOff>
    </xdr:to>
    <xdr:sp macro="" textlink="">
      <xdr:nvSpPr>
        <xdr:cNvPr id="209" name="円/楕円 20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165117</xdr:rowOff>
    </xdr:from>
    <xdr:ext cx="762000" cy="259045"/>
    <xdr:sp macro="" textlink="">
      <xdr:nvSpPr>
        <xdr:cNvPr id="210" name="テキスト ボックス 209"/>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41910</xdr:rowOff>
    </xdr:from>
    <xdr:to>
      <xdr:col>3</xdr:col>
      <xdr:colOff>193675</xdr:colOff>
      <xdr:row>59</xdr:row>
      <xdr:rowOff>143510</xdr:rowOff>
    </xdr:to>
    <xdr:sp macro="" textlink="">
      <xdr:nvSpPr>
        <xdr:cNvPr id="211" name="円/楕円 210"/>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128287</xdr:rowOff>
    </xdr:from>
    <xdr:ext cx="762000" cy="259045"/>
    <xdr:sp macro="" textlink="">
      <xdr:nvSpPr>
        <xdr:cNvPr id="212" name="テキスト ボックス 211"/>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3" name="円/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latin typeface="ＭＳ Ｐゴシック"/>
            </a:rPr>
            <a:t>    </a:t>
          </a:r>
          <a:r>
            <a:rPr kumimoji="1" lang="ja-JP" altLang="en-US" sz="1050">
              <a:solidFill>
                <a:sysClr val="windowText" lastClr="000000"/>
              </a:solidFill>
              <a:latin typeface="ＭＳ Ｐゴシック"/>
            </a:rPr>
            <a:t>その他に含まれる経費は維持補修費及び繰出金であるが、平成</a:t>
          </a:r>
          <a:r>
            <a:rPr kumimoji="1" lang="en-US" altLang="ja-JP" sz="1050">
              <a:solidFill>
                <a:sysClr val="windowText" lastClr="000000"/>
              </a:solidFill>
              <a:latin typeface="ＭＳ Ｐゴシック"/>
            </a:rPr>
            <a:t>27</a:t>
          </a:r>
          <a:r>
            <a:rPr kumimoji="1" lang="ja-JP" altLang="en-US" sz="1050">
              <a:solidFill>
                <a:sysClr val="windowText" lastClr="000000"/>
              </a:solidFill>
              <a:latin typeface="ＭＳ Ｐゴシック"/>
            </a:rPr>
            <a:t>年度は、簡易水道事業が企業会計へ一部移行したことによる減があるものの、後期高齢者事業や国民健康保険事業への繰出金の増などにより、経常一般財源が前年度比</a:t>
          </a:r>
          <a:r>
            <a:rPr kumimoji="1" lang="en-US" altLang="ja-JP" sz="1050">
              <a:solidFill>
                <a:sysClr val="windowText" lastClr="000000"/>
              </a:solidFill>
              <a:latin typeface="ＭＳ Ｐゴシック"/>
            </a:rPr>
            <a:t>49</a:t>
          </a:r>
          <a:r>
            <a:rPr kumimoji="1" lang="ja-JP" altLang="en-US" sz="1050">
              <a:solidFill>
                <a:sysClr val="windowText" lastClr="000000"/>
              </a:solidFill>
              <a:latin typeface="ＭＳ Ｐゴシック"/>
            </a:rPr>
            <a:t>百万円増となり、</a:t>
          </a:r>
          <a:r>
            <a:rPr kumimoji="1" lang="en-US" altLang="ja-JP" sz="1050">
              <a:solidFill>
                <a:sysClr val="windowText" lastClr="000000"/>
              </a:solidFill>
              <a:latin typeface="ＭＳ Ｐゴシック"/>
            </a:rPr>
            <a:t>0.1</a:t>
          </a:r>
          <a:r>
            <a:rPr kumimoji="1" lang="ja-JP" altLang="en-US" sz="1050">
              <a:solidFill>
                <a:sysClr val="windowText" lastClr="000000"/>
              </a:solidFill>
              <a:latin typeface="ＭＳ Ｐゴシック"/>
            </a:rPr>
            <a:t>ポイント微増となった。</a:t>
          </a:r>
        </a:p>
        <a:p>
          <a:r>
            <a:rPr kumimoji="1" lang="ja-JP" altLang="en-US" sz="1050">
              <a:solidFill>
                <a:sysClr val="windowText" lastClr="000000"/>
              </a:solidFill>
              <a:latin typeface="ＭＳ Ｐゴシック"/>
            </a:rPr>
            <a:t>　 全体としては、維持補修費が除雪経費の減などにより</a:t>
          </a:r>
          <a:r>
            <a:rPr kumimoji="1" lang="en-US" altLang="ja-JP" sz="1050">
              <a:solidFill>
                <a:sysClr val="windowText" lastClr="000000"/>
              </a:solidFill>
              <a:latin typeface="ＭＳ Ｐゴシック"/>
            </a:rPr>
            <a:t>66</a:t>
          </a:r>
          <a:r>
            <a:rPr kumimoji="1" lang="ja-JP" altLang="en-US" sz="1050">
              <a:solidFill>
                <a:sysClr val="windowText" lastClr="000000"/>
              </a:solidFill>
              <a:latin typeface="ＭＳ Ｐゴシック"/>
            </a:rPr>
            <a:t>百万円減となっており、繰出金が後期高齢者医療保険事業特別会計で</a:t>
          </a:r>
          <a:r>
            <a:rPr kumimoji="1" lang="en-US" altLang="ja-JP" sz="1050">
              <a:solidFill>
                <a:sysClr val="windowText" lastClr="000000"/>
              </a:solidFill>
              <a:latin typeface="ＭＳ Ｐゴシック"/>
            </a:rPr>
            <a:t>57</a:t>
          </a:r>
          <a:r>
            <a:rPr kumimoji="1" lang="ja-JP" altLang="en-US" sz="1050">
              <a:solidFill>
                <a:sysClr val="windowText" lastClr="000000"/>
              </a:solidFill>
              <a:latin typeface="ＭＳ Ｐゴシック"/>
            </a:rPr>
            <a:t>百万円増、簡易水道特別会計で</a:t>
          </a:r>
          <a:r>
            <a:rPr kumimoji="1" lang="en-US" altLang="ja-JP" sz="1050">
              <a:solidFill>
                <a:sysClr val="windowText" lastClr="000000"/>
              </a:solidFill>
              <a:latin typeface="ＭＳ Ｐゴシック"/>
            </a:rPr>
            <a:t>120</a:t>
          </a:r>
          <a:r>
            <a:rPr kumimoji="1" lang="ja-JP" altLang="en-US" sz="1050">
              <a:solidFill>
                <a:sysClr val="windowText" lastClr="000000"/>
              </a:solidFill>
              <a:latin typeface="ＭＳ Ｐゴシック"/>
            </a:rPr>
            <a:t>百万円減、国民健康保険特別会計で</a:t>
          </a:r>
          <a:r>
            <a:rPr kumimoji="1" lang="en-US" altLang="ja-JP" sz="1050">
              <a:solidFill>
                <a:sysClr val="windowText" lastClr="000000"/>
              </a:solidFill>
              <a:latin typeface="ＭＳ Ｐゴシック"/>
            </a:rPr>
            <a:t>191</a:t>
          </a:r>
          <a:r>
            <a:rPr kumimoji="1" lang="ja-JP" altLang="en-US" sz="1050">
              <a:solidFill>
                <a:sysClr val="windowText" lastClr="000000"/>
              </a:solidFill>
              <a:latin typeface="ＭＳ Ｐゴシック"/>
            </a:rPr>
            <a:t>百万円減などにより、前年度比</a:t>
          </a:r>
          <a:r>
            <a:rPr kumimoji="1" lang="en-US" altLang="ja-JP" sz="1050">
              <a:solidFill>
                <a:sysClr val="windowText" lastClr="000000"/>
              </a:solidFill>
              <a:latin typeface="ＭＳ Ｐゴシック"/>
            </a:rPr>
            <a:t>273</a:t>
          </a:r>
          <a:r>
            <a:rPr kumimoji="1" lang="ja-JP" altLang="en-US" sz="1050">
              <a:solidFill>
                <a:sysClr val="windowText" lastClr="000000"/>
              </a:solidFill>
              <a:latin typeface="ＭＳ Ｐゴシック"/>
            </a:rPr>
            <a:t>百万円減となっている。</a:t>
          </a:r>
        </a:p>
        <a:p>
          <a:r>
            <a:rPr kumimoji="1" lang="ja-JP" altLang="en-US" sz="1050">
              <a:solidFill>
                <a:srgbClr val="FF0000"/>
              </a:solidFill>
              <a:latin typeface="ＭＳ Ｐゴシック"/>
            </a:rPr>
            <a:t>    </a:t>
          </a:r>
          <a:r>
            <a:rPr kumimoji="1" lang="ja-JP" altLang="en-US" sz="1050">
              <a:solidFill>
                <a:sysClr val="windowText" lastClr="000000"/>
              </a:solidFill>
              <a:latin typeface="ＭＳ Ｐゴシック"/>
            </a:rPr>
            <a:t>今後は、下水道事業などの料金の改定や、将来的に見込まれる施設修繕への対応を検討している。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60</xdr:row>
      <xdr:rowOff>143328</xdr:rowOff>
    </xdr:to>
    <xdr:cxnSp macro="">
      <xdr:nvCxnSpPr>
        <xdr:cNvPr id="244" name="直線コネクタ 243"/>
        <xdr:cNvCxnSpPr/>
      </xdr:nvCxnSpPr>
      <xdr:spPr>
        <a:xfrm flipV="1">
          <a:off x="16510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5"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46" name="直線コネクタ 245"/>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47"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48" name="直線コネクタ 247"/>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110672</xdr:rowOff>
    </xdr:from>
    <xdr:to>
      <xdr:col>24</xdr:col>
      <xdr:colOff>31750</xdr:colOff>
      <xdr:row>56</xdr:row>
      <xdr:rowOff>127000</xdr:rowOff>
    </xdr:to>
    <xdr:cxnSp macro="">
      <xdr:nvCxnSpPr>
        <xdr:cNvPr id="249" name="直線コネクタ 248"/>
        <xdr:cNvCxnSpPr/>
      </xdr:nvCxnSpPr>
      <xdr:spPr>
        <a:xfrm>
          <a:off x="15671800" y="97118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100892</xdr:rowOff>
    </xdr:from>
    <xdr:ext cx="762000" cy="259045"/>
    <xdr:sp macro="" textlink="">
      <xdr:nvSpPr>
        <xdr:cNvPr id="250" name="その他平均値テキスト"/>
        <xdr:cNvSpPr txBox="1"/>
      </xdr:nvSpPr>
      <xdr:spPr>
        <a:xfrm>
          <a:off x="16598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84365</xdr:rowOff>
    </xdr:from>
    <xdr:to>
      <xdr:col>24</xdr:col>
      <xdr:colOff>82550</xdr:colOff>
      <xdr:row>56</xdr:row>
      <xdr:rowOff>14515</xdr:rowOff>
    </xdr:to>
    <xdr:sp macro="" textlink="">
      <xdr:nvSpPr>
        <xdr:cNvPr id="251" name="フローチャート : 判断 250"/>
        <xdr:cNvSpPr/>
      </xdr:nvSpPr>
      <xdr:spPr>
        <a:xfrm>
          <a:off x="16459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110672</xdr:rowOff>
    </xdr:from>
    <xdr:to>
      <xdr:col>22</xdr:col>
      <xdr:colOff>565150</xdr:colOff>
      <xdr:row>57</xdr:row>
      <xdr:rowOff>37193</xdr:rowOff>
    </xdr:to>
    <xdr:cxnSp macro="">
      <xdr:nvCxnSpPr>
        <xdr:cNvPr id="252" name="直線コネクタ 251"/>
        <xdr:cNvCxnSpPr/>
      </xdr:nvCxnSpPr>
      <xdr:spPr>
        <a:xfrm flipV="1">
          <a:off x="14782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27215</xdr:rowOff>
    </xdr:from>
    <xdr:to>
      <xdr:col>22</xdr:col>
      <xdr:colOff>615950</xdr:colOff>
      <xdr:row>54</xdr:row>
      <xdr:rowOff>128815</xdr:rowOff>
    </xdr:to>
    <xdr:sp macro="" textlink="">
      <xdr:nvSpPr>
        <xdr:cNvPr id="253" name="フローチャート : 判断 252"/>
        <xdr:cNvSpPr/>
      </xdr:nvSpPr>
      <xdr:spPr>
        <a:xfrm>
          <a:off x="15621000" y="928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138992</xdr:rowOff>
    </xdr:from>
    <xdr:ext cx="736600" cy="259045"/>
    <xdr:sp macro="" textlink="">
      <xdr:nvSpPr>
        <xdr:cNvPr id="254" name="テキスト ボックス 253"/>
        <xdr:cNvSpPr txBox="1"/>
      </xdr:nvSpPr>
      <xdr:spPr>
        <a:xfrm>
          <a:off x="15290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102507</xdr:rowOff>
    </xdr:from>
    <xdr:to>
      <xdr:col>21</xdr:col>
      <xdr:colOff>361950</xdr:colOff>
      <xdr:row>57</xdr:row>
      <xdr:rowOff>37193</xdr:rowOff>
    </xdr:to>
    <xdr:cxnSp macro="">
      <xdr:nvCxnSpPr>
        <xdr:cNvPr id="255" name="直線コネクタ 254"/>
        <xdr:cNvCxnSpPr/>
      </xdr:nvCxnSpPr>
      <xdr:spPr>
        <a:xfrm>
          <a:off x="13893800" y="95322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53</xdr:row>
      <xdr:rowOff>149678</xdr:rowOff>
    </xdr:from>
    <xdr:to>
      <xdr:col>21</xdr:col>
      <xdr:colOff>412750</xdr:colOff>
      <xdr:row>54</xdr:row>
      <xdr:rowOff>79828</xdr:rowOff>
    </xdr:to>
    <xdr:sp macro="" textlink="">
      <xdr:nvSpPr>
        <xdr:cNvPr id="256" name="フローチャート : 判断 255"/>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90005</xdr:rowOff>
    </xdr:from>
    <xdr:ext cx="762000" cy="259045"/>
    <xdr:sp macro="" textlink="">
      <xdr:nvSpPr>
        <xdr:cNvPr id="257" name="テキスト ボックス 256"/>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53522</xdr:rowOff>
    </xdr:from>
    <xdr:to>
      <xdr:col>20</xdr:col>
      <xdr:colOff>158750</xdr:colOff>
      <xdr:row>55</xdr:row>
      <xdr:rowOff>102507</xdr:rowOff>
    </xdr:to>
    <xdr:cxnSp macro="">
      <xdr:nvCxnSpPr>
        <xdr:cNvPr id="258" name="直線コネクタ 257"/>
        <xdr:cNvCxnSpPr/>
      </xdr:nvCxnSpPr>
      <xdr:spPr>
        <a:xfrm>
          <a:off x="13004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53</xdr:row>
      <xdr:rowOff>84365</xdr:rowOff>
    </xdr:from>
    <xdr:to>
      <xdr:col>20</xdr:col>
      <xdr:colOff>209550</xdr:colOff>
      <xdr:row>54</xdr:row>
      <xdr:rowOff>14515</xdr:rowOff>
    </xdr:to>
    <xdr:sp macro="" textlink="">
      <xdr:nvSpPr>
        <xdr:cNvPr id="259" name="フローチャート : 判断 258"/>
        <xdr:cNvSpPr/>
      </xdr:nvSpPr>
      <xdr:spPr>
        <a:xfrm>
          <a:off x="13843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24692</xdr:rowOff>
    </xdr:from>
    <xdr:ext cx="762000" cy="259045"/>
    <xdr:sp macro="" textlink="">
      <xdr:nvSpPr>
        <xdr:cNvPr id="260" name="テキスト ボックス 259"/>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2722</xdr:rowOff>
    </xdr:from>
    <xdr:to>
      <xdr:col>19</xdr:col>
      <xdr:colOff>6350</xdr:colOff>
      <xdr:row>53</xdr:row>
      <xdr:rowOff>104322</xdr:rowOff>
    </xdr:to>
    <xdr:sp macro="" textlink="">
      <xdr:nvSpPr>
        <xdr:cNvPr id="261" name="フローチャート : 判断 260"/>
        <xdr:cNvSpPr/>
      </xdr:nvSpPr>
      <xdr:spPr>
        <a:xfrm>
          <a:off x="12954000" y="908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114499</xdr:rowOff>
    </xdr:from>
    <xdr:ext cx="762000" cy="259045"/>
    <xdr:sp macro="" textlink="">
      <xdr:nvSpPr>
        <xdr:cNvPr id="262" name="テキスト ボックス 261"/>
        <xdr:cNvSpPr txBox="1"/>
      </xdr:nvSpPr>
      <xdr:spPr>
        <a:xfrm>
          <a:off x="12623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8" name="円/楕円 267"/>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48277</xdr:rowOff>
    </xdr:from>
    <xdr:ext cx="762000" cy="259045"/>
    <xdr:sp macro="" textlink="">
      <xdr:nvSpPr>
        <xdr:cNvPr id="269"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59872</xdr:rowOff>
    </xdr:from>
    <xdr:to>
      <xdr:col>22</xdr:col>
      <xdr:colOff>615950</xdr:colOff>
      <xdr:row>56</xdr:row>
      <xdr:rowOff>161472</xdr:rowOff>
    </xdr:to>
    <xdr:sp macro="" textlink="">
      <xdr:nvSpPr>
        <xdr:cNvPr id="270" name="円/楕円 269"/>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146249</xdr:rowOff>
    </xdr:from>
    <xdr:ext cx="736600" cy="259045"/>
    <xdr:sp macro="" textlink="">
      <xdr:nvSpPr>
        <xdr:cNvPr id="271" name="テキスト ボックス 270"/>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157843</xdr:rowOff>
    </xdr:from>
    <xdr:to>
      <xdr:col>21</xdr:col>
      <xdr:colOff>412750</xdr:colOff>
      <xdr:row>57</xdr:row>
      <xdr:rowOff>87993</xdr:rowOff>
    </xdr:to>
    <xdr:sp macro="" textlink="">
      <xdr:nvSpPr>
        <xdr:cNvPr id="272" name="円/楕円 271"/>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72770</xdr:rowOff>
    </xdr:from>
    <xdr:ext cx="762000" cy="259045"/>
    <xdr:sp macro="" textlink="">
      <xdr:nvSpPr>
        <xdr:cNvPr id="273" name="テキスト ボックス 272"/>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51707</xdr:rowOff>
    </xdr:from>
    <xdr:to>
      <xdr:col>20</xdr:col>
      <xdr:colOff>209550</xdr:colOff>
      <xdr:row>55</xdr:row>
      <xdr:rowOff>153307</xdr:rowOff>
    </xdr:to>
    <xdr:sp macro="" textlink="">
      <xdr:nvSpPr>
        <xdr:cNvPr id="274" name="円/楕円 273"/>
        <xdr:cNvSpPr/>
      </xdr:nvSpPr>
      <xdr:spPr>
        <a:xfrm>
          <a:off x="13843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138084</xdr:rowOff>
    </xdr:from>
    <xdr:ext cx="762000" cy="259045"/>
    <xdr:sp macro="" textlink="">
      <xdr:nvSpPr>
        <xdr:cNvPr id="275" name="テキスト ボックス 274"/>
        <xdr:cNvSpPr txBox="1"/>
      </xdr:nvSpPr>
      <xdr:spPr>
        <a:xfrm>
          <a:off x="13512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2722</xdr:rowOff>
    </xdr:from>
    <xdr:to>
      <xdr:col>19</xdr:col>
      <xdr:colOff>6350</xdr:colOff>
      <xdr:row>55</xdr:row>
      <xdr:rowOff>104322</xdr:rowOff>
    </xdr:to>
    <xdr:sp macro="" textlink="">
      <xdr:nvSpPr>
        <xdr:cNvPr id="276" name="円/楕円 275"/>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89099</xdr:rowOff>
    </xdr:from>
    <xdr:ext cx="762000" cy="259045"/>
    <xdr:sp macro="" textlink="">
      <xdr:nvSpPr>
        <xdr:cNvPr id="277" name="テキスト ボックス 276"/>
        <xdr:cNvSpPr txBox="1"/>
      </xdr:nvSpPr>
      <xdr:spPr>
        <a:xfrm>
          <a:off x="12623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a:rPr>
            <a:t>　</a:t>
          </a:r>
          <a:r>
            <a:rPr kumimoji="1" lang="ja-JP" altLang="en-US" sz="1100">
              <a:solidFill>
                <a:sysClr val="windowText" lastClr="000000"/>
              </a:solidFill>
              <a:latin typeface="ＭＳ Ｐゴシック"/>
            </a:rPr>
            <a:t>平成</a:t>
          </a:r>
          <a:r>
            <a:rPr kumimoji="1" lang="en-US" altLang="ja-JP" sz="1100">
              <a:solidFill>
                <a:sysClr val="windowText" lastClr="000000"/>
              </a:solidFill>
              <a:latin typeface="ＭＳ Ｐゴシック"/>
            </a:rPr>
            <a:t>27</a:t>
          </a:r>
          <a:r>
            <a:rPr kumimoji="1" lang="ja-JP" altLang="en-US" sz="1100">
              <a:solidFill>
                <a:sysClr val="windowText" lastClr="000000"/>
              </a:solidFill>
              <a:latin typeface="ＭＳ Ｐゴシック"/>
            </a:rPr>
            <a:t>年度の補助費等は、多面的機能支払対策交付金や病院事業会計負担金の増などにより、経常一般財源が前年度比</a:t>
          </a:r>
          <a:r>
            <a:rPr kumimoji="1" lang="en-US" altLang="ja-JP" sz="1100">
              <a:solidFill>
                <a:sysClr val="windowText" lastClr="000000"/>
              </a:solidFill>
              <a:latin typeface="ＭＳ Ｐゴシック"/>
            </a:rPr>
            <a:t>551</a:t>
          </a:r>
          <a:r>
            <a:rPr kumimoji="1" lang="ja-JP" altLang="en-US" sz="1100">
              <a:solidFill>
                <a:sysClr val="windowText" lastClr="000000"/>
              </a:solidFill>
              <a:latin typeface="ＭＳ Ｐゴシック"/>
            </a:rPr>
            <a:t>百万円増となり、</a:t>
          </a:r>
          <a:r>
            <a:rPr kumimoji="1" lang="en-US" altLang="ja-JP" sz="1100">
              <a:solidFill>
                <a:sysClr val="windowText" lastClr="000000"/>
              </a:solidFill>
              <a:latin typeface="ＭＳ Ｐゴシック"/>
            </a:rPr>
            <a:t>1.4</a:t>
          </a:r>
          <a:r>
            <a:rPr kumimoji="1" lang="ja-JP" altLang="en-US" sz="1100">
              <a:solidFill>
                <a:sysClr val="windowText" lastClr="000000"/>
              </a:solidFill>
              <a:latin typeface="ＭＳ Ｐゴシック"/>
            </a:rPr>
            <a:t>ポイント増となった。</a:t>
          </a:r>
        </a:p>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補助費等全体では、多面的機能支払対策交付金が</a:t>
          </a:r>
          <a:r>
            <a:rPr kumimoji="1" lang="en-US" altLang="ja-JP" sz="1100">
              <a:solidFill>
                <a:sysClr val="windowText" lastClr="000000"/>
              </a:solidFill>
              <a:latin typeface="ＭＳ Ｐゴシック"/>
            </a:rPr>
            <a:t>722</a:t>
          </a:r>
          <a:r>
            <a:rPr kumimoji="1" lang="ja-JP" altLang="en-US" sz="1100">
              <a:solidFill>
                <a:sysClr val="windowText" lastClr="000000"/>
              </a:solidFill>
              <a:latin typeface="ＭＳ Ｐゴシック"/>
            </a:rPr>
            <a:t>百万円増、病院事業会計負担金が</a:t>
          </a:r>
          <a:r>
            <a:rPr kumimoji="1" lang="en-US" altLang="ja-JP" sz="1100">
              <a:solidFill>
                <a:sysClr val="windowText" lastClr="000000"/>
              </a:solidFill>
              <a:latin typeface="ＭＳ Ｐゴシック"/>
            </a:rPr>
            <a:t>307</a:t>
          </a:r>
          <a:r>
            <a:rPr kumimoji="1" lang="ja-JP" altLang="en-US" sz="1100">
              <a:solidFill>
                <a:sysClr val="windowText" lastClr="000000"/>
              </a:solidFill>
              <a:latin typeface="ＭＳ Ｐゴシック"/>
            </a:rPr>
            <a:t>百万円増、商品券発行等の消費喚起事業が</a:t>
          </a:r>
          <a:r>
            <a:rPr kumimoji="1" lang="en-US" altLang="ja-JP" sz="1100">
              <a:solidFill>
                <a:sysClr val="windowText" lastClr="000000"/>
              </a:solidFill>
              <a:latin typeface="ＭＳ Ｐゴシック"/>
            </a:rPr>
            <a:t>215</a:t>
          </a:r>
          <a:r>
            <a:rPr kumimoji="1" lang="ja-JP" altLang="en-US" sz="1100">
              <a:solidFill>
                <a:sysClr val="windowText" lastClr="000000"/>
              </a:solidFill>
              <a:latin typeface="ＭＳ Ｐゴシック"/>
            </a:rPr>
            <a:t>百万円減などにより、</a:t>
          </a:r>
          <a:r>
            <a:rPr kumimoji="1" lang="en-US" altLang="ja-JP" sz="1100">
              <a:solidFill>
                <a:sysClr val="windowText" lastClr="000000"/>
              </a:solidFill>
              <a:latin typeface="ＭＳ Ｐゴシック"/>
            </a:rPr>
            <a:t>1,691</a:t>
          </a:r>
          <a:r>
            <a:rPr kumimoji="1" lang="ja-JP" altLang="en-US" sz="1100">
              <a:solidFill>
                <a:sysClr val="windowText" lastClr="000000"/>
              </a:solidFill>
              <a:latin typeface="ＭＳ Ｐゴシック"/>
            </a:rPr>
            <a:t>百万円増となっている。</a:t>
          </a:r>
        </a:p>
        <a:p>
          <a:r>
            <a:rPr kumimoji="1" lang="ja-JP" altLang="en-US" sz="1100">
              <a:solidFill>
                <a:sysClr val="windowText" lastClr="000000"/>
              </a:solidFill>
              <a:latin typeface="ＭＳ Ｐゴシック"/>
            </a:rPr>
            <a:t>    行財政改革により平成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年度において補助金の原則</a:t>
          </a:r>
          <a:r>
            <a:rPr kumimoji="1" lang="en-US" altLang="ja-JP" sz="1100">
              <a:solidFill>
                <a:sysClr val="windowText" lastClr="000000"/>
              </a:solidFill>
              <a:latin typeface="ＭＳ Ｐゴシック"/>
            </a:rPr>
            <a:t>15</a:t>
          </a:r>
          <a:r>
            <a:rPr kumimoji="1" lang="ja-JP" altLang="en-US" sz="1100">
              <a:solidFill>
                <a:sysClr val="windowText" lastClr="000000"/>
              </a:solidFill>
              <a:latin typeface="ＭＳ Ｐゴシック"/>
            </a:rPr>
            <a:t>％削減を実施しているものの、国施策等で増加傾向にあり、物件費同様削減が急がれるところである。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88900</xdr:rowOff>
    </xdr:from>
    <xdr:to>
      <xdr:col>24</xdr:col>
      <xdr:colOff>31750</xdr:colOff>
      <xdr:row>41</xdr:row>
      <xdr:rowOff>107950</xdr:rowOff>
    </xdr:to>
    <xdr:cxnSp macro="">
      <xdr:nvCxnSpPr>
        <xdr:cNvPr id="305" name="直線コネクタ 304"/>
        <xdr:cNvCxnSpPr/>
      </xdr:nvCxnSpPr>
      <xdr:spPr>
        <a:xfrm flipV="1">
          <a:off x="16510000" y="5918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06"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07" name="直線コネクタ 306"/>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3827</xdr:rowOff>
    </xdr:from>
    <xdr:ext cx="762000" cy="259045"/>
    <xdr:sp macro="" textlink="">
      <xdr:nvSpPr>
        <xdr:cNvPr id="308" name="補助費等最大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23</xdr:col>
      <xdr:colOff>628650</xdr:colOff>
      <xdr:row>34</xdr:row>
      <xdr:rowOff>88900</xdr:rowOff>
    </xdr:from>
    <xdr:to>
      <xdr:col>24</xdr:col>
      <xdr:colOff>120650</xdr:colOff>
      <xdr:row>34</xdr:row>
      <xdr:rowOff>88900</xdr:rowOff>
    </xdr:to>
    <xdr:cxnSp macro="">
      <xdr:nvCxnSpPr>
        <xdr:cNvPr id="309" name="直線コネクタ 308"/>
        <xdr:cNvCxnSpPr/>
      </xdr:nvCxnSpPr>
      <xdr:spPr>
        <a:xfrm>
          <a:off x="16421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38</xdr:row>
      <xdr:rowOff>50800</xdr:rowOff>
    </xdr:to>
    <xdr:cxnSp macro="">
      <xdr:nvCxnSpPr>
        <xdr:cNvPr id="310" name="直線コネクタ 309"/>
        <xdr:cNvCxnSpPr/>
      </xdr:nvCxnSpPr>
      <xdr:spPr>
        <a:xfrm>
          <a:off x="15671800" y="60325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11"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2" name="フローチャート : 判断 311"/>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37</xdr:row>
      <xdr:rowOff>31750</xdr:rowOff>
    </xdr:to>
    <xdr:cxnSp macro="">
      <xdr:nvCxnSpPr>
        <xdr:cNvPr id="313" name="直線コネクタ 312"/>
        <xdr:cNvCxnSpPr/>
      </xdr:nvCxnSpPr>
      <xdr:spPr>
        <a:xfrm flipV="1">
          <a:off x="14782800" y="603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32</xdr:row>
      <xdr:rowOff>152400</xdr:rowOff>
    </xdr:from>
    <xdr:to>
      <xdr:col>22</xdr:col>
      <xdr:colOff>615950</xdr:colOff>
      <xdr:row>33</xdr:row>
      <xdr:rowOff>82550</xdr:rowOff>
    </xdr:to>
    <xdr:sp macro="" textlink="">
      <xdr:nvSpPr>
        <xdr:cNvPr id="314" name="フローチャート : 判断 313"/>
        <xdr:cNvSpPr/>
      </xdr:nvSpPr>
      <xdr:spPr>
        <a:xfrm>
          <a:off x="15621000" y="56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92727</xdr:rowOff>
    </xdr:from>
    <xdr:ext cx="736600" cy="259045"/>
    <xdr:sp macro="" textlink="">
      <xdr:nvSpPr>
        <xdr:cNvPr id="315" name="テキスト ボックス 314"/>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37</xdr:row>
      <xdr:rowOff>31750</xdr:rowOff>
    </xdr:to>
    <xdr:cxnSp macro="">
      <xdr:nvCxnSpPr>
        <xdr:cNvPr id="316" name="直線コネクタ 315"/>
        <xdr:cNvCxnSpPr/>
      </xdr:nvCxnSpPr>
      <xdr:spPr>
        <a:xfrm>
          <a:off x="13893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33</xdr:row>
      <xdr:rowOff>95250</xdr:rowOff>
    </xdr:from>
    <xdr:to>
      <xdr:col>21</xdr:col>
      <xdr:colOff>412750</xdr:colOff>
      <xdr:row>34</xdr:row>
      <xdr:rowOff>25400</xdr:rowOff>
    </xdr:to>
    <xdr:sp macro="" textlink="">
      <xdr:nvSpPr>
        <xdr:cNvPr id="317" name="フローチャート : 判断 316"/>
        <xdr:cNvSpPr/>
      </xdr:nvSpPr>
      <xdr:spPr>
        <a:xfrm>
          <a:off x="14732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35577</xdr:rowOff>
    </xdr:from>
    <xdr:ext cx="762000" cy="259045"/>
    <xdr:sp macro="" textlink="">
      <xdr:nvSpPr>
        <xdr:cNvPr id="318" name="テキスト ボックス 317"/>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36</xdr:row>
      <xdr:rowOff>127000</xdr:rowOff>
    </xdr:to>
    <xdr:cxnSp macro="">
      <xdr:nvCxnSpPr>
        <xdr:cNvPr id="319" name="直線コネクタ 318"/>
        <xdr:cNvCxnSpPr/>
      </xdr:nvCxnSpPr>
      <xdr:spPr>
        <a:xfrm flipV="1">
          <a:off x="13004800" y="622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0</xdr:rowOff>
    </xdr:from>
    <xdr:to>
      <xdr:col>20</xdr:col>
      <xdr:colOff>209550</xdr:colOff>
      <xdr:row>34</xdr:row>
      <xdr:rowOff>101600</xdr:rowOff>
    </xdr:to>
    <xdr:sp macro="" textlink="">
      <xdr:nvSpPr>
        <xdr:cNvPr id="320" name="フローチャート : 判断 319"/>
        <xdr:cNvSpPr/>
      </xdr:nvSpPr>
      <xdr:spPr>
        <a:xfrm>
          <a:off x="13843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111777</xdr:rowOff>
    </xdr:from>
    <xdr:ext cx="762000" cy="259045"/>
    <xdr:sp macro="" textlink="">
      <xdr:nvSpPr>
        <xdr:cNvPr id="321" name="テキスト ボックス 320"/>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114300</xdr:rowOff>
    </xdr:from>
    <xdr:to>
      <xdr:col>19</xdr:col>
      <xdr:colOff>6350</xdr:colOff>
      <xdr:row>35</xdr:row>
      <xdr:rowOff>44450</xdr:rowOff>
    </xdr:to>
    <xdr:sp macro="" textlink="">
      <xdr:nvSpPr>
        <xdr:cNvPr id="322" name="フローチャート : 判断 321"/>
        <xdr:cNvSpPr/>
      </xdr:nvSpPr>
      <xdr:spPr>
        <a:xfrm>
          <a:off x="12954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54627</xdr:rowOff>
    </xdr:from>
    <xdr:ext cx="762000" cy="259045"/>
    <xdr:sp macro="" textlink="">
      <xdr:nvSpPr>
        <xdr:cNvPr id="323" name="テキスト ボックス 322"/>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0</xdr:rowOff>
    </xdr:from>
    <xdr:to>
      <xdr:col>24</xdr:col>
      <xdr:colOff>82550</xdr:colOff>
      <xdr:row>38</xdr:row>
      <xdr:rowOff>101600</xdr:rowOff>
    </xdr:to>
    <xdr:sp macro="" textlink="">
      <xdr:nvSpPr>
        <xdr:cNvPr id="329" name="円/楕円 328"/>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143527</xdr:rowOff>
    </xdr:from>
    <xdr:ext cx="762000" cy="259045"/>
    <xdr:sp macro="" textlink="">
      <xdr:nvSpPr>
        <xdr:cNvPr id="330"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1" name="円/楕円 330"/>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67327</xdr:rowOff>
    </xdr:from>
    <xdr:ext cx="736600" cy="259045"/>
    <xdr:sp macro="" textlink="">
      <xdr:nvSpPr>
        <xdr:cNvPr id="332" name="テキスト ボックス 331"/>
        <xdr:cNvSpPr txBox="1"/>
      </xdr:nvSpPr>
      <xdr:spPr>
        <a:xfrm>
          <a:off x="15290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3" name="円/楕円 332"/>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67327</xdr:rowOff>
    </xdr:from>
    <xdr:ext cx="762000" cy="259045"/>
    <xdr:sp macro="" textlink="">
      <xdr:nvSpPr>
        <xdr:cNvPr id="334" name="テキスト ボックス 333"/>
        <xdr:cNvSpPr txBox="1"/>
      </xdr:nvSpPr>
      <xdr:spPr>
        <a:xfrm>
          <a:off x="14401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5" name="円/楕円 334"/>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36" name="テキスト ボックス 335"/>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7" name="円/楕円 336"/>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8" name="テキスト ボックス 337"/>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年度の公債費は、合併前市町村で借入した道路整備事業債などが順次終了していったことやプライマリーバランスを堅持したことなどにより、経常一般財源で</a:t>
          </a:r>
          <a:r>
            <a:rPr kumimoji="1" lang="en-US" altLang="ja-JP" sz="1300">
              <a:solidFill>
                <a:sysClr val="windowText" lastClr="000000"/>
              </a:solidFill>
              <a:latin typeface="ＭＳ Ｐゴシック"/>
            </a:rPr>
            <a:t>964</a:t>
          </a:r>
          <a:r>
            <a:rPr kumimoji="1" lang="ja-JP" altLang="en-US" sz="1300">
              <a:solidFill>
                <a:sysClr val="windowText" lastClr="000000"/>
              </a:solidFill>
              <a:latin typeface="ＭＳ Ｐゴシック"/>
            </a:rPr>
            <a:t>百万円減、</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ポイントの減となっている。</a:t>
          </a:r>
        </a:p>
        <a:p>
          <a:r>
            <a:rPr kumimoji="1" lang="ja-JP" altLang="en-US" sz="1300">
              <a:solidFill>
                <a:sysClr val="windowText" lastClr="000000"/>
              </a:solidFill>
              <a:latin typeface="ＭＳ Ｐゴシック"/>
            </a:rPr>
            <a:t>　 しかし、類似団体の中では依然として最下位であり、今度も財政計画に基づき新発債の抑制など健全な財政運営を図っていく必要がある。</a:t>
          </a: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また、平成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年度に実施したが、旧土地開発公社所有宅地の売払を今後も進め、それを原資とした第三セクター等改革推進債の繰上償還を行っていく必要がある。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1270</xdr:rowOff>
    </xdr:to>
    <xdr:cxnSp macro="">
      <xdr:nvCxnSpPr>
        <xdr:cNvPr id="364" name="直線コネクタ 363"/>
        <xdr:cNvCxnSpPr/>
      </xdr:nvCxnSpPr>
      <xdr:spPr>
        <a:xfrm flipV="1">
          <a:off x="4826000" y="12471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5"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6" name="直線コネクタ 365"/>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67"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68" name="直線コネクタ 367"/>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1270</xdr:rowOff>
    </xdr:from>
    <xdr:to>
      <xdr:col>7</xdr:col>
      <xdr:colOff>15875</xdr:colOff>
      <xdr:row>81</xdr:row>
      <xdr:rowOff>161289</xdr:rowOff>
    </xdr:to>
    <xdr:cxnSp macro="">
      <xdr:nvCxnSpPr>
        <xdr:cNvPr id="369" name="直線コネクタ 368"/>
        <xdr:cNvCxnSpPr/>
      </xdr:nvCxnSpPr>
      <xdr:spPr>
        <a:xfrm flipV="1">
          <a:off x="3987800" y="138887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1" name="フローチャート :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161289</xdr:rowOff>
    </xdr:from>
    <xdr:to>
      <xdr:col>5</xdr:col>
      <xdr:colOff>549275</xdr:colOff>
      <xdr:row>81</xdr:row>
      <xdr:rowOff>161289</xdr:rowOff>
    </xdr:to>
    <xdr:cxnSp macro="">
      <xdr:nvCxnSpPr>
        <xdr:cNvPr id="372" name="直線コネクタ 371"/>
        <xdr:cNvCxnSpPr/>
      </xdr:nvCxnSpPr>
      <xdr:spPr>
        <a:xfrm>
          <a:off x="3098800" y="14048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76200</xdr:rowOff>
    </xdr:from>
    <xdr:to>
      <xdr:col>5</xdr:col>
      <xdr:colOff>600075</xdr:colOff>
      <xdr:row>75</xdr:row>
      <xdr:rowOff>6350</xdr:rowOff>
    </xdr:to>
    <xdr:sp macro="" textlink="">
      <xdr:nvSpPr>
        <xdr:cNvPr id="373" name="フローチャート : 判断 372"/>
        <xdr:cNvSpPr/>
      </xdr:nvSpPr>
      <xdr:spPr>
        <a:xfrm>
          <a:off x="3937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16527</xdr:rowOff>
    </xdr:from>
    <xdr:ext cx="736600" cy="259045"/>
    <xdr:sp macro="" textlink="">
      <xdr:nvSpPr>
        <xdr:cNvPr id="374" name="テキスト ボックス 373"/>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1270</xdr:rowOff>
    </xdr:from>
    <xdr:to>
      <xdr:col>4</xdr:col>
      <xdr:colOff>346075</xdr:colOff>
      <xdr:row>81</xdr:row>
      <xdr:rowOff>161289</xdr:rowOff>
    </xdr:to>
    <xdr:cxnSp macro="">
      <xdr:nvCxnSpPr>
        <xdr:cNvPr id="375" name="直線コネクタ 374"/>
        <xdr:cNvCxnSpPr/>
      </xdr:nvCxnSpPr>
      <xdr:spPr>
        <a:xfrm>
          <a:off x="2209800" y="138887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167640</xdr:rowOff>
    </xdr:from>
    <xdr:to>
      <xdr:col>4</xdr:col>
      <xdr:colOff>396875</xdr:colOff>
      <xdr:row>75</xdr:row>
      <xdr:rowOff>97790</xdr:rowOff>
    </xdr:to>
    <xdr:sp macro="" textlink="">
      <xdr:nvSpPr>
        <xdr:cNvPr id="376" name="フローチャート : 判断 375"/>
        <xdr:cNvSpPr/>
      </xdr:nvSpPr>
      <xdr:spPr>
        <a:xfrm>
          <a:off x="3048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77" name="テキスト ボックス 376"/>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81</xdr:row>
      <xdr:rowOff>1270</xdr:rowOff>
    </xdr:to>
    <xdr:cxnSp macro="">
      <xdr:nvCxnSpPr>
        <xdr:cNvPr id="378" name="直線コネクタ 377"/>
        <xdr:cNvCxnSpPr/>
      </xdr:nvCxnSpPr>
      <xdr:spPr>
        <a:xfrm>
          <a:off x="1320800" y="136144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41910</xdr:rowOff>
    </xdr:from>
    <xdr:to>
      <xdr:col>3</xdr:col>
      <xdr:colOff>193675</xdr:colOff>
      <xdr:row>75</xdr:row>
      <xdr:rowOff>143510</xdr:rowOff>
    </xdr:to>
    <xdr:sp macro="" textlink="">
      <xdr:nvSpPr>
        <xdr:cNvPr id="379" name="フローチャート : 判断 378"/>
        <xdr:cNvSpPr/>
      </xdr:nvSpPr>
      <xdr:spPr>
        <a:xfrm>
          <a:off x="2159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153687</xdr:rowOff>
    </xdr:from>
    <xdr:ext cx="762000" cy="259045"/>
    <xdr:sp macro="" textlink="">
      <xdr:nvSpPr>
        <xdr:cNvPr id="380" name="テキスト ボックス 379"/>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81" name="フローチャート : 判断 380"/>
        <xdr:cNvSpPr/>
      </xdr:nvSpPr>
      <xdr:spPr>
        <a:xfrm>
          <a:off x="1270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82" name="テキスト ボックス 381"/>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121920</xdr:rowOff>
    </xdr:from>
    <xdr:to>
      <xdr:col>7</xdr:col>
      <xdr:colOff>66675</xdr:colOff>
      <xdr:row>81</xdr:row>
      <xdr:rowOff>52070</xdr:rowOff>
    </xdr:to>
    <xdr:sp macro="" textlink="">
      <xdr:nvSpPr>
        <xdr:cNvPr id="388" name="円/楕円 387"/>
        <xdr:cNvSpPr/>
      </xdr:nvSpPr>
      <xdr:spPr>
        <a:xfrm>
          <a:off x="47752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30497</xdr:rowOff>
    </xdr:from>
    <xdr:ext cx="762000" cy="259045"/>
    <xdr:sp macro="" textlink="">
      <xdr:nvSpPr>
        <xdr:cNvPr id="389" name="公債費該当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110489</xdr:rowOff>
    </xdr:from>
    <xdr:to>
      <xdr:col>5</xdr:col>
      <xdr:colOff>600075</xdr:colOff>
      <xdr:row>82</xdr:row>
      <xdr:rowOff>40639</xdr:rowOff>
    </xdr:to>
    <xdr:sp macro="" textlink="">
      <xdr:nvSpPr>
        <xdr:cNvPr id="390" name="円/楕円 389"/>
        <xdr:cNvSpPr/>
      </xdr:nvSpPr>
      <xdr:spPr>
        <a:xfrm>
          <a:off x="3937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25416</xdr:rowOff>
    </xdr:from>
    <xdr:ext cx="736600" cy="259045"/>
    <xdr:sp macro="" textlink="">
      <xdr:nvSpPr>
        <xdr:cNvPr id="391" name="テキスト ボックス 390"/>
        <xdr:cNvSpPr txBox="1"/>
      </xdr:nvSpPr>
      <xdr:spPr>
        <a:xfrm>
          <a:off x="3606800" y="1408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110489</xdr:rowOff>
    </xdr:from>
    <xdr:to>
      <xdr:col>4</xdr:col>
      <xdr:colOff>396875</xdr:colOff>
      <xdr:row>82</xdr:row>
      <xdr:rowOff>40639</xdr:rowOff>
    </xdr:to>
    <xdr:sp macro="" textlink="">
      <xdr:nvSpPr>
        <xdr:cNvPr id="392" name="円/楕円 391"/>
        <xdr:cNvSpPr/>
      </xdr:nvSpPr>
      <xdr:spPr>
        <a:xfrm>
          <a:off x="3048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25416</xdr:rowOff>
    </xdr:from>
    <xdr:ext cx="762000" cy="259045"/>
    <xdr:sp macro="" textlink="">
      <xdr:nvSpPr>
        <xdr:cNvPr id="393" name="テキスト ボックス 392"/>
        <xdr:cNvSpPr txBox="1"/>
      </xdr:nvSpPr>
      <xdr:spPr>
        <a:xfrm>
          <a:off x="2717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121920</xdr:rowOff>
    </xdr:from>
    <xdr:to>
      <xdr:col>3</xdr:col>
      <xdr:colOff>193675</xdr:colOff>
      <xdr:row>81</xdr:row>
      <xdr:rowOff>52070</xdr:rowOff>
    </xdr:to>
    <xdr:sp macro="" textlink="">
      <xdr:nvSpPr>
        <xdr:cNvPr id="394" name="円/楕円 393"/>
        <xdr:cNvSpPr/>
      </xdr:nvSpPr>
      <xdr:spPr>
        <a:xfrm>
          <a:off x="2159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36847</xdr:rowOff>
    </xdr:from>
    <xdr:ext cx="762000" cy="259045"/>
    <xdr:sp macro="" textlink="">
      <xdr:nvSpPr>
        <xdr:cNvPr id="395" name="テキスト ボックス 394"/>
        <xdr:cNvSpPr txBox="1"/>
      </xdr:nvSpPr>
      <xdr:spPr>
        <a:xfrm>
          <a:off x="1828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6" name="円/楕円 395"/>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7" name="テキスト ボックス 396"/>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a:rPr>
            <a:t>    公債費を除いた経常経費で多くを占めるのが人件費と扶助費となっている。　　人件費については、一般職の退職者数の５分の１採用、労務職の退職者不補充に加え、平成</a:t>
          </a:r>
          <a:r>
            <a:rPr kumimoji="1" lang="en-US" altLang="ja-JP" sz="900">
              <a:solidFill>
                <a:sysClr val="windowText" lastClr="000000"/>
              </a:solidFill>
              <a:latin typeface="ＭＳ Ｐゴシック"/>
            </a:rPr>
            <a:t>23</a:t>
          </a:r>
          <a:r>
            <a:rPr kumimoji="1" lang="ja-JP" altLang="en-US" sz="900">
              <a:solidFill>
                <a:sysClr val="windowText" lastClr="000000"/>
              </a:solidFill>
              <a:latin typeface="ＭＳ Ｐゴシック"/>
            </a:rPr>
            <a:t>年度から平成</a:t>
          </a:r>
          <a:r>
            <a:rPr kumimoji="1" lang="en-US" altLang="ja-JP" sz="900">
              <a:solidFill>
                <a:sysClr val="windowText" lastClr="000000"/>
              </a:solidFill>
              <a:latin typeface="ＭＳ Ｐゴシック"/>
            </a:rPr>
            <a:t>27</a:t>
          </a:r>
          <a:r>
            <a:rPr kumimoji="1" lang="ja-JP" altLang="en-US" sz="900">
              <a:solidFill>
                <a:sysClr val="windowText" lastClr="000000"/>
              </a:solidFill>
              <a:latin typeface="ＭＳ Ｐゴシック"/>
            </a:rPr>
            <a:t>年度まで平均</a:t>
          </a:r>
          <a:r>
            <a:rPr kumimoji="1" lang="en-US" altLang="ja-JP" sz="900">
              <a:solidFill>
                <a:sysClr val="windowText" lastClr="000000"/>
              </a:solidFill>
              <a:latin typeface="ＭＳ Ｐゴシック"/>
            </a:rPr>
            <a:t>7.8</a:t>
          </a:r>
          <a:r>
            <a:rPr kumimoji="1" lang="ja-JP" altLang="en-US" sz="900">
              <a:solidFill>
                <a:sysClr val="windowText" lastClr="000000"/>
              </a:solidFill>
              <a:latin typeface="ＭＳ Ｐゴシック"/>
            </a:rPr>
            <a:t>％の独自給与削減を実施したことから類似団体でも上位の数値となっている。</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扶助費については、人口が毎年千人程度減少しているものの、いまだ増加傾向となっている。</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市単独扶助費の見直しを検討しているものの難しいことから、人件費について、今後とも第２次定員適正化計画で決定している削減内容を確実に実行していく必要がある。</a:t>
          </a:r>
          <a:endParaRPr kumimoji="1" lang="en-US" altLang="ja-JP" sz="900">
            <a:solidFill>
              <a:sysClr val="windowText" lastClr="000000"/>
            </a:solidFill>
            <a:latin typeface="ＭＳ Ｐゴシック"/>
          </a:endParaRPr>
        </a:p>
        <a:p>
          <a:r>
            <a:rPr kumimoji="1" lang="ja-JP" altLang="en-US" sz="900">
              <a:solidFill>
                <a:sysClr val="windowText" lastClr="000000"/>
              </a:solidFill>
              <a:latin typeface="ＭＳ Ｐゴシック"/>
            </a:rPr>
            <a:t>　　また、今後、公共施設の維持・更新に多額の経費を見込んでおり、事務事業・公の施設見直し指針に基づき、統廃合を進めていく。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76</xdr:row>
      <xdr:rowOff>146050</xdr:rowOff>
    </xdr:from>
    <xdr:to>
      <xdr:col>24</xdr:col>
      <xdr:colOff>31750</xdr:colOff>
      <xdr:row>81</xdr:row>
      <xdr:rowOff>127000</xdr:rowOff>
    </xdr:to>
    <xdr:cxnSp macro="">
      <xdr:nvCxnSpPr>
        <xdr:cNvPr id="425" name="直線コネクタ 424"/>
        <xdr:cNvCxnSpPr/>
      </xdr:nvCxnSpPr>
      <xdr:spPr>
        <a:xfrm flipV="1">
          <a:off x="16510000" y="1317625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99077</xdr:rowOff>
    </xdr:from>
    <xdr:ext cx="762000" cy="259045"/>
    <xdr:sp macro="" textlink="">
      <xdr:nvSpPr>
        <xdr:cNvPr id="426" name="公債費以外最小値テキスト"/>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23</xdr:col>
      <xdr:colOff>628650</xdr:colOff>
      <xdr:row>81</xdr:row>
      <xdr:rowOff>127000</xdr:rowOff>
    </xdr:from>
    <xdr:to>
      <xdr:col>24</xdr:col>
      <xdr:colOff>120650</xdr:colOff>
      <xdr:row>81</xdr:row>
      <xdr:rowOff>127000</xdr:rowOff>
    </xdr:to>
    <xdr:cxnSp macro="">
      <xdr:nvCxnSpPr>
        <xdr:cNvPr id="427" name="直線コネクタ 426"/>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60977</xdr:rowOff>
    </xdr:from>
    <xdr:ext cx="762000" cy="259045"/>
    <xdr:sp macro="" textlink="">
      <xdr:nvSpPr>
        <xdr:cNvPr id="428" name="公債費以外最大値テキスト"/>
        <xdr:cNvSpPr txBox="1"/>
      </xdr:nvSpPr>
      <xdr:spPr>
        <a:xfrm>
          <a:off x="16598900" y="1291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76</xdr:row>
      <xdr:rowOff>146050</xdr:rowOff>
    </xdr:from>
    <xdr:to>
      <xdr:col>24</xdr:col>
      <xdr:colOff>120650</xdr:colOff>
      <xdr:row>76</xdr:row>
      <xdr:rowOff>146050</xdr:rowOff>
    </xdr:to>
    <xdr:cxnSp macro="">
      <xdr:nvCxnSpPr>
        <xdr:cNvPr id="429" name="直線コネクタ 428"/>
        <xdr:cNvCxnSpPr/>
      </xdr:nvCxnSpPr>
      <xdr:spPr>
        <a:xfrm>
          <a:off x="16421100" y="1317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50800</xdr:rowOff>
    </xdr:from>
    <xdr:to>
      <xdr:col>24</xdr:col>
      <xdr:colOff>31750</xdr:colOff>
      <xdr:row>76</xdr:row>
      <xdr:rowOff>165100</xdr:rowOff>
    </xdr:to>
    <xdr:cxnSp macro="">
      <xdr:nvCxnSpPr>
        <xdr:cNvPr id="430" name="直線コネクタ 429"/>
        <xdr:cNvCxnSpPr/>
      </xdr:nvCxnSpPr>
      <xdr:spPr>
        <a:xfrm>
          <a:off x="15671800" y="129095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124477</xdr:rowOff>
    </xdr:from>
    <xdr:ext cx="762000" cy="259045"/>
    <xdr:sp macro="" textlink="">
      <xdr:nvSpPr>
        <xdr:cNvPr id="431" name="公債費以外平均値テキスト"/>
        <xdr:cNvSpPr txBox="1"/>
      </xdr:nvSpPr>
      <xdr:spPr>
        <a:xfrm>
          <a:off x="16598900" y="1332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152400</xdr:rowOff>
    </xdr:from>
    <xdr:to>
      <xdr:col>24</xdr:col>
      <xdr:colOff>82550</xdr:colOff>
      <xdr:row>78</xdr:row>
      <xdr:rowOff>82550</xdr:rowOff>
    </xdr:to>
    <xdr:sp macro="" textlink="">
      <xdr:nvSpPr>
        <xdr:cNvPr id="432" name="フローチャート : 判断 431"/>
        <xdr:cNvSpPr/>
      </xdr:nvSpPr>
      <xdr:spPr>
        <a:xfrm>
          <a:off x="164592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50800</xdr:rowOff>
    </xdr:from>
    <xdr:to>
      <xdr:col>22</xdr:col>
      <xdr:colOff>565150</xdr:colOff>
      <xdr:row>77</xdr:row>
      <xdr:rowOff>127000</xdr:rowOff>
    </xdr:to>
    <xdr:cxnSp macro="">
      <xdr:nvCxnSpPr>
        <xdr:cNvPr id="433" name="直線コネクタ 432"/>
        <xdr:cNvCxnSpPr/>
      </xdr:nvCxnSpPr>
      <xdr:spPr>
        <a:xfrm flipV="1">
          <a:off x="14782800" y="129095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152400</xdr:rowOff>
    </xdr:from>
    <xdr:to>
      <xdr:col>22</xdr:col>
      <xdr:colOff>615950</xdr:colOff>
      <xdr:row>78</xdr:row>
      <xdr:rowOff>82550</xdr:rowOff>
    </xdr:to>
    <xdr:sp macro="" textlink="">
      <xdr:nvSpPr>
        <xdr:cNvPr id="434" name="フローチャート : 判断 433"/>
        <xdr:cNvSpPr/>
      </xdr:nvSpPr>
      <xdr:spPr>
        <a:xfrm>
          <a:off x="15621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67327</xdr:rowOff>
    </xdr:from>
    <xdr:ext cx="736600" cy="259045"/>
    <xdr:sp macro="" textlink="">
      <xdr:nvSpPr>
        <xdr:cNvPr id="435" name="テキスト ボックス 434"/>
        <xdr:cNvSpPr txBox="1"/>
      </xdr:nvSpPr>
      <xdr:spPr>
        <a:xfrm>
          <a:off x="15290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77</xdr:row>
      <xdr:rowOff>127000</xdr:rowOff>
    </xdr:to>
    <xdr:cxnSp macro="">
      <xdr:nvCxnSpPr>
        <xdr:cNvPr id="436" name="直線コネクタ 435"/>
        <xdr:cNvCxnSpPr/>
      </xdr:nvCxnSpPr>
      <xdr:spPr>
        <a:xfrm>
          <a:off x="13893800" y="130810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7" name="フローチャート : 判断 436"/>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8" name="テキスト ボックス 437"/>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xdr:rowOff>
    </xdr:from>
    <xdr:to>
      <xdr:col>20</xdr:col>
      <xdr:colOff>158750</xdr:colOff>
      <xdr:row>76</xdr:row>
      <xdr:rowOff>50800</xdr:rowOff>
    </xdr:to>
    <xdr:cxnSp macro="">
      <xdr:nvCxnSpPr>
        <xdr:cNvPr id="439" name="直線コネクタ 438"/>
        <xdr:cNvCxnSpPr/>
      </xdr:nvCxnSpPr>
      <xdr:spPr>
        <a:xfrm>
          <a:off x="13004800" y="12700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0</xdr:rowOff>
    </xdr:from>
    <xdr:to>
      <xdr:col>20</xdr:col>
      <xdr:colOff>209550</xdr:colOff>
      <xdr:row>78</xdr:row>
      <xdr:rowOff>101600</xdr:rowOff>
    </xdr:to>
    <xdr:sp macro="" textlink="">
      <xdr:nvSpPr>
        <xdr:cNvPr id="440" name="フローチャート : 判断 439"/>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41" name="テキスト ボックス 440"/>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42" name="フローチャート : 判断 44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43" name="テキスト ボックス 442"/>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114300</xdr:rowOff>
    </xdr:from>
    <xdr:to>
      <xdr:col>24</xdr:col>
      <xdr:colOff>82550</xdr:colOff>
      <xdr:row>77</xdr:row>
      <xdr:rowOff>44450</xdr:rowOff>
    </xdr:to>
    <xdr:sp macro="" textlink="">
      <xdr:nvSpPr>
        <xdr:cNvPr id="449" name="円/楕円 448"/>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22877</xdr:rowOff>
    </xdr:from>
    <xdr:ext cx="762000" cy="259045"/>
    <xdr:sp macro="" textlink="">
      <xdr:nvSpPr>
        <xdr:cNvPr id="450" name="公債費以外該当値テキスト"/>
        <xdr:cNvSpPr txBox="1"/>
      </xdr:nvSpPr>
      <xdr:spPr>
        <a:xfrm>
          <a:off x="165989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0</xdr:rowOff>
    </xdr:from>
    <xdr:to>
      <xdr:col>22</xdr:col>
      <xdr:colOff>615950</xdr:colOff>
      <xdr:row>75</xdr:row>
      <xdr:rowOff>101600</xdr:rowOff>
    </xdr:to>
    <xdr:sp macro="" textlink="">
      <xdr:nvSpPr>
        <xdr:cNvPr id="451" name="円/楕円 450"/>
        <xdr:cNvSpPr/>
      </xdr:nvSpPr>
      <xdr:spPr>
        <a:xfrm>
          <a:off x="15621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111777</xdr:rowOff>
    </xdr:from>
    <xdr:ext cx="736600" cy="259045"/>
    <xdr:sp macro="" textlink="">
      <xdr:nvSpPr>
        <xdr:cNvPr id="452" name="テキスト ボックス 451"/>
        <xdr:cNvSpPr txBox="1"/>
      </xdr:nvSpPr>
      <xdr:spPr>
        <a:xfrm>
          <a:off x="15290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76200</xdr:rowOff>
    </xdr:from>
    <xdr:to>
      <xdr:col>21</xdr:col>
      <xdr:colOff>412750</xdr:colOff>
      <xdr:row>78</xdr:row>
      <xdr:rowOff>6350</xdr:rowOff>
    </xdr:to>
    <xdr:sp macro="" textlink="">
      <xdr:nvSpPr>
        <xdr:cNvPr id="453" name="円/楕円 452"/>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54" name="テキスト ボックス 45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55" name="円/楕円 454"/>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56" name="テキスト ボックス 455"/>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133350</xdr:rowOff>
    </xdr:from>
    <xdr:to>
      <xdr:col>19</xdr:col>
      <xdr:colOff>6350</xdr:colOff>
      <xdr:row>74</xdr:row>
      <xdr:rowOff>63500</xdr:rowOff>
    </xdr:to>
    <xdr:sp macro="" textlink="">
      <xdr:nvSpPr>
        <xdr:cNvPr id="457" name="円/楕円 456"/>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73677</xdr:rowOff>
    </xdr:from>
    <xdr:ext cx="762000" cy="259045"/>
    <xdr:sp macro="" textlink="">
      <xdr:nvSpPr>
        <xdr:cNvPr id="458" name="テキスト ボックス 457"/>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岩手県奥州市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97053</xdr:rowOff>
    </xdr:from>
    <xdr:to>
      <xdr:col>4</xdr:col>
      <xdr:colOff>1117600</xdr:colOff>
      <xdr:row>19</xdr:row>
      <xdr:rowOff>2946</xdr:rowOff>
    </xdr:to>
    <xdr:cxnSp macro="">
      <xdr:nvCxnSpPr>
        <xdr:cNvPr id="45" name="直線コネクタ 44"/>
        <xdr:cNvCxnSpPr/>
      </xdr:nvCxnSpPr>
      <xdr:spPr bwMode="auto">
        <a:xfrm flipV="1">
          <a:off x="5651500" y="2202078"/>
          <a:ext cx="0" cy="1106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146473</xdr:rowOff>
    </xdr:from>
    <xdr:ext cx="762000" cy="259045"/>
    <xdr:sp macro="" textlink="">
      <xdr:nvSpPr>
        <xdr:cNvPr id="46" name="人口1人当たり決算額の推移最小値テキスト130"/>
        <xdr:cNvSpPr txBox="1"/>
      </xdr:nvSpPr>
      <xdr:spPr>
        <a:xfrm>
          <a:off x="5740400" y="328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66,506</a:t>
          </a:r>
          <a:endParaRPr kumimoji="1" lang="ja-JP" altLang="en-US" sz="1000" b="1">
            <a:latin typeface="ＭＳ Ｐゴシック"/>
          </a:endParaRPr>
        </a:p>
      </xdr:txBody>
    </xdr:sp>
    <xdr:clientData/>
  </xdr:oneCellAnchor>
  <xdr:twoCellAnchor>
    <xdr:from>
      <xdr:col>4</xdr:col>
      <xdr:colOff>1028700</xdr:colOff>
      <xdr:row>19</xdr:row>
      <xdr:rowOff>2946</xdr:rowOff>
    </xdr:from>
    <xdr:to>
      <xdr:col>5</xdr:col>
      <xdr:colOff>73025</xdr:colOff>
      <xdr:row>19</xdr:row>
      <xdr:rowOff>2946</xdr:rowOff>
    </xdr:to>
    <xdr:cxnSp macro="">
      <xdr:nvCxnSpPr>
        <xdr:cNvPr id="47" name="直線コネクタ 46"/>
        <xdr:cNvCxnSpPr/>
      </xdr:nvCxnSpPr>
      <xdr:spPr bwMode="auto">
        <a:xfrm>
          <a:off x="5562600" y="3308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11980</xdr:rowOff>
    </xdr:from>
    <xdr:ext cx="762000" cy="259045"/>
    <xdr:sp macro="" textlink="">
      <xdr:nvSpPr>
        <xdr:cNvPr id="48" name="人口1人当たり決算額の推移最大値テキスト130"/>
        <xdr:cNvSpPr txBox="1"/>
      </xdr:nvSpPr>
      <xdr:spPr>
        <a:xfrm>
          <a:off x="5740400" y="19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95,536</a:t>
          </a:r>
          <a:endParaRPr kumimoji="1" lang="ja-JP" altLang="en-US" sz="1000" b="1">
            <a:latin typeface="ＭＳ Ｐゴシック"/>
          </a:endParaRPr>
        </a:p>
      </xdr:txBody>
    </xdr:sp>
    <xdr:clientData/>
  </xdr:oneCellAnchor>
  <xdr:twoCellAnchor>
    <xdr:from>
      <xdr:col>4</xdr:col>
      <xdr:colOff>1028700</xdr:colOff>
      <xdr:row>12</xdr:row>
      <xdr:rowOff>97053</xdr:rowOff>
    </xdr:from>
    <xdr:to>
      <xdr:col>5</xdr:col>
      <xdr:colOff>73025</xdr:colOff>
      <xdr:row>12</xdr:row>
      <xdr:rowOff>97053</xdr:rowOff>
    </xdr:to>
    <xdr:cxnSp macro="">
      <xdr:nvCxnSpPr>
        <xdr:cNvPr id="49" name="直線コネクタ 48"/>
        <xdr:cNvCxnSpPr/>
      </xdr:nvCxnSpPr>
      <xdr:spPr bwMode="auto">
        <a:xfrm>
          <a:off x="5562600" y="2202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128295</xdr:rowOff>
    </xdr:from>
    <xdr:to>
      <xdr:col>4</xdr:col>
      <xdr:colOff>1117600</xdr:colOff>
      <xdr:row>16</xdr:row>
      <xdr:rowOff>166091</xdr:rowOff>
    </xdr:to>
    <xdr:cxnSp macro="">
      <xdr:nvCxnSpPr>
        <xdr:cNvPr id="50" name="直線コネクタ 49"/>
        <xdr:cNvCxnSpPr/>
      </xdr:nvCxnSpPr>
      <xdr:spPr bwMode="auto">
        <a:xfrm flipV="1">
          <a:off x="5003800" y="2747670"/>
          <a:ext cx="647700" cy="209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113072</xdr:rowOff>
    </xdr:from>
    <xdr:ext cx="762000" cy="259045"/>
    <xdr:sp macro="" textlink="">
      <xdr:nvSpPr>
        <xdr:cNvPr id="51" name="人口1人当たり決算額の推移平均値テキスト130"/>
        <xdr:cNvSpPr txBox="1"/>
      </xdr:nvSpPr>
      <xdr:spPr>
        <a:xfrm>
          <a:off x="5740400" y="273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80,270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113538</xdr:rowOff>
    </xdr:from>
    <xdr:to>
      <xdr:col>5</xdr:col>
      <xdr:colOff>34925</xdr:colOff>
      <xdr:row>16</xdr:row>
      <xdr:rowOff>43688</xdr:rowOff>
    </xdr:to>
    <xdr:sp macro="" textlink="">
      <xdr:nvSpPr>
        <xdr:cNvPr id="52" name="フローチャート : 判断 51"/>
        <xdr:cNvSpPr/>
      </xdr:nvSpPr>
      <xdr:spPr bwMode="auto">
        <a:xfrm>
          <a:off x="5600700" y="2732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41618</xdr:rowOff>
    </xdr:from>
    <xdr:to>
      <xdr:col>4</xdr:col>
      <xdr:colOff>469900</xdr:colOff>
      <xdr:row>16</xdr:row>
      <xdr:rowOff>166091</xdr:rowOff>
    </xdr:to>
    <xdr:cxnSp macro="">
      <xdr:nvCxnSpPr>
        <xdr:cNvPr id="53" name="直線コネクタ 52"/>
        <xdr:cNvCxnSpPr/>
      </xdr:nvCxnSpPr>
      <xdr:spPr bwMode="auto">
        <a:xfrm>
          <a:off x="4305300" y="2832443"/>
          <a:ext cx="698500" cy="12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92507</xdr:rowOff>
    </xdr:from>
    <xdr:to>
      <xdr:col>4</xdr:col>
      <xdr:colOff>520700</xdr:colOff>
      <xdr:row>18</xdr:row>
      <xdr:rowOff>22657</xdr:rowOff>
    </xdr:to>
    <xdr:sp macro="" textlink="">
      <xdr:nvSpPr>
        <xdr:cNvPr id="54" name="フローチャート : 判断 53"/>
        <xdr:cNvSpPr/>
      </xdr:nvSpPr>
      <xdr:spPr bwMode="auto">
        <a:xfrm>
          <a:off x="4953000" y="3054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7434</xdr:rowOff>
    </xdr:from>
    <xdr:ext cx="736600" cy="259045"/>
    <xdr:sp macro="" textlink="">
      <xdr:nvSpPr>
        <xdr:cNvPr id="55" name="テキスト ボックス 54"/>
        <xdr:cNvSpPr txBox="1"/>
      </xdr:nvSpPr>
      <xdr:spPr>
        <a:xfrm>
          <a:off x="4622800" y="314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166929</xdr:rowOff>
    </xdr:from>
    <xdr:to>
      <xdr:col>3</xdr:col>
      <xdr:colOff>904875</xdr:colOff>
      <xdr:row>16</xdr:row>
      <xdr:rowOff>41618</xdr:rowOff>
    </xdr:to>
    <xdr:cxnSp macro="">
      <xdr:nvCxnSpPr>
        <xdr:cNvPr id="56" name="直線コネクタ 55"/>
        <xdr:cNvCxnSpPr/>
      </xdr:nvCxnSpPr>
      <xdr:spPr bwMode="auto">
        <a:xfrm>
          <a:off x="3606800" y="2786304"/>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113005</xdr:rowOff>
    </xdr:from>
    <xdr:to>
      <xdr:col>3</xdr:col>
      <xdr:colOff>955675</xdr:colOff>
      <xdr:row>18</xdr:row>
      <xdr:rowOff>43155</xdr:rowOff>
    </xdr:to>
    <xdr:sp macro="" textlink="">
      <xdr:nvSpPr>
        <xdr:cNvPr id="57" name="フローチャート : 判断 56"/>
        <xdr:cNvSpPr/>
      </xdr:nvSpPr>
      <xdr:spPr bwMode="auto">
        <a:xfrm>
          <a:off x="4254500" y="30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27932</xdr:rowOff>
    </xdr:from>
    <xdr:ext cx="762000" cy="259045"/>
    <xdr:sp macro="" textlink="">
      <xdr:nvSpPr>
        <xdr:cNvPr id="58" name="テキスト ボックス 57"/>
        <xdr:cNvSpPr txBox="1"/>
      </xdr:nvSpPr>
      <xdr:spPr>
        <a:xfrm>
          <a:off x="3924300" y="316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103073</xdr:rowOff>
    </xdr:from>
    <xdr:to>
      <xdr:col>3</xdr:col>
      <xdr:colOff>206375</xdr:colOff>
      <xdr:row>15</xdr:row>
      <xdr:rowOff>166929</xdr:rowOff>
    </xdr:to>
    <xdr:cxnSp macro="">
      <xdr:nvCxnSpPr>
        <xdr:cNvPr id="59" name="直線コネクタ 58"/>
        <xdr:cNvCxnSpPr/>
      </xdr:nvCxnSpPr>
      <xdr:spPr bwMode="auto">
        <a:xfrm>
          <a:off x="2908300" y="2550998"/>
          <a:ext cx="698500" cy="23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72123</xdr:rowOff>
    </xdr:from>
    <xdr:to>
      <xdr:col>3</xdr:col>
      <xdr:colOff>257175</xdr:colOff>
      <xdr:row>18</xdr:row>
      <xdr:rowOff>2273</xdr:rowOff>
    </xdr:to>
    <xdr:sp macro="" textlink="">
      <xdr:nvSpPr>
        <xdr:cNvPr id="60" name="フローチャート : 判断 59"/>
        <xdr:cNvSpPr/>
      </xdr:nvSpPr>
      <xdr:spPr bwMode="auto">
        <a:xfrm>
          <a:off x="3556000" y="3034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158500</xdr:rowOff>
    </xdr:from>
    <xdr:ext cx="762000" cy="259045"/>
    <xdr:sp macro="" textlink="">
      <xdr:nvSpPr>
        <xdr:cNvPr id="61" name="テキスト ボックス 60"/>
        <xdr:cNvSpPr txBox="1"/>
      </xdr:nvSpPr>
      <xdr:spPr>
        <a:xfrm>
          <a:off x="3225800" y="31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119405</xdr:rowOff>
    </xdr:from>
    <xdr:to>
      <xdr:col>2</xdr:col>
      <xdr:colOff>692150</xdr:colOff>
      <xdr:row>17</xdr:row>
      <xdr:rowOff>49555</xdr:rowOff>
    </xdr:to>
    <xdr:sp macro="" textlink="">
      <xdr:nvSpPr>
        <xdr:cNvPr id="62" name="フローチャート : 判断 61"/>
        <xdr:cNvSpPr/>
      </xdr:nvSpPr>
      <xdr:spPr bwMode="auto">
        <a:xfrm>
          <a:off x="2857500" y="2910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34332</xdr:rowOff>
    </xdr:from>
    <xdr:ext cx="762000" cy="259045"/>
    <xdr:sp macro="" textlink="">
      <xdr:nvSpPr>
        <xdr:cNvPr id="63" name="テキスト ボックス 62"/>
        <xdr:cNvSpPr txBox="1"/>
      </xdr:nvSpPr>
      <xdr:spPr>
        <a:xfrm>
          <a:off x="2527300" y="299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77495</xdr:rowOff>
    </xdr:from>
    <xdr:to>
      <xdr:col>5</xdr:col>
      <xdr:colOff>34925</xdr:colOff>
      <xdr:row>16</xdr:row>
      <xdr:rowOff>7645</xdr:rowOff>
    </xdr:to>
    <xdr:sp macro="" textlink="">
      <xdr:nvSpPr>
        <xdr:cNvPr id="69" name="円/楕円 68"/>
        <xdr:cNvSpPr/>
      </xdr:nvSpPr>
      <xdr:spPr bwMode="auto">
        <a:xfrm>
          <a:off x="5600700" y="269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94022</xdr:rowOff>
    </xdr:from>
    <xdr:ext cx="762000" cy="259045"/>
    <xdr:sp macro="" textlink="">
      <xdr:nvSpPr>
        <xdr:cNvPr id="70" name="人口1人当たり決算額の推移該当値テキスト130"/>
        <xdr:cNvSpPr txBox="1"/>
      </xdr:nvSpPr>
      <xdr:spPr>
        <a:xfrm>
          <a:off x="5740400" y="254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81,216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115291</xdr:rowOff>
    </xdr:from>
    <xdr:to>
      <xdr:col>4</xdr:col>
      <xdr:colOff>520700</xdr:colOff>
      <xdr:row>17</xdr:row>
      <xdr:rowOff>45441</xdr:rowOff>
    </xdr:to>
    <xdr:sp macro="" textlink="">
      <xdr:nvSpPr>
        <xdr:cNvPr id="71" name="円/楕円 70"/>
        <xdr:cNvSpPr/>
      </xdr:nvSpPr>
      <xdr:spPr bwMode="auto">
        <a:xfrm>
          <a:off x="4953000" y="290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55618</xdr:rowOff>
    </xdr:from>
    <xdr:ext cx="736600" cy="259045"/>
    <xdr:sp macro="" textlink="">
      <xdr:nvSpPr>
        <xdr:cNvPr id="72" name="テキスト ボックス 71"/>
        <xdr:cNvSpPr txBox="1"/>
      </xdr:nvSpPr>
      <xdr:spPr>
        <a:xfrm>
          <a:off x="4622800" y="2674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75,724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162268</xdr:rowOff>
    </xdr:from>
    <xdr:to>
      <xdr:col>3</xdr:col>
      <xdr:colOff>955675</xdr:colOff>
      <xdr:row>16</xdr:row>
      <xdr:rowOff>92418</xdr:rowOff>
    </xdr:to>
    <xdr:sp macro="" textlink="">
      <xdr:nvSpPr>
        <xdr:cNvPr id="73" name="円/楕円 72"/>
        <xdr:cNvSpPr/>
      </xdr:nvSpPr>
      <xdr:spPr bwMode="auto">
        <a:xfrm>
          <a:off x="4254500" y="278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102595</xdr:rowOff>
    </xdr:from>
    <xdr:ext cx="762000" cy="259045"/>
    <xdr:sp macro="" textlink="">
      <xdr:nvSpPr>
        <xdr:cNvPr id="74" name="テキスト ボックス 73"/>
        <xdr:cNvSpPr txBox="1"/>
      </xdr:nvSpPr>
      <xdr:spPr>
        <a:xfrm>
          <a:off x="3924300" y="255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78,991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116129</xdr:rowOff>
    </xdr:from>
    <xdr:to>
      <xdr:col>3</xdr:col>
      <xdr:colOff>257175</xdr:colOff>
      <xdr:row>16</xdr:row>
      <xdr:rowOff>46279</xdr:rowOff>
    </xdr:to>
    <xdr:sp macro="" textlink="">
      <xdr:nvSpPr>
        <xdr:cNvPr id="75" name="円/楕円 74"/>
        <xdr:cNvSpPr/>
      </xdr:nvSpPr>
      <xdr:spPr bwMode="auto">
        <a:xfrm>
          <a:off x="3556000" y="2735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56456</xdr:rowOff>
    </xdr:from>
    <xdr:ext cx="762000" cy="259045"/>
    <xdr:sp macro="" textlink="">
      <xdr:nvSpPr>
        <xdr:cNvPr id="76" name="テキスト ボックス 75"/>
        <xdr:cNvSpPr txBox="1"/>
      </xdr:nvSpPr>
      <xdr:spPr>
        <a:xfrm>
          <a:off x="3225800" y="250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80,202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52273</xdr:rowOff>
    </xdr:from>
    <xdr:to>
      <xdr:col>2</xdr:col>
      <xdr:colOff>692150</xdr:colOff>
      <xdr:row>14</xdr:row>
      <xdr:rowOff>153873</xdr:rowOff>
    </xdr:to>
    <xdr:sp macro="" textlink="">
      <xdr:nvSpPr>
        <xdr:cNvPr id="77" name="円/楕円 76"/>
        <xdr:cNvSpPr/>
      </xdr:nvSpPr>
      <xdr:spPr bwMode="auto">
        <a:xfrm>
          <a:off x="2857500" y="250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164050</xdr:rowOff>
    </xdr:from>
    <xdr:ext cx="762000" cy="259045"/>
    <xdr:sp macro="" textlink="">
      <xdr:nvSpPr>
        <xdr:cNvPr id="78" name="テキスト ボックス 77"/>
        <xdr:cNvSpPr txBox="1"/>
      </xdr:nvSpPr>
      <xdr:spPr>
        <a:xfrm>
          <a:off x="2527300" y="226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268229</xdr:rowOff>
    </xdr:from>
    <xdr:to>
      <xdr:col>4</xdr:col>
      <xdr:colOff>1117600</xdr:colOff>
      <xdr:row>37</xdr:row>
      <xdr:rowOff>50373</xdr:rowOff>
    </xdr:to>
    <xdr:cxnSp macro="">
      <xdr:nvCxnSpPr>
        <xdr:cNvPr id="106" name="直線コネクタ 105"/>
        <xdr:cNvCxnSpPr/>
      </xdr:nvCxnSpPr>
      <xdr:spPr bwMode="auto">
        <a:xfrm flipV="1">
          <a:off x="5651500" y="6192779"/>
          <a:ext cx="0" cy="982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22450</xdr:rowOff>
    </xdr:from>
    <xdr:ext cx="762000" cy="259045"/>
    <xdr:sp macro="" textlink="">
      <xdr:nvSpPr>
        <xdr:cNvPr id="107" name="人口1人当たり決算額の推移最小値テキスト445"/>
        <xdr:cNvSpPr txBox="1"/>
      </xdr:nvSpPr>
      <xdr:spPr>
        <a:xfrm>
          <a:off x="5740400" y="714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16,676</a:t>
          </a:r>
          <a:endParaRPr kumimoji="1" lang="ja-JP" altLang="en-US" sz="1000" b="1">
            <a:latin typeface="ＭＳ Ｐゴシック"/>
          </a:endParaRPr>
        </a:p>
      </xdr:txBody>
    </xdr:sp>
    <xdr:clientData/>
  </xdr:oneCellAnchor>
  <xdr:twoCellAnchor>
    <xdr:from>
      <xdr:col>4</xdr:col>
      <xdr:colOff>1028700</xdr:colOff>
      <xdr:row>37</xdr:row>
      <xdr:rowOff>50373</xdr:rowOff>
    </xdr:from>
    <xdr:to>
      <xdr:col>5</xdr:col>
      <xdr:colOff>73025</xdr:colOff>
      <xdr:row>37</xdr:row>
      <xdr:rowOff>50373</xdr:rowOff>
    </xdr:to>
    <xdr:cxnSp macro="">
      <xdr:nvCxnSpPr>
        <xdr:cNvPr id="108" name="直線コネクタ 107"/>
        <xdr:cNvCxnSpPr/>
      </xdr:nvCxnSpPr>
      <xdr:spPr bwMode="auto">
        <a:xfrm>
          <a:off x="5562600" y="717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xdr:rowOff>
    </xdr:from>
    <xdr:ext cx="762000" cy="259045"/>
    <xdr:sp macro="" textlink="">
      <xdr:nvSpPr>
        <xdr:cNvPr id="109" name="人口1人当たり決算額の推移最大値テキスト445"/>
        <xdr:cNvSpPr txBox="1"/>
      </xdr:nvSpPr>
      <xdr:spPr>
        <a:xfrm>
          <a:off x="5740400" y="593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38,161</a:t>
          </a:r>
          <a:endParaRPr kumimoji="1" lang="ja-JP" altLang="en-US" sz="1000" b="1">
            <a:latin typeface="ＭＳ Ｐゴシック"/>
          </a:endParaRPr>
        </a:p>
      </xdr:txBody>
    </xdr:sp>
    <xdr:clientData/>
  </xdr:oneCellAnchor>
  <xdr:twoCellAnchor>
    <xdr:from>
      <xdr:col>4</xdr:col>
      <xdr:colOff>1028700</xdr:colOff>
      <xdr:row>33</xdr:row>
      <xdr:rowOff>268229</xdr:rowOff>
    </xdr:from>
    <xdr:to>
      <xdr:col>5</xdr:col>
      <xdr:colOff>73025</xdr:colOff>
      <xdr:row>33</xdr:row>
      <xdr:rowOff>268229</xdr:rowOff>
    </xdr:to>
    <xdr:cxnSp macro="">
      <xdr:nvCxnSpPr>
        <xdr:cNvPr id="110" name="直線コネクタ 109"/>
        <xdr:cNvCxnSpPr/>
      </xdr:nvCxnSpPr>
      <xdr:spPr bwMode="auto">
        <a:xfrm>
          <a:off x="5562600" y="61927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223469</xdr:rowOff>
    </xdr:from>
    <xdr:to>
      <xdr:col>4</xdr:col>
      <xdr:colOff>1117600</xdr:colOff>
      <xdr:row>33</xdr:row>
      <xdr:rowOff>268229</xdr:rowOff>
    </xdr:to>
    <xdr:cxnSp macro="">
      <xdr:nvCxnSpPr>
        <xdr:cNvPr id="111" name="直線コネクタ 110"/>
        <xdr:cNvCxnSpPr/>
      </xdr:nvCxnSpPr>
      <xdr:spPr bwMode="auto">
        <a:xfrm>
          <a:off x="5003800" y="6148019"/>
          <a:ext cx="647700" cy="44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27200</xdr:rowOff>
    </xdr:from>
    <xdr:ext cx="762000" cy="259045"/>
    <xdr:sp macro="" textlink="">
      <xdr:nvSpPr>
        <xdr:cNvPr id="112" name="人口1人当たり決算額の推移平均値テキスト445"/>
        <xdr:cNvSpPr txBox="1"/>
      </xdr:nvSpPr>
      <xdr:spPr>
        <a:xfrm>
          <a:off x="5740400" y="663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55123</xdr:rowOff>
    </xdr:from>
    <xdr:to>
      <xdr:col>5</xdr:col>
      <xdr:colOff>34925</xdr:colOff>
      <xdr:row>35</xdr:row>
      <xdr:rowOff>156723</xdr:rowOff>
    </xdr:to>
    <xdr:sp macro="" textlink="">
      <xdr:nvSpPr>
        <xdr:cNvPr id="113" name="フローチャート : 判断 112"/>
        <xdr:cNvSpPr/>
      </xdr:nvSpPr>
      <xdr:spPr bwMode="auto">
        <a:xfrm>
          <a:off x="5600700" y="6665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160650</xdr:rowOff>
    </xdr:from>
    <xdr:to>
      <xdr:col>4</xdr:col>
      <xdr:colOff>469900</xdr:colOff>
      <xdr:row>33</xdr:row>
      <xdr:rowOff>223469</xdr:rowOff>
    </xdr:to>
    <xdr:cxnSp macro="">
      <xdr:nvCxnSpPr>
        <xdr:cNvPr id="114" name="直線コネクタ 113"/>
        <xdr:cNvCxnSpPr/>
      </xdr:nvCxnSpPr>
      <xdr:spPr bwMode="auto">
        <a:xfrm>
          <a:off x="4305300" y="6085200"/>
          <a:ext cx="698500" cy="6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123841</xdr:rowOff>
    </xdr:from>
    <xdr:to>
      <xdr:col>4</xdr:col>
      <xdr:colOff>520700</xdr:colOff>
      <xdr:row>37</xdr:row>
      <xdr:rowOff>53991</xdr:rowOff>
    </xdr:to>
    <xdr:sp macro="" textlink="">
      <xdr:nvSpPr>
        <xdr:cNvPr id="115" name="フローチャート : 判断 114"/>
        <xdr:cNvSpPr/>
      </xdr:nvSpPr>
      <xdr:spPr bwMode="auto">
        <a:xfrm>
          <a:off x="4953000" y="707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38768</xdr:rowOff>
    </xdr:from>
    <xdr:ext cx="736600" cy="259045"/>
    <xdr:sp macro="" textlink="">
      <xdr:nvSpPr>
        <xdr:cNvPr id="116" name="テキスト ボックス 115"/>
        <xdr:cNvSpPr txBox="1"/>
      </xdr:nvSpPr>
      <xdr:spPr>
        <a:xfrm>
          <a:off x="4622800" y="716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105694</xdr:rowOff>
    </xdr:from>
    <xdr:to>
      <xdr:col>3</xdr:col>
      <xdr:colOff>904875</xdr:colOff>
      <xdr:row>33</xdr:row>
      <xdr:rowOff>160650</xdr:rowOff>
    </xdr:to>
    <xdr:cxnSp macro="">
      <xdr:nvCxnSpPr>
        <xdr:cNvPr id="117" name="直線コネクタ 116"/>
        <xdr:cNvCxnSpPr/>
      </xdr:nvCxnSpPr>
      <xdr:spPr bwMode="auto">
        <a:xfrm>
          <a:off x="3606800" y="6030244"/>
          <a:ext cx="698500" cy="54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23027</xdr:rowOff>
    </xdr:from>
    <xdr:to>
      <xdr:col>3</xdr:col>
      <xdr:colOff>955675</xdr:colOff>
      <xdr:row>36</xdr:row>
      <xdr:rowOff>124627</xdr:rowOff>
    </xdr:to>
    <xdr:sp macro="" textlink="">
      <xdr:nvSpPr>
        <xdr:cNvPr id="118" name="フローチャート : 判断 117"/>
        <xdr:cNvSpPr/>
      </xdr:nvSpPr>
      <xdr:spPr bwMode="auto">
        <a:xfrm>
          <a:off x="4254500" y="6976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109404</xdr:rowOff>
    </xdr:from>
    <xdr:ext cx="762000" cy="259045"/>
    <xdr:sp macro="" textlink="">
      <xdr:nvSpPr>
        <xdr:cNvPr id="119" name="テキスト ボックス 118"/>
        <xdr:cNvSpPr txBox="1"/>
      </xdr:nvSpPr>
      <xdr:spPr>
        <a:xfrm>
          <a:off x="3924300" y="706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105694</xdr:rowOff>
    </xdr:from>
    <xdr:to>
      <xdr:col>3</xdr:col>
      <xdr:colOff>206375</xdr:colOff>
      <xdr:row>33</xdr:row>
      <xdr:rowOff>189636</xdr:rowOff>
    </xdr:to>
    <xdr:cxnSp macro="">
      <xdr:nvCxnSpPr>
        <xdr:cNvPr id="120" name="直線コネクタ 119"/>
        <xdr:cNvCxnSpPr/>
      </xdr:nvCxnSpPr>
      <xdr:spPr bwMode="auto">
        <a:xfrm flipV="1">
          <a:off x="2908300" y="6030244"/>
          <a:ext cx="698500" cy="83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308229</xdr:rowOff>
    </xdr:from>
    <xdr:to>
      <xdr:col>3</xdr:col>
      <xdr:colOff>257175</xdr:colOff>
      <xdr:row>36</xdr:row>
      <xdr:rowOff>66929</xdr:rowOff>
    </xdr:to>
    <xdr:sp macro="" textlink="">
      <xdr:nvSpPr>
        <xdr:cNvPr id="121" name="フローチャート : 判断 120"/>
        <xdr:cNvSpPr/>
      </xdr:nvSpPr>
      <xdr:spPr bwMode="auto">
        <a:xfrm>
          <a:off x="3556000" y="6918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51706</xdr:rowOff>
    </xdr:from>
    <xdr:ext cx="762000" cy="259045"/>
    <xdr:sp macro="" textlink="">
      <xdr:nvSpPr>
        <xdr:cNvPr id="122" name="テキスト ボックス 121"/>
        <xdr:cNvSpPr txBox="1"/>
      </xdr:nvSpPr>
      <xdr:spPr>
        <a:xfrm>
          <a:off x="3225800" y="700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227396</xdr:rowOff>
    </xdr:from>
    <xdr:to>
      <xdr:col>2</xdr:col>
      <xdr:colOff>692150</xdr:colOff>
      <xdr:row>35</xdr:row>
      <xdr:rowOff>328996</xdr:rowOff>
    </xdr:to>
    <xdr:sp macro="" textlink="">
      <xdr:nvSpPr>
        <xdr:cNvPr id="123" name="フローチャート : 判断 122"/>
        <xdr:cNvSpPr/>
      </xdr:nvSpPr>
      <xdr:spPr bwMode="auto">
        <a:xfrm>
          <a:off x="2857500" y="6837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313773</xdr:rowOff>
    </xdr:from>
    <xdr:ext cx="762000" cy="259045"/>
    <xdr:sp macro="" textlink="">
      <xdr:nvSpPr>
        <xdr:cNvPr id="124" name="テキスト ボックス 123"/>
        <xdr:cNvSpPr txBox="1"/>
      </xdr:nvSpPr>
      <xdr:spPr>
        <a:xfrm>
          <a:off x="2527300" y="69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217429</xdr:rowOff>
    </xdr:from>
    <xdr:to>
      <xdr:col>5</xdr:col>
      <xdr:colOff>34925</xdr:colOff>
      <xdr:row>33</xdr:row>
      <xdr:rowOff>319029</xdr:rowOff>
    </xdr:to>
    <xdr:sp macro="" textlink="">
      <xdr:nvSpPr>
        <xdr:cNvPr id="130" name="円/楕円 129"/>
        <xdr:cNvSpPr/>
      </xdr:nvSpPr>
      <xdr:spPr bwMode="auto">
        <a:xfrm>
          <a:off x="5600700" y="6141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164106</xdr:rowOff>
    </xdr:from>
    <xdr:ext cx="762000" cy="259045"/>
    <xdr:sp macro="" textlink="">
      <xdr:nvSpPr>
        <xdr:cNvPr id="131" name="人口1人当たり決算額の推移該当値テキスト445"/>
        <xdr:cNvSpPr txBox="1"/>
      </xdr:nvSpPr>
      <xdr:spPr>
        <a:xfrm>
          <a:off x="5740400" y="60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38,161</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172669</xdr:rowOff>
    </xdr:from>
    <xdr:to>
      <xdr:col>4</xdr:col>
      <xdr:colOff>520700</xdr:colOff>
      <xdr:row>33</xdr:row>
      <xdr:rowOff>274269</xdr:rowOff>
    </xdr:to>
    <xdr:sp macro="" textlink="">
      <xdr:nvSpPr>
        <xdr:cNvPr id="132" name="円/楕円 131"/>
        <xdr:cNvSpPr/>
      </xdr:nvSpPr>
      <xdr:spPr bwMode="auto">
        <a:xfrm>
          <a:off x="4953000" y="609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112996</xdr:rowOff>
    </xdr:from>
    <xdr:ext cx="736600" cy="259045"/>
    <xdr:sp macro="" textlink="">
      <xdr:nvSpPr>
        <xdr:cNvPr id="133" name="テキスト ボックス 132"/>
        <xdr:cNvSpPr txBox="1"/>
      </xdr:nvSpPr>
      <xdr:spPr>
        <a:xfrm>
          <a:off x="4622800" y="5866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39,140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109850</xdr:rowOff>
    </xdr:from>
    <xdr:to>
      <xdr:col>3</xdr:col>
      <xdr:colOff>955675</xdr:colOff>
      <xdr:row>33</xdr:row>
      <xdr:rowOff>211450</xdr:rowOff>
    </xdr:to>
    <xdr:sp macro="" textlink="">
      <xdr:nvSpPr>
        <xdr:cNvPr id="134" name="円/楕円 133"/>
        <xdr:cNvSpPr/>
      </xdr:nvSpPr>
      <xdr:spPr bwMode="auto">
        <a:xfrm>
          <a:off x="4254500" y="603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50177</xdr:rowOff>
    </xdr:from>
    <xdr:ext cx="762000" cy="259045"/>
    <xdr:sp macro="" textlink="">
      <xdr:nvSpPr>
        <xdr:cNvPr id="135" name="テキスト ボックス 134"/>
        <xdr:cNvSpPr txBox="1"/>
      </xdr:nvSpPr>
      <xdr:spPr>
        <a:xfrm>
          <a:off x="3924300" y="580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40,514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54894</xdr:rowOff>
    </xdr:from>
    <xdr:to>
      <xdr:col>3</xdr:col>
      <xdr:colOff>257175</xdr:colOff>
      <xdr:row>33</xdr:row>
      <xdr:rowOff>156494</xdr:rowOff>
    </xdr:to>
    <xdr:sp macro="" textlink="">
      <xdr:nvSpPr>
        <xdr:cNvPr id="136" name="円/楕円 135"/>
        <xdr:cNvSpPr/>
      </xdr:nvSpPr>
      <xdr:spPr bwMode="auto">
        <a:xfrm>
          <a:off x="3556000" y="597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338121</xdr:rowOff>
    </xdr:from>
    <xdr:ext cx="762000" cy="259045"/>
    <xdr:sp macro="" textlink="">
      <xdr:nvSpPr>
        <xdr:cNvPr id="137" name="テキスト ボックス 136"/>
        <xdr:cNvSpPr txBox="1"/>
      </xdr:nvSpPr>
      <xdr:spPr>
        <a:xfrm>
          <a:off x="3225800" y="5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41,716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138836</xdr:rowOff>
    </xdr:from>
    <xdr:to>
      <xdr:col>2</xdr:col>
      <xdr:colOff>692150</xdr:colOff>
      <xdr:row>33</xdr:row>
      <xdr:rowOff>240436</xdr:rowOff>
    </xdr:to>
    <xdr:sp macro="" textlink="">
      <xdr:nvSpPr>
        <xdr:cNvPr id="138" name="円/楕円 137"/>
        <xdr:cNvSpPr/>
      </xdr:nvSpPr>
      <xdr:spPr bwMode="auto">
        <a:xfrm>
          <a:off x="2857500" y="60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79163</xdr:rowOff>
    </xdr:from>
    <xdr:ext cx="762000" cy="259045"/>
    <xdr:sp macro="" textlink="">
      <xdr:nvSpPr>
        <xdr:cNvPr id="139" name="テキスト ボックス 138"/>
        <xdr:cNvSpPr txBox="1"/>
      </xdr:nvSpPr>
      <xdr:spPr>
        <a:xfrm>
          <a:off x="2527300" y="58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岩手県奥州市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121,282
120,805
993.30
61,017,208
60,496,682
391,791
36,065,118
79,559,574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122.0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59309</xdr:rowOff>
    </xdr:from>
    <xdr:to>
      <xdr:col>6</xdr:col>
      <xdr:colOff>510540</xdr:colOff>
      <xdr:row>38</xdr:row>
      <xdr:rowOff>102</xdr:rowOff>
    </xdr:to>
    <xdr:cxnSp macro="">
      <xdr:nvCxnSpPr>
        <xdr:cNvPr id="56" name="直線コネクタ 55"/>
        <xdr:cNvCxnSpPr/>
      </xdr:nvCxnSpPr>
      <xdr:spPr>
        <a:xfrm flipV="1">
          <a:off x="4633595" y="5202809"/>
          <a:ext cx="1270" cy="1312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3929</xdr:rowOff>
    </xdr:from>
    <xdr:ext cx="534377" cy="259045"/>
    <xdr:sp macro="" textlink="">
      <xdr:nvSpPr>
        <xdr:cNvPr id="57" name="人件費最小値テキスト"/>
        <xdr:cNvSpPr txBox="1"/>
      </xdr:nvSpPr>
      <xdr:spPr>
        <a:xfrm>
          <a:off x="4686300" y="65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55,664</a:t>
          </a:r>
          <a:endParaRPr kumimoji="1" lang="ja-JP" altLang="en-US" sz="1000" b="1">
            <a:latin typeface="ＭＳ Ｐゴシック"/>
          </a:endParaRPr>
        </a:p>
      </xdr:txBody>
    </xdr:sp>
    <xdr:clientData/>
  </xdr:oneCellAnchor>
  <xdr:twoCellAnchor>
    <xdr:from>
      <xdr:col>6</xdr:col>
      <xdr:colOff>422275</xdr:colOff>
      <xdr:row>38</xdr:row>
      <xdr:rowOff>102</xdr:rowOff>
    </xdr:from>
    <xdr:to>
      <xdr:col>6</xdr:col>
      <xdr:colOff>600075</xdr:colOff>
      <xdr:row>38</xdr:row>
      <xdr:rowOff>102</xdr:rowOff>
    </xdr:to>
    <xdr:cxnSp macro="">
      <xdr:nvCxnSpPr>
        <xdr:cNvPr id="58" name="直線コネクタ 57"/>
        <xdr:cNvCxnSpPr/>
      </xdr:nvCxnSpPr>
      <xdr:spPr>
        <a:xfrm>
          <a:off x="4546600" y="651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5986</xdr:rowOff>
    </xdr:from>
    <xdr:ext cx="534377" cy="259045"/>
    <xdr:sp macro="" textlink="">
      <xdr:nvSpPr>
        <xdr:cNvPr id="59" name="人件費最大値テキスト"/>
        <xdr:cNvSpPr txBox="1"/>
      </xdr:nvSpPr>
      <xdr:spPr>
        <a:xfrm>
          <a:off x="4686300" y="49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90,110</a:t>
          </a:r>
          <a:endParaRPr kumimoji="1" lang="ja-JP" altLang="en-US" sz="1000" b="1">
            <a:latin typeface="ＭＳ Ｐゴシック"/>
          </a:endParaRPr>
        </a:p>
      </xdr:txBody>
    </xdr:sp>
    <xdr:clientData/>
  </xdr:oneCellAnchor>
  <xdr:twoCellAnchor>
    <xdr:from>
      <xdr:col>6</xdr:col>
      <xdr:colOff>422275</xdr:colOff>
      <xdr:row>30</xdr:row>
      <xdr:rowOff>59309</xdr:rowOff>
    </xdr:from>
    <xdr:to>
      <xdr:col>6</xdr:col>
      <xdr:colOff>600075</xdr:colOff>
      <xdr:row>30</xdr:row>
      <xdr:rowOff>59309</xdr:rowOff>
    </xdr:to>
    <xdr:cxnSp macro="">
      <xdr:nvCxnSpPr>
        <xdr:cNvPr id="60" name="直線コネクタ 59"/>
        <xdr:cNvCxnSpPr/>
      </xdr:nvCxnSpPr>
      <xdr:spPr>
        <a:xfrm>
          <a:off x="4546600" y="5202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28715</xdr:rowOff>
    </xdr:from>
    <xdr:to>
      <xdr:col>6</xdr:col>
      <xdr:colOff>511175</xdr:colOff>
      <xdr:row>37</xdr:row>
      <xdr:rowOff>31953</xdr:rowOff>
    </xdr:to>
    <xdr:cxnSp macro="">
      <xdr:nvCxnSpPr>
        <xdr:cNvPr id="61" name="直線コネクタ 60"/>
        <xdr:cNvCxnSpPr/>
      </xdr:nvCxnSpPr>
      <xdr:spPr>
        <a:xfrm flipV="1">
          <a:off x="3797300" y="637236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71658</xdr:rowOff>
    </xdr:from>
    <xdr:ext cx="534377" cy="259045"/>
    <xdr:sp macro="" textlink="">
      <xdr:nvSpPr>
        <xdr:cNvPr id="62" name="人件費平均値テキスト"/>
        <xdr:cNvSpPr txBox="1"/>
      </xdr:nvSpPr>
      <xdr:spPr>
        <a:xfrm>
          <a:off x="4686300" y="5900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66,553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48781</xdr:rowOff>
    </xdr:from>
    <xdr:to>
      <xdr:col>6</xdr:col>
      <xdr:colOff>561975</xdr:colOff>
      <xdr:row>35</xdr:row>
      <xdr:rowOff>150381</xdr:rowOff>
    </xdr:to>
    <xdr:sp macro="" textlink="">
      <xdr:nvSpPr>
        <xdr:cNvPr id="63" name="フローチャート : 判断 62"/>
        <xdr:cNvSpPr/>
      </xdr:nvSpPr>
      <xdr:spPr>
        <a:xfrm>
          <a:off x="4584700" y="604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155016</xdr:rowOff>
    </xdr:from>
    <xdr:to>
      <xdr:col>5</xdr:col>
      <xdr:colOff>358775</xdr:colOff>
      <xdr:row>37</xdr:row>
      <xdr:rowOff>31953</xdr:rowOff>
    </xdr:to>
    <xdr:cxnSp macro="">
      <xdr:nvCxnSpPr>
        <xdr:cNvPr id="64" name="直線コネクタ 63"/>
        <xdr:cNvCxnSpPr/>
      </xdr:nvCxnSpPr>
      <xdr:spPr>
        <a:xfrm>
          <a:off x="2908300" y="6327216"/>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115494</xdr:rowOff>
    </xdr:from>
    <xdr:to>
      <xdr:col>5</xdr:col>
      <xdr:colOff>409575</xdr:colOff>
      <xdr:row>37</xdr:row>
      <xdr:rowOff>45644</xdr:rowOff>
    </xdr:to>
    <xdr:sp macro="" textlink="">
      <xdr:nvSpPr>
        <xdr:cNvPr id="65" name="フローチャート : 判断 64"/>
        <xdr:cNvSpPr/>
      </xdr:nvSpPr>
      <xdr:spPr>
        <a:xfrm>
          <a:off x="3746500" y="628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62171</xdr:rowOff>
    </xdr:from>
    <xdr:ext cx="534377" cy="259045"/>
    <xdr:sp macro="" textlink="">
      <xdr:nvSpPr>
        <xdr:cNvPr id="66" name="テキスト ボックス 65"/>
        <xdr:cNvSpPr txBox="1"/>
      </xdr:nvSpPr>
      <xdr:spPr>
        <a:xfrm>
          <a:off x="3530111" y="60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105677</xdr:rowOff>
    </xdr:from>
    <xdr:to>
      <xdr:col>4</xdr:col>
      <xdr:colOff>155575</xdr:colOff>
      <xdr:row>36</xdr:row>
      <xdr:rowOff>155016</xdr:rowOff>
    </xdr:to>
    <xdr:cxnSp macro="">
      <xdr:nvCxnSpPr>
        <xdr:cNvPr id="67" name="直線コネクタ 66"/>
        <xdr:cNvCxnSpPr/>
      </xdr:nvCxnSpPr>
      <xdr:spPr>
        <a:xfrm>
          <a:off x="2019300" y="6277877"/>
          <a:ext cx="8890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135649</xdr:rowOff>
    </xdr:from>
    <xdr:to>
      <xdr:col>4</xdr:col>
      <xdr:colOff>206375</xdr:colOff>
      <xdr:row>37</xdr:row>
      <xdr:rowOff>65799</xdr:rowOff>
    </xdr:to>
    <xdr:sp macro="" textlink="">
      <xdr:nvSpPr>
        <xdr:cNvPr id="68" name="フローチャート : 判断 67"/>
        <xdr:cNvSpPr/>
      </xdr:nvSpPr>
      <xdr:spPr>
        <a:xfrm>
          <a:off x="2857500" y="63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56926</xdr:rowOff>
    </xdr:from>
    <xdr:ext cx="534377" cy="259045"/>
    <xdr:sp macro="" textlink="">
      <xdr:nvSpPr>
        <xdr:cNvPr id="69" name="テキスト ボックス 68"/>
        <xdr:cNvSpPr txBox="1"/>
      </xdr:nvSpPr>
      <xdr:spPr>
        <a:xfrm>
          <a:off x="2641111" y="64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116268</xdr:rowOff>
    </xdr:from>
    <xdr:to>
      <xdr:col>2</xdr:col>
      <xdr:colOff>638175</xdr:colOff>
      <xdr:row>36</xdr:row>
      <xdr:rowOff>105677</xdr:rowOff>
    </xdr:to>
    <xdr:cxnSp macro="">
      <xdr:nvCxnSpPr>
        <xdr:cNvPr id="70" name="直線コネクタ 69"/>
        <xdr:cNvCxnSpPr/>
      </xdr:nvCxnSpPr>
      <xdr:spPr>
        <a:xfrm>
          <a:off x="1130300" y="6117018"/>
          <a:ext cx="889000" cy="1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88481</xdr:rowOff>
    </xdr:from>
    <xdr:to>
      <xdr:col>3</xdr:col>
      <xdr:colOff>3175</xdr:colOff>
      <xdr:row>37</xdr:row>
      <xdr:rowOff>18631</xdr:rowOff>
    </xdr:to>
    <xdr:sp macro="" textlink="">
      <xdr:nvSpPr>
        <xdr:cNvPr id="71" name="フローチャート : 判断 70"/>
        <xdr:cNvSpPr/>
      </xdr:nvSpPr>
      <xdr:spPr>
        <a:xfrm>
          <a:off x="1968500" y="626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9758</xdr:rowOff>
    </xdr:from>
    <xdr:ext cx="534377" cy="259045"/>
    <xdr:sp macro="" textlink="">
      <xdr:nvSpPr>
        <xdr:cNvPr id="72" name="テキスト ボックス 71"/>
        <xdr:cNvSpPr txBox="1"/>
      </xdr:nvSpPr>
      <xdr:spPr>
        <a:xfrm>
          <a:off x="1752111" y="63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153137</xdr:rowOff>
    </xdr:from>
    <xdr:to>
      <xdr:col>1</xdr:col>
      <xdr:colOff>485775</xdr:colOff>
      <xdr:row>36</xdr:row>
      <xdr:rowOff>83287</xdr:rowOff>
    </xdr:to>
    <xdr:sp macro="" textlink="">
      <xdr:nvSpPr>
        <xdr:cNvPr id="73" name="フローチャート : 判断 72"/>
        <xdr:cNvSpPr/>
      </xdr:nvSpPr>
      <xdr:spPr>
        <a:xfrm>
          <a:off x="1079500" y="615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74414</xdr:rowOff>
    </xdr:from>
    <xdr:ext cx="534377" cy="259045"/>
    <xdr:sp macro="" textlink="">
      <xdr:nvSpPr>
        <xdr:cNvPr id="74" name="テキスト ボックス 73"/>
        <xdr:cNvSpPr txBox="1"/>
      </xdr:nvSpPr>
      <xdr:spPr>
        <a:xfrm>
          <a:off x="863111" y="62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149365</xdr:rowOff>
    </xdr:from>
    <xdr:to>
      <xdr:col>6</xdr:col>
      <xdr:colOff>561975</xdr:colOff>
      <xdr:row>37</xdr:row>
      <xdr:rowOff>79515</xdr:rowOff>
    </xdr:to>
    <xdr:sp macro="" textlink="">
      <xdr:nvSpPr>
        <xdr:cNvPr id="80" name="円/楕円 79"/>
        <xdr:cNvSpPr/>
      </xdr:nvSpPr>
      <xdr:spPr>
        <a:xfrm>
          <a:off x="4584700" y="63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127792</xdr:rowOff>
    </xdr:from>
    <xdr:ext cx="534377" cy="259045"/>
    <xdr:sp macro="" textlink="">
      <xdr:nvSpPr>
        <xdr:cNvPr id="81" name="人件費該当値テキスト"/>
        <xdr:cNvSpPr txBox="1"/>
      </xdr:nvSpPr>
      <xdr:spPr>
        <a:xfrm>
          <a:off x="4686300" y="62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59,413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152603</xdr:rowOff>
    </xdr:from>
    <xdr:to>
      <xdr:col>5</xdr:col>
      <xdr:colOff>409575</xdr:colOff>
      <xdr:row>37</xdr:row>
      <xdr:rowOff>82753</xdr:rowOff>
    </xdr:to>
    <xdr:sp macro="" textlink="">
      <xdr:nvSpPr>
        <xdr:cNvPr id="82" name="円/楕円 81"/>
        <xdr:cNvSpPr/>
      </xdr:nvSpPr>
      <xdr:spPr>
        <a:xfrm>
          <a:off x="3746500" y="63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73880</xdr:rowOff>
    </xdr:from>
    <xdr:ext cx="534377" cy="259045"/>
    <xdr:sp macro="" textlink="">
      <xdr:nvSpPr>
        <xdr:cNvPr id="83" name="テキスト ボックス 82"/>
        <xdr:cNvSpPr txBox="1"/>
      </xdr:nvSpPr>
      <xdr:spPr>
        <a:xfrm>
          <a:off x="3530111" y="64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104216</xdr:rowOff>
    </xdr:from>
    <xdr:to>
      <xdr:col>4</xdr:col>
      <xdr:colOff>206375</xdr:colOff>
      <xdr:row>37</xdr:row>
      <xdr:rowOff>34366</xdr:rowOff>
    </xdr:to>
    <xdr:sp macro="" textlink="">
      <xdr:nvSpPr>
        <xdr:cNvPr id="84" name="円/楕円 83"/>
        <xdr:cNvSpPr/>
      </xdr:nvSpPr>
      <xdr:spPr>
        <a:xfrm>
          <a:off x="2857500" y="62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50893</xdr:rowOff>
    </xdr:from>
    <xdr:ext cx="534377" cy="259045"/>
    <xdr:sp macro="" textlink="">
      <xdr:nvSpPr>
        <xdr:cNvPr id="85" name="テキスト ボックス 84"/>
        <xdr:cNvSpPr txBox="1"/>
      </xdr:nvSpPr>
      <xdr:spPr>
        <a:xfrm>
          <a:off x="2641111" y="60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54877</xdr:rowOff>
    </xdr:from>
    <xdr:to>
      <xdr:col>3</xdr:col>
      <xdr:colOff>3175</xdr:colOff>
      <xdr:row>36</xdr:row>
      <xdr:rowOff>156477</xdr:rowOff>
    </xdr:to>
    <xdr:sp macro="" textlink="">
      <xdr:nvSpPr>
        <xdr:cNvPr id="86" name="円/楕円 85"/>
        <xdr:cNvSpPr/>
      </xdr:nvSpPr>
      <xdr:spPr>
        <a:xfrm>
          <a:off x="1968500" y="62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1554</xdr:rowOff>
    </xdr:from>
    <xdr:ext cx="534377" cy="259045"/>
    <xdr:sp macro="" textlink="">
      <xdr:nvSpPr>
        <xdr:cNvPr id="87" name="テキスト ボックス 86"/>
        <xdr:cNvSpPr txBox="1"/>
      </xdr:nvSpPr>
      <xdr:spPr>
        <a:xfrm>
          <a:off x="1752111" y="600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65468</xdr:rowOff>
    </xdr:from>
    <xdr:to>
      <xdr:col>1</xdr:col>
      <xdr:colOff>485775</xdr:colOff>
      <xdr:row>35</xdr:row>
      <xdr:rowOff>167068</xdr:rowOff>
    </xdr:to>
    <xdr:sp macro="" textlink="">
      <xdr:nvSpPr>
        <xdr:cNvPr id="88" name="円/楕円 87"/>
        <xdr:cNvSpPr/>
      </xdr:nvSpPr>
      <xdr:spPr>
        <a:xfrm>
          <a:off x="1079500" y="60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12145</xdr:rowOff>
    </xdr:from>
    <xdr:ext cx="534377" cy="259045"/>
    <xdr:sp macro="" textlink="">
      <xdr:nvSpPr>
        <xdr:cNvPr id="89" name="テキスト ボックス 88"/>
        <xdr:cNvSpPr txBox="1"/>
      </xdr:nvSpPr>
      <xdr:spPr>
        <a:xfrm>
          <a:off x="863111" y="58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2" name="テキスト ボックス 101"/>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6" name="テキスト ボックス 105"/>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152444</xdr:rowOff>
    </xdr:from>
    <xdr:to>
      <xdr:col>6</xdr:col>
      <xdr:colOff>510540</xdr:colOff>
      <xdr:row>57</xdr:row>
      <xdr:rowOff>118097</xdr:rowOff>
    </xdr:to>
    <xdr:cxnSp macro="">
      <xdr:nvCxnSpPr>
        <xdr:cNvPr id="110" name="直線コネクタ 109"/>
        <xdr:cNvCxnSpPr/>
      </xdr:nvCxnSpPr>
      <xdr:spPr>
        <a:xfrm flipV="1">
          <a:off x="4633595" y="8724944"/>
          <a:ext cx="1270" cy="1165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121924</xdr:rowOff>
    </xdr:from>
    <xdr:ext cx="534377" cy="259045"/>
    <xdr:sp macro="" textlink="">
      <xdr:nvSpPr>
        <xdr:cNvPr id="111" name="物件費最小値テキスト"/>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41,378</a:t>
          </a:r>
          <a:endParaRPr kumimoji="1" lang="ja-JP" altLang="en-US" sz="1000" b="1">
            <a:latin typeface="ＭＳ Ｐゴシック"/>
          </a:endParaRPr>
        </a:p>
      </xdr:txBody>
    </xdr:sp>
    <xdr:clientData/>
  </xdr:oneCellAnchor>
  <xdr:twoCellAnchor>
    <xdr:from>
      <xdr:col>6</xdr:col>
      <xdr:colOff>422275</xdr:colOff>
      <xdr:row>57</xdr:row>
      <xdr:rowOff>118097</xdr:rowOff>
    </xdr:from>
    <xdr:to>
      <xdr:col>6</xdr:col>
      <xdr:colOff>600075</xdr:colOff>
      <xdr:row>57</xdr:row>
      <xdr:rowOff>118097</xdr:rowOff>
    </xdr:to>
    <xdr:cxnSp macro="">
      <xdr:nvCxnSpPr>
        <xdr:cNvPr id="112" name="直線コネクタ 111"/>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99121</xdr:rowOff>
    </xdr:from>
    <xdr:ext cx="534377" cy="259045"/>
    <xdr:sp macro="" textlink="">
      <xdr:nvSpPr>
        <xdr:cNvPr id="113" name="物件費最大値テキスト"/>
        <xdr:cNvSpPr txBox="1"/>
      </xdr:nvSpPr>
      <xdr:spPr>
        <a:xfrm>
          <a:off x="4686300" y="850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61,777</a:t>
          </a:r>
          <a:endParaRPr kumimoji="1" lang="ja-JP" altLang="en-US" sz="1000" b="1">
            <a:latin typeface="ＭＳ Ｐゴシック"/>
          </a:endParaRPr>
        </a:p>
      </xdr:txBody>
    </xdr:sp>
    <xdr:clientData/>
  </xdr:oneCellAnchor>
  <xdr:twoCellAnchor>
    <xdr:from>
      <xdr:col>6</xdr:col>
      <xdr:colOff>422275</xdr:colOff>
      <xdr:row>50</xdr:row>
      <xdr:rowOff>152444</xdr:rowOff>
    </xdr:from>
    <xdr:to>
      <xdr:col>6</xdr:col>
      <xdr:colOff>600075</xdr:colOff>
      <xdr:row>50</xdr:row>
      <xdr:rowOff>152444</xdr:rowOff>
    </xdr:to>
    <xdr:cxnSp macro="">
      <xdr:nvCxnSpPr>
        <xdr:cNvPr id="114" name="直線コネクタ 113"/>
        <xdr:cNvCxnSpPr/>
      </xdr:nvCxnSpPr>
      <xdr:spPr>
        <a:xfrm>
          <a:off x="4546600" y="872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152444</xdr:rowOff>
    </xdr:from>
    <xdr:to>
      <xdr:col>6</xdr:col>
      <xdr:colOff>511175</xdr:colOff>
      <xdr:row>51</xdr:row>
      <xdr:rowOff>147701</xdr:rowOff>
    </xdr:to>
    <xdr:cxnSp macro="">
      <xdr:nvCxnSpPr>
        <xdr:cNvPr id="115" name="直線コネクタ 114"/>
        <xdr:cNvCxnSpPr/>
      </xdr:nvCxnSpPr>
      <xdr:spPr>
        <a:xfrm flipV="1">
          <a:off x="3797300" y="8724944"/>
          <a:ext cx="838200" cy="16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143222</xdr:rowOff>
    </xdr:from>
    <xdr:ext cx="534377" cy="259045"/>
    <xdr:sp macro="" textlink="">
      <xdr:nvSpPr>
        <xdr:cNvPr id="116" name="物件費平均値テキスト"/>
        <xdr:cNvSpPr txBox="1"/>
      </xdr:nvSpPr>
      <xdr:spPr>
        <a:xfrm>
          <a:off x="4686300" y="905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54,672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164795</xdr:rowOff>
    </xdr:from>
    <xdr:to>
      <xdr:col>6</xdr:col>
      <xdr:colOff>561975</xdr:colOff>
      <xdr:row>53</xdr:row>
      <xdr:rowOff>94945</xdr:rowOff>
    </xdr:to>
    <xdr:sp macro="" textlink="">
      <xdr:nvSpPr>
        <xdr:cNvPr id="117" name="フローチャート : 判断 116"/>
        <xdr:cNvSpPr/>
      </xdr:nvSpPr>
      <xdr:spPr>
        <a:xfrm>
          <a:off x="4584700" y="908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147701</xdr:rowOff>
    </xdr:from>
    <xdr:to>
      <xdr:col>5</xdr:col>
      <xdr:colOff>358775</xdr:colOff>
      <xdr:row>52</xdr:row>
      <xdr:rowOff>47975</xdr:rowOff>
    </xdr:to>
    <xdr:cxnSp macro="">
      <xdr:nvCxnSpPr>
        <xdr:cNvPr id="118" name="直線コネクタ 117"/>
        <xdr:cNvCxnSpPr/>
      </xdr:nvCxnSpPr>
      <xdr:spPr>
        <a:xfrm flipV="1">
          <a:off x="2908300" y="8891651"/>
          <a:ext cx="889000" cy="7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145307</xdr:rowOff>
    </xdr:from>
    <xdr:to>
      <xdr:col>5</xdr:col>
      <xdr:colOff>409575</xdr:colOff>
      <xdr:row>53</xdr:row>
      <xdr:rowOff>75457</xdr:rowOff>
    </xdr:to>
    <xdr:sp macro="" textlink="">
      <xdr:nvSpPr>
        <xdr:cNvPr id="119" name="フローチャート : 判断 118"/>
        <xdr:cNvSpPr/>
      </xdr:nvSpPr>
      <xdr:spPr>
        <a:xfrm>
          <a:off x="3746500" y="906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66584</xdr:rowOff>
    </xdr:from>
    <xdr:ext cx="534377" cy="259045"/>
    <xdr:sp macro="" textlink="">
      <xdr:nvSpPr>
        <xdr:cNvPr id="120" name="テキスト ボックス 119"/>
        <xdr:cNvSpPr txBox="1"/>
      </xdr:nvSpPr>
      <xdr:spPr>
        <a:xfrm>
          <a:off x="3530111" y="9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147415</xdr:rowOff>
    </xdr:from>
    <xdr:to>
      <xdr:col>4</xdr:col>
      <xdr:colOff>155575</xdr:colOff>
      <xdr:row>52</xdr:row>
      <xdr:rowOff>47975</xdr:rowOff>
    </xdr:to>
    <xdr:cxnSp macro="">
      <xdr:nvCxnSpPr>
        <xdr:cNvPr id="121" name="直線コネクタ 120"/>
        <xdr:cNvCxnSpPr/>
      </xdr:nvCxnSpPr>
      <xdr:spPr>
        <a:xfrm>
          <a:off x="2019300" y="8719915"/>
          <a:ext cx="889000" cy="2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121247</xdr:rowOff>
    </xdr:from>
    <xdr:to>
      <xdr:col>4</xdr:col>
      <xdr:colOff>206375</xdr:colOff>
      <xdr:row>54</xdr:row>
      <xdr:rowOff>51397</xdr:rowOff>
    </xdr:to>
    <xdr:sp macro="" textlink="">
      <xdr:nvSpPr>
        <xdr:cNvPr id="122" name="フローチャート : 判断 121"/>
        <xdr:cNvSpPr/>
      </xdr:nvSpPr>
      <xdr:spPr>
        <a:xfrm>
          <a:off x="2857500" y="920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42524</xdr:rowOff>
    </xdr:from>
    <xdr:ext cx="534377" cy="259045"/>
    <xdr:sp macro="" textlink="">
      <xdr:nvSpPr>
        <xdr:cNvPr id="123" name="テキスト ボックス 122"/>
        <xdr:cNvSpPr txBox="1"/>
      </xdr:nvSpPr>
      <xdr:spPr>
        <a:xfrm>
          <a:off x="2641111" y="93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147415</xdr:rowOff>
    </xdr:from>
    <xdr:to>
      <xdr:col>2</xdr:col>
      <xdr:colOff>638175</xdr:colOff>
      <xdr:row>52</xdr:row>
      <xdr:rowOff>24657</xdr:rowOff>
    </xdr:to>
    <xdr:cxnSp macro="">
      <xdr:nvCxnSpPr>
        <xdr:cNvPr id="124" name="直線コネクタ 123"/>
        <xdr:cNvCxnSpPr/>
      </xdr:nvCxnSpPr>
      <xdr:spPr>
        <a:xfrm flipV="1">
          <a:off x="1130300" y="8719915"/>
          <a:ext cx="889000" cy="2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95072</xdr:rowOff>
    </xdr:from>
    <xdr:to>
      <xdr:col>3</xdr:col>
      <xdr:colOff>3175</xdr:colOff>
      <xdr:row>54</xdr:row>
      <xdr:rowOff>25222</xdr:rowOff>
    </xdr:to>
    <xdr:sp macro="" textlink="">
      <xdr:nvSpPr>
        <xdr:cNvPr id="125" name="フローチャート : 判断 124"/>
        <xdr:cNvSpPr/>
      </xdr:nvSpPr>
      <xdr:spPr>
        <a:xfrm>
          <a:off x="1968500" y="918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16349</xdr:rowOff>
    </xdr:from>
    <xdr:ext cx="534377" cy="259045"/>
    <xdr:sp macro="" textlink="">
      <xdr:nvSpPr>
        <xdr:cNvPr id="126" name="テキスト ボックス 125"/>
        <xdr:cNvSpPr txBox="1"/>
      </xdr:nvSpPr>
      <xdr:spPr>
        <a:xfrm>
          <a:off x="1752111" y="927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63068</xdr:rowOff>
    </xdr:from>
    <xdr:to>
      <xdr:col>1</xdr:col>
      <xdr:colOff>485775</xdr:colOff>
      <xdr:row>53</xdr:row>
      <xdr:rowOff>164668</xdr:rowOff>
    </xdr:to>
    <xdr:sp macro="" textlink="">
      <xdr:nvSpPr>
        <xdr:cNvPr id="127" name="フローチャート : 判断 126"/>
        <xdr:cNvSpPr/>
      </xdr:nvSpPr>
      <xdr:spPr>
        <a:xfrm>
          <a:off x="1079500" y="914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155795</xdr:rowOff>
    </xdr:from>
    <xdr:ext cx="534377" cy="259045"/>
    <xdr:sp macro="" textlink="">
      <xdr:nvSpPr>
        <xdr:cNvPr id="128" name="テキスト ボックス 127"/>
        <xdr:cNvSpPr txBox="1"/>
      </xdr:nvSpPr>
      <xdr:spPr>
        <a:xfrm>
          <a:off x="863111" y="92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101644</xdr:rowOff>
    </xdr:from>
    <xdr:to>
      <xdr:col>6</xdr:col>
      <xdr:colOff>561975</xdr:colOff>
      <xdr:row>51</xdr:row>
      <xdr:rowOff>31794</xdr:rowOff>
    </xdr:to>
    <xdr:sp macro="" textlink="">
      <xdr:nvSpPr>
        <xdr:cNvPr id="134" name="円/楕円 133"/>
        <xdr:cNvSpPr/>
      </xdr:nvSpPr>
      <xdr:spPr>
        <a:xfrm>
          <a:off x="4584700" y="86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54671</xdr:rowOff>
    </xdr:from>
    <xdr:ext cx="534377" cy="259045"/>
    <xdr:sp macro="" textlink="">
      <xdr:nvSpPr>
        <xdr:cNvPr id="135" name="物件費該当値テキスト"/>
        <xdr:cNvSpPr txBox="1"/>
      </xdr:nvSpPr>
      <xdr:spPr>
        <a:xfrm>
          <a:off x="4686300" y="86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61,777</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96901</xdr:rowOff>
    </xdr:from>
    <xdr:to>
      <xdr:col>5</xdr:col>
      <xdr:colOff>409575</xdr:colOff>
      <xdr:row>52</xdr:row>
      <xdr:rowOff>27051</xdr:rowOff>
    </xdr:to>
    <xdr:sp macro="" textlink="">
      <xdr:nvSpPr>
        <xdr:cNvPr id="136" name="円/楕円 135"/>
        <xdr:cNvSpPr/>
      </xdr:nvSpPr>
      <xdr:spPr>
        <a:xfrm>
          <a:off x="3746500" y="88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43578</xdr:rowOff>
    </xdr:from>
    <xdr:ext cx="534377" cy="259045"/>
    <xdr:sp macro="" textlink="">
      <xdr:nvSpPr>
        <xdr:cNvPr id="137" name="テキスト ボックス 136"/>
        <xdr:cNvSpPr txBox="1"/>
      </xdr:nvSpPr>
      <xdr:spPr>
        <a:xfrm>
          <a:off x="3530111" y="86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58,860</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168625</xdr:rowOff>
    </xdr:from>
    <xdr:to>
      <xdr:col>4</xdr:col>
      <xdr:colOff>206375</xdr:colOff>
      <xdr:row>52</xdr:row>
      <xdr:rowOff>98775</xdr:rowOff>
    </xdr:to>
    <xdr:sp macro="" textlink="">
      <xdr:nvSpPr>
        <xdr:cNvPr id="138" name="円/楕円 137"/>
        <xdr:cNvSpPr/>
      </xdr:nvSpPr>
      <xdr:spPr>
        <a:xfrm>
          <a:off x="2857500" y="89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115302</xdr:rowOff>
    </xdr:from>
    <xdr:ext cx="534377" cy="259045"/>
    <xdr:sp macro="" textlink="">
      <xdr:nvSpPr>
        <xdr:cNvPr id="139" name="テキスト ボックス 138"/>
        <xdr:cNvSpPr txBox="1"/>
      </xdr:nvSpPr>
      <xdr:spPr>
        <a:xfrm>
          <a:off x="2641111" y="86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57,605</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96615</xdr:rowOff>
    </xdr:from>
    <xdr:to>
      <xdr:col>3</xdr:col>
      <xdr:colOff>3175</xdr:colOff>
      <xdr:row>51</xdr:row>
      <xdr:rowOff>26765</xdr:rowOff>
    </xdr:to>
    <xdr:sp macro="" textlink="">
      <xdr:nvSpPr>
        <xdr:cNvPr id="140" name="円/楕円 139"/>
        <xdr:cNvSpPr/>
      </xdr:nvSpPr>
      <xdr:spPr>
        <a:xfrm>
          <a:off x="1968500" y="866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43292</xdr:rowOff>
    </xdr:from>
    <xdr:ext cx="534377" cy="259045"/>
    <xdr:sp macro="" textlink="">
      <xdr:nvSpPr>
        <xdr:cNvPr id="141" name="テキスト ボックス 140"/>
        <xdr:cNvSpPr txBox="1"/>
      </xdr:nvSpPr>
      <xdr:spPr>
        <a:xfrm>
          <a:off x="1752111" y="84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61,865</a:t>
          </a:r>
          <a:endParaRPr kumimoji="1" lang="ja-JP" altLang="en-US" sz="1000" b="1">
            <a:solidFill>
              <a:srgbClr val="FF0000"/>
            </a:solidFill>
            <a:latin typeface="ＭＳ Ｐゴシック"/>
          </a:endParaRPr>
        </a:p>
      </xdr:txBody>
    </xdr:sp>
    <xdr:clientData/>
  </xdr:oneCellAnchor>
  <xdr:twoCellAnchor>
    <xdr:from>
      <xdr:col>1</xdr:col>
      <xdr:colOff>384175</xdr:colOff>
      <xdr:row>51</xdr:row>
      <xdr:rowOff>145307</xdr:rowOff>
    </xdr:from>
    <xdr:to>
      <xdr:col>1</xdr:col>
      <xdr:colOff>485775</xdr:colOff>
      <xdr:row>52</xdr:row>
      <xdr:rowOff>75457</xdr:rowOff>
    </xdr:to>
    <xdr:sp macro="" textlink="">
      <xdr:nvSpPr>
        <xdr:cNvPr id="142" name="円/楕円 141"/>
        <xdr:cNvSpPr/>
      </xdr:nvSpPr>
      <xdr:spPr>
        <a:xfrm>
          <a:off x="1079500" y="88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91984</xdr:rowOff>
    </xdr:from>
    <xdr:ext cx="534377" cy="259045"/>
    <xdr:sp macro="" textlink="">
      <xdr:nvSpPr>
        <xdr:cNvPr id="143" name="テキスト ボックス 142"/>
        <xdr:cNvSpPr txBox="1"/>
      </xdr:nvSpPr>
      <xdr:spPr>
        <a:xfrm>
          <a:off x="863111" y="86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7" name="テキスト ボックス 156"/>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9" name="テキスト ボックス 158"/>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1" name="テキスト ボックス 160"/>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3" name="テキスト ボックス 162"/>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148463</xdr:rowOff>
    </xdr:from>
    <xdr:to>
      <xdr:col>6</xdr:col>
      <xdr:colOff>510540</xdr:colOff>
      <xdr:row>78</xdr:row>
      <xdr:rowOff>16447</xdr:rowOff>
    </xdr:to>
    <xdr:cxnSp macro="">
      <xdr:nvCxnSpPr>
        <xdr:cNvPr id="167" name="直線コネクタ 166"/>
        <xdr:cNvCxnSpPr/>
      </xdr:nvCxnSpPr>
      <xdr:spPr>
        <a:xfrm flipV="1">
          <a:off x="4633595" y="12492863"/>
          <a:ext cx="1270" cy="896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20274</xdr:rowOff>
    </xdr:from>
    <xdr:ext cx="469744" cy="259045"/>
    <xdr:sp macro="" textlink="">
      <xdr:nvSpPr>
        <xdr:cNvPr id="168" name="維持補修費最小値テキスト"/>
        <xdr:cNvSpPr txBox="1"/>
      </xdr:nvSpPr>
      <xdr:spPr>
        <a:xfrm>
          <a:off x="4686300"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6</xdr:col>
      <xdr:colOff>422275</xdr:colOff>
      <xdr:row>78</xdr:row>
      <xdr:rowOff>16447</xdr:rowOff>
    </xdr:from>
    <xdr:to>
      <xdr:col>6</xdr:col>
      <xdr:colOff>600075</xdr:colOff>
      <xdr:row>78</xdr:row>
      <xdr:rowOff>16447</xdr:rowOff>
    </xdr:to>
    <xdr:cxnSp macro="">
      <xdr:nvCxnSpPr>
        <xdr:cNvPr id="169" name="直線コネクタ 168"/>
        <xdr:cNvCxnSpPr/>
      </xdr:nvCxnSpPr>
      <xdr:spPr>
        <a:xfrm>
          <a:off x="4546600" y="1338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95140</xdr:rowOff>
    </xdr:from>
    <xdr:ext cx="469744" cy="259045"/>
    <xdr:sp macro="" textlink="">
      <xdr:nvSpPr>
        <xdr:cNvPr id="170" name="維持補修費最大値テキスト"/>
        <xdr:cNvSpPr txBox="1"/>
      </xdr:nvSpPr>
      <xdr:spPr>
        <a:xfrm>
          <a:off x="4686300" y="1226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5,754</a:t>
          </a:r>
          <a:endParaRPr kumimoji="1" lang="ja-JP" altLang="en-US" sz="1000" b="1">
            <a:latin typeface="ＭＳ Ｐゴシック"/>
          </a:endParaRPr>
        </a:p>
      </xdr:txBody>
    </xdr:sp>
    <xdr:clientData/>
  </xdr:oneCellAnchor>
  <xdr:twoCellAnchor>
    <xdr:from>
      <xdr:col>6</xdr:col>
      <xdr:colOff>422275</xdr:colOff>
      <xdr:row>72</xdr:row>
      <xdr:rowOff>148463</xdr:rowOff>
    </xdr:from>
    <xdr:to>
      <xdr:col>6</xdr:col>
      <xdr:colOff>600075</xdr:colOff>
      <xdr:row>72</xdr:row>
      <xdr:rowOff>148463</xdr:rowOff>
    </xdr:to>
    <xdr:cxnSp macro="">
      <xdr:nvCxnSpPr>
        <xdr:cNvPr id="171" name="直線コネクタ 170"/>
        <xdr:cNvCxnSpPr/>
      </xdr:nvCxnSpPr>
      <xdr:spPr>
        <a:xfrm>
          <a:off x="4546600" y="1249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130746</xdr:rowOff>
    </xdr:from>
    <xdr:to>
      <xdr:col>6</xdr:col>
      <xdr:colOff>511175</xdr:colOff>
      <xdr:row>73</xdr:row>
      <xdr:rowOff>51880</xdr:rowOff>
    </xdr:to>
    <xdr:cxnSp macro="">
      <xdr:nvCxnSpPr>
        <xdr:cNvPr id="172" name="直線コネクタ 171"/>
        <xdr:cNvCxnSpPr/>
      </xdr:nvCxnSpPr>
      <xdr:spPr>
        <a:xfrm>
          <a:off x="3797300" y="12475146"/>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16273</xdr:rowOff>
    </xdr:from>
    <xdr:ext cx="469744" cy="259045"/>
    <xdr:sp macro="" textlink="">
      <xdr:nvSpPr>
        <xdr:cNvPr id="173" name="維持補修費平均値テキスト"/>
        <xdr:cNvSpPr txBox="1"/>
      </xdr:nvSpPr>
      <xdr:spPr>
        <a:xfrm>
          <a:off x="4686300" y="12703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37846</xdr:rowOff>
    </xdr:from>
    <xdr:to>
      <xdr:col>6</xdr:col>
      <xdr:colOff>561975</xdr:colOff>
      <xdr:row>74</xdr:row>
      <xdr:rowOff>139446</xdr:rowOff>
    </xdr:to>
    <xdr:sp macro="" textlink="">
      <xdr:nvSpPr>
        <xdr:cNvPr id="174" name="フローチャート : 判断 173"/>
        <xdr:cNvSpPr/>
      </xdr:nvSpPr>
      <xdr:spPr>
        <a:xfrm>
          <a:off x="4584700" y="12725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87503</xdr:rowOff>
    </xdr:from>
    <xdr:to>
      <xdr:col>5</xdr:col>
      <xdr:colOff>358775</xdr:colOff>
      <xdr:row>72</xdr:row>
      <xdr:rowOff>130746</xdr:rowOff>
    </xdr:to>
    <xdr:cxnSp macro="">
      <xdr:nvCxnSpPr>
        <xdr:cNvPr id="175" name="直線コネクタ 174"/>
        <xdr:cNvCxnSpPr/>
      </xdr:nvCxnSpPr>
      <xdr:spPr>
        <a:xfrm>
          <a:off x="2908300" y="12260453"/>
          <a:ext cx="889000" cy="2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160719</xdr:rowOff>
    </xdr:from>
    <xdr:to>
      <xdr:col>5</xdr:col>
      <xdr:colOff>409575</xdr:colOff>
      <xdr:row>75</xdr:row>
      <xdr:rowOff>90869</xdr:rowOff>
    </xdr:to>
    <xdr:sp macro="" textlink="">
      <xdr:nvSpPr>
        <xdr:cNvPr id="176" name="フローチャート : 判断 175"/>
        <xdr:cNvSpPr/>
      </xdr:nvSpPr>
      <xdr:spPr>
        <a:xfrm>
          <a:off x="3746500" y="128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81996</xdr:rowOff>
    </xdr:from>
    <xdr:ext cx="469744" cy="259045"/>
    <xdr:sp macro="" textlink="">
      <xdr:nvSpPr>
        <xdr:cNvPr id="177" name="テキスト ボックス 176"/>
        <xdr:cNvSpPr txBox="1"/>
      </xdr:nvSpPr>
      <xdr:spPr>
        <a:xfrm>
          <a:off x="3562427" y="129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87503</xdr:rowOff>
    </xdr:from>
    <xdr:to>
      <xdr:col>4</xdr:col>
      <xdr:colOff>155575</xdr:colOff>
      <xdr:row>73</xdr:row>
      <xdr:rowOff>41211</xdr:rowOff>
    </xdr:to>
    <xdr:cxnSp macro="">
      <xdr:nvCxnSpPr>
        <xdr:cNvPr id="178" name="直線コネクタ 177"/>
        <xdr:cNvCxnSpPr/>
      </xdr:nvCxnSpPr>
      <xdr:spPr>
        <a:xfrm flipV="1">
          <a:off x="2019300" y="12260453"/>
          <a:ext cx="889000" cy="29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115380</xdr:rowOff>
    </xdr:from>
    <xdr:to>
      <xdr:col>4</xdr:col>
      <xdr:colOff>206375</xdr:colOff>
      <xdr:row>75</xdr:row>
      <xdr:rowOff>45530</xdr:rowOff>
    </xdr:to>
    <xdr:sp macro="" textlink="">
      <xdr:nvSpPr>
        <xdr:cNvPr id="179" name="フローチャート : 判断 178"/>
        <xdr:cNvSpPr/>
      </xdr:nvSpPr>
      <xdr:spPr>
        <a:xfrm>
          <a:off x="2857500" y="128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36657</xdr:rowOff>
    </xdr:from>
    <xdr:ext cx="469744" cy="259045"/>
    <xdr:sp macro="" textlink="">
      <xdr:nvSpPr>
        <xdr:cNvPr id="180" name="テキスト ボックス 179"/>
        <xdr:cNvSpPr txBox="1"/>
      </xdr:nvSpPr>
      <xdr:spPr>
        <a:xfrm>
          <a:off x="2673427" y="1289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41211</xdr:rowOff>
    </xdr:from>
    <xdr:to>
      <xdr:col>2</xdr:col>
      <xdr:colOff>638175</xdr:colOff>
      <xdr:row>73</xdr:row>
      <xdr:rowOff>125222</xdr:rowOff>
    </xdr:to>
    <xdr:cxnSp macro="">
      <xdr:nvCxnSpPr>
        <xdr:cNvPr id="181" name="直線コネクタ 180"/>
        <xdr:cNvCxnSpPr/>
      </xdr:nvCxnSpPr>
      <xdr:spPr>
        <a:xfrm flipV="1">
          <a:off x="1130300" y="12557061"/>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11557</xdr:rowOff>
    </xdr:from>
    <xdr:to>
      <xdr:col>3</xdr:col>
      <xdr:colOff>3175</xdr:colOff>
      <xdr:row>75</xdr:row>
      <xdr:rowOff>113157</xdr:rowOff>
    </xdr:to>
    <xdr:sp macro="" textlink="">
      <xdr:nvSpPr>
        <xdr:cNvPr id="182" name="フローチャート : 判断 181"/>
        <xdr:cNvSpPr/>
      </xdr:nvSpPr>
      <xdr:spPr>
        <a:xfrm>
          <a:off x="1968500" y="1287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104284</xdr:rowOff>
    </xdr:from>
    <xdr:ext cx="469744" cy="259045"/>
    <xdr:sp macro="" textlink="">
      <xdr:nvSpPr>
        <xdr:cNvPr id="183" name="テキスト ボックス 182"/>
        <xdr:cNvSpPr txBox="1"/>
      </xdr:nvSpPr>
      <xdr:spPr>
        <a:xfrm>
          <a:off x="1784427" y="1296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30797</xdr:rowOff>
    </xdr:from>
    <xdr:to>
      <xdr:col>1</xdr:col>
      <xdr:colOff>485775</xdr:colOff>
      <xdr:row>75</xdr:row>
      <xdr:rowOff>132397</xdr:rowOff>
    </xdr:to>
    <xdr:sp macro="" textlink="">
      <xdr:nvSpPr>
        <xdr:cNvPr id="184" name="フローチャート : 判断 183"/>
        <xdr:cNvSpPr/>
      </xdr:nvSpPr>
      <xdr:spPr>
        <a:xfrm>
          <a:off x="1079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123525</xdr:rowOff>
    </xdr:from>
    <xdr:ext cx="469744" cy="259045"/>
    <xdr:sp macro="" textlink="">
      <xdr:nvSpPr>
        <xdr:cNvPr id="185" name="テキスト ボックス 184"/>
        <xdr:cNvSpPr txBox="1"/>
      </xdr:nvSpPr>
      <xdr:spPr>
        <a:xfrm>
          <a:off x="895427" y="1298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1080</xdr:rowOff>
    </xdr:from>
    <xdr:to>
      <xdr:col>6</xdr:col>
      <xdr:colOff>561975</xdr:colOff>
      <xdr:row>73</xdr:row>
      <xdr:rowOff>102680</xdr:rowOff>
    </xdr:to>
    <xdr:sp macro="" textlink="">
      <xdr:nvSpPr>
        <xdr:cNvPr id="191" name="円/楕円 190"/>
        <xdr:cNvSpPr/>
      </xdr:nvSpPr>
      <xdr:spPr>
        <a:xfrm>
          <a:off x="4584700" y="125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87457</xdr:rowOff>
    </xdr:from>
    <xdr:ext cx="469744" cy="259045"/>
    <xdr:sp macro="" textlink="">
      <xdr:nvSpPr>
        <xdr:cNvPr id="192" name="維持補修費該当値テキスト"/>
        <xdr:cNvSpPr txBox="1"/>
      </xdr:nvSpPr>
      <xdr:spPr>
        <a:xfrm>
          <a:off x="4686300" y="124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5,361</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79946</xdr:rowOff>
    </xdr:from>
    <xdr:to>
      <xdr:col>5</xdr:col>
      <xdr:colOff>409575</xdr:colOff>
      <xdr:row>73</xdr:row>
      <xdr:rowOff>10096</xdr:rowOff>
    </xdr:to>
    <xdr:sp macro="" textlink="">
      <xdr:nvSpPr>
        <xdr:cNvPr id="193" name="円/楕円 192"/>
        <xdr:cNvSpPr/>
      </xdr:nvSpPr>
      <xdr:spPr>
        <a:xfrm>
          <a:off x="3746500" y="124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26623</xdr:rowOff>
    </xdr:from>
    <xdr:ext cx="469744" cy="259045"/>
    <xdr:sp macro="" textlink="">
      <xdr:nvSpPr>
        <xdr:cNvPr id="194" name="テキスト ボックス 193"/>
        <xdr:cNvSpPr txBox="1"/>
      </xdr:nvSpPr>
      <xdr:spPr>
        <a:xfrm>
          <a:off x="3562427" y="1219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36703</xdr:rowOff>
    </xdr:from>
    <xdr:to>
      <xdr:col>4</xdr:col>
      <xdr:colOff>206375</xdr:colOff>
      <xdr:row>71</xdr:row>
      <xdr:rowOff>138303</xdr:rowOff>
    </xdr:to>
    <xdr:sp macro="" textlink="">
      <xdr:nvSpPr>
        <xdr:cNvPr id="195" name="円/楕円 194"/>
        <xdr:cNvSpPr/>
      </xdr:nvSpPr>
      <xdr:spPr>
        <a:xfrm>
          <a:off x="2857500" y="122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69</xdr:row>
      <xdr:rowOff>154830</xdr:rowOff>
    </xdr:from>
    <xdr:ext cx="469744" cy="259045"/>
    <xdr:sp macro="" textlink="">
      <xdr:nvSpPr>
        <xdr:cNvPr id="196" name="テキスト ボックス 195"/>
        <xdr:cNvSpPr txBox="1"/>
      </xdr:nvSpPr>
      <xdr:spPr>
        <a:xfrm>
          <a:off x="2673427" y="1198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161861</xdr:rowOff>
    </xdr:from>
    <xdr:to>
      <xdr:col>3</xdr:col>
      <xdr:colOff>3175</xdr:colOff>
      <xdr:row>73</xdr:row>
      <xdr:rowOff>92011</xdr:rowOff>
    </xdr:to>
    <xdr:sp macro="" textlink="">
      <xdr:nvSpPr>
        <xdr:cNvPr id="197" name="円/楕円 196"/>
        <xdr:cNvSpPr/>
      </xdr:nvSpPr>
      <xdr:spPr>
        <a:xfrm>
          <a:off x="1968500" y="125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108538</xdr:rowOff>
    </xdr:from>
    <xdr:ext cx="469744" cy="259045"/>
    <xdr:sp macro="" textlink="">
      <xdr:nvSpPr>
        <xdr:cNvPr id="198" name="テキスト ボックス 197"/>
        <xdr:cNvSpPr txBox="1"/>
      </xdr:nvSpPr>
      <xdr:spPr>
        <a:xfrm>
          <a:off x="1784427" y="122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74422</xdr:rowOff>
    </xdr:from>
    <xdr:to>
      <xdr:col>1</xdr:col>
      <xdr:colOff>485775</xdr:colOff>
      <xdr:row>74</xdr:row>
      <xdr:rowOff>4572</xdr:rowOff>
    </xdr:to>
    <xdr:sp macro="" textlink="">
      <xdr:nvSpPr>
        <xdr:cNvPr id="199" name="円/楕円 198"/>
        <xdr:cNvSpPr/>
      </xdr:nvSpPr>
      <xdr:spPr>
        <a:xfrm>
          <a:off x="1079500" y="125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21099</xdr:rowOff>
    </xdr:from>
    <xdr:ext cx="469744" cy="259045"/>
    <xdr:sp macro="" textlink="">
      <xdr:nvSpPr>
        <xdr:cNvPr id="200" name="テキスト ボックス 199"/>
        <xdr:cNvSpPr txBox="1"/>
      </xdr:nvSpPr>
      <xdr:spPr>
        <a:xfrm>
          <a:off x="895427" y="123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63500</xdr:rowOff>
    </xdr:from>
    <xdr:to>
      <xdr:col>6</xdr:col>
      <xdr:colOff>510540</xdr:colOff>
      <xdr:row>94</xdr:row>
      <xdr:rowOff>97943</xdr:rowOff>
    </xdr:to>
    <xdr:cxnSp macro="">
      <xdr:nvCxnSpPr>
        <xdr:cNvPr id="225" name="直線コネクタ 224"/>
        <xdr:cNvCxnSpPr/>
      </xdr:nvCxnSpPr>
      <xdr:spPr>
        <a:xfrm flipV="1">
          <a:off x="4633595" y="15665450"/>
          <a:ext cx="1270" cy="54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101770</xdr:rowOff>
    </xdr:from>
    <xdr:ext cx="534377" cy="259045"/>
    <xdr:sp macro="" textlink="">
      <xdr:nvSpPr>
        <xdr:cNvPr id="226" name="扶助費最小値テキスト"/>
        <xdr:cNvSpPr txBox="1"/>
      </xdr:nvSpPr>
      <xdr:spPr>
        <a:xfrm>
          <a:off x="4686300" y="162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75,548</a:t>
          </a:r>
          <a:endParaRPr kumimoji="1" lang="ja-JP" altLang="en-US" sz="1000" b="1">
            <a:latin typeface="ＭＳ Ｐゴシック"/>
          </a:endParaRPr>
        </a:p>
      </xdr:txBody>
    </xdr:sp>
    <xdr:clientData/>
  </xdr:oneCellAnchor>
  <xdr:twoCellAnchor>
    <xdr:from>
      <xdr:col>6</xdr:col>
      <xdr:colOff>422275</xdr:colOff>
      <xdr:row>94</xdr:row>
      <xdr:rowOff>97943</xdr:rowOff>
    </xdr:from>
    <xdr:to>
      <xdr:col>6</xdr:col>
      <xdr:colOff>600075</xdr:colOff>
      <xdr:row>94</xdr:row>
      <xdr:rowOff>97943</xdr:rowOff>
    </xdr:to>
    <xdr:cxnSp macro="">
      <xdr:nvCxnSpPr>
        <xdr:cNvPr id="227" name="直線コネクタ 226"/>
        <xdr:cNvCxnSpPr/>
      </xdr:nvCxnSpPr>
      <xdr:spPr>
        <a:xfrm>
          <a:off x="4546600" y="16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10177</xdr:rowOff>
    </xdr:from>
    <xdr:ext cx="534377" cy="259045"/>
    <xdr:sp macro="" textlink="">
      <xdr:nvSpPr>
        <xdr:cNvPr id="228" name="扶助費最大値テキスト"/>
        <xdr:cNvSpPr txBox="1"/>
      </xdr:nvSpPr>
      <xdr:spPr>
        <a:xfrm>
          <a:off x="4686300" y="154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82,750</a:t>
          </a:r>
          <a:endParaRPr kumimoji="1" lang="ja-JP" altLang="en-US" sz="1000" b="1">
            <a:latin typeface="ＭＳ Ｐゴシック"/>
          </a:endParaRPr>
        </a:p>
      </xdr:txBody>
    </xdr:sp>
    <xdr:clientData/>
  </xdr:oneCellAnchor>
  <xdr:twoCellAnchor>
    <xdr:from>
      <xdr:col>6</xdr:col>
      <xdr:colOff>422275</xdr:colOff>
      <xdr:row>91</xdr:row>
      <xdr:rowOff>63500</xdr:rowOff>
    </xdr:from>
    <xdr:to>
      <xdr:col>6</xdr:col>
      <xdr:colOff>600075</xdr:colOff>
      <xdr:row>91</xdr:row>
      <xdr:rowOff>63500</xdr:rowOff>
    </xdr:to>
    <xdr:cxnSp macro="">
      <xdr:nvCxnSpPr>
        <xdr:cNvPr id="229" name="直線コネクタ 228"/>
        <xdr:cNvCxnSpPr/>
      </xdr:nvCxnSpPr>
      <xdr:spPr>
        <a:xfrm>
          <a:off x="4546600" y="1566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63500</xdr:rowOff>
    </xdr:from>
    <xdr:to>
      <xdr:col>6</xdr:col>
      <xdr:colOff>511175</xdr:colOff>
      <xdr:row>92</xdr:row>
      <xdr:rowOff>53823</xdr:rowOff>
    </xdr:to>
    <xdr:cxnSp macro="">
      <xdr:nvCxnSpPr>
        <xdr:cNvPr id="230" name="直線コネクタ 229"/>
        <xdr:cNvCxnSpPr/>
      </xdr:nvCxnSpPr>
      <xdr:spPr>
        <a:xfrm flipV="1">
          <a:off x="3797300" y="15665450"/>
          <a:ext cx="838200" cy="1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70832</xdr:rowOff>
    </xdr:from>
    <xdr:ext cx="534377" cy="259045"/>
    <xdr:sp macro="" textlink="">
      <xdr:nvSpPr>
        <xdr:cNvPr id="231" name="扶助費平均値テキスト"/>
        <xdr:cNvSpPr txBox="1"/>
      </xdr:nvSpPr>
      <xdr:spPr>
        <a:xfrm>
          <a:off x="4686300" y="15844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79,454</a:t>
          </a:r>
          <a:endParaRPr kumimoji="1" lang="ja-JP" altLang="en-US" sz="1000" b="1">
            <a:solidFill>
              <a:srgbClr val="000080"/>
            </a:solidFill>
            <a:latin typeface="ＭＳ Ｐゴシック"/>
          </a:endParaRPr>
        </a:p>
      </xdr:txBody>
    </xdr:sp>
    <xdr:clientData/>
  </xdr:oneCellAnchor>
  <xdr:twoCellAnchor>
    <xdr:from>
      <xdr:col>6</xdr:col>
      <xdr:colOff>460375</xdr:colOff>
      <xdr:row>92</xdr:row>
      <xdr:rowOff>92405</xdr:rowOff>
    </xdr:from>
    <xdr:to>
      <xdr:col>6</xdr:col>
      <xdr:colOff>561975</xdr:colOff>
      <xdr:row>93</xdr:row>
      <xdr:rowOff>22555</xdr:rowOff>
    </xdr:to>
    <xdr:sp macro="" textlink="">
      <xdr:nvSpPr>
        <xdr:cNvPr id="232" name="フローチャート : 判断 231"/>
        <xdr:cNvSpPr/>
      </xdr:nvSpPr>
      <xdr:spPr>
        <a:xfrm>
          <a:off x="4584700" y="1586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53823</xdr:rowOff>
    </xdr:from>
    <xdr:to>
      <xdr:col>5</xdr:col>
      <xdr:colOff>358775</xdr:colOff>
      <xdr:row>94</xdr:row>
      <xdr:rowOff>39345</xdr:rowOff>
    </xdr:to>
    <xdr:cxnSp macro="">
      <xdr:nvCxnSpPr>
        <xdr:cNvPr id="233" name="直線コネクタ 232"/>
        <xdr:cNvCxnSpPr/>
      </xdr:nvCxnSpPr>
      <xdr:spPr>
        <a:xfrm flipV="1">
          <a:off x="2908300" y="15827223"/>
          <a:ext cx="8890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41960</xdr:rowOff>
    </xdr:from>
    <xdr:to>
      <xdr:col>5</xdr:col>
      <xdr:colOff>409575</xdr:colOff>
      <xdr:row>96</xdr:row>
      <xdr:rowOff>143560</xdr:rowOff>
    </xdr:to>
    <xdr:sp macro="" textlink="">
      <xdr:nvSpPr>
        <xdr:cNvPr id="234" name="フローチャート : 判断 233"/>
        <xdr:cNvSpPr/>
      </xdr:nvSpPr>
      <xdr:spPr>
        <a:xfrm>
          <a:off x="3746500" y="165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134687</xdr:rowOff>
    </xdr:from>
    <xdr:ext cx="534377" cy="259045"/>
    <xdr:sp macro="" textlink="">
      <xdr:nvSpPr>
        <xdr:cNvPr id="235" name="テキスト ボックス 234"/>
        <xdr:cNvSpPr txBox="1"/>
      </xdr:nvSpPr>
      <xdr:spPr>
        <a:xfrm>
          <a:off x="3530111" y="165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39345</xdr:rowOff>
    </xdr:from>
    <xdr:to>
      <xdr:col>4</xdr:col>
      <xdr:colOff>155575</xdr:colOff>
      <xdr:row>95</xdr:row>
      <xdr:rowOff>18238</xdr:rowOff>
    </xdr:to>
    <xdr:cxnSp macro="">
      <xdr:nvCxnSpPr>
        <xdr:cNvPr id="236" name="直線コネクタ 235"/>
        <xdr:cNvCxnSpPr/>
      </xdr:nvCxnSpPr>
      <xdr:spPr>
        <a:xfrm flipV="1">
          <a:off x="2019300" y="16155645"/>
          <a:ext cx="889000" cy="1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79223</xdr:rowOff>
    </xdr:from>
    <xdr:to>
      <xdr:col>4</xdr:col>
      <xdr:colOff>206375</xdr:colOff>
      <xdr:row>99</xdr:row>
      <xdr:rowOff>9373</xdr:rowOff>
    </xdr:to>
    <xdr:sp macro="" textlink="">
      <xdr:nvSpPr>
        <xdr:cNvPr id="237" name="フローチャート : 判断 236"/>
        <xdr:cNvSpPr/>
      </xdr:nvSpPr>
      <xdr:spPr>
        <a:xfrm>
          <a:off x="2857500" y="1688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500</xdr:rowOff>
    </xdr:from>
    <xdr:ext cx="534377" cy="259045"/>
    <xdr:sp macro="" textlink="">
      <xdr:nvSpPr>
        <xdr:cNvPr id="238" name="テキスト ボックス 237"/>
        <xdr:cNvSpPr txBox="1"/>
      </xdr:nvSpPr>
      <xdr:spPr>
        <a:xfrm>
          <a:off x="2641111" y="169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18238</xdr:rowOff>
    </xdr:from>
    <xdr:to>
      <xdr:col>2</xdr:col>
      <xdr:colOff>638175</xdr:colOff>
      <xdr:row>96</xdr:row>
      <xdr:rowOff>86131</xdr:rowOff>
    </xdr:to>
    <xdr:cxnSp macro="">
      <xdr:nvCxnSpPr>
        <xdr:cNvPr id="239" name="直線コネクタ 238"/>
        <xdr:cNvCxnSpPr/>
      </xdr:nvCxnSpPr>
      <xdr:spPr>
        <a:xfrm flipV="1">
          <a:off x="1130300" y="16305988"/>
          <a:ext cx="889000" cy="2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171120</xdr:rowOff>
    </xdr:from>
    <xdr:to>
      <xdr:col>3</xdr:col>
      <xdr:colOff>3175</xdr:colOff>
      <xdr:row>99</xdr:row>
      <xdr:rowOff>101270</xdr:rowOff>
    </xdr:to>
    <xdr:sp macro="" textlink="">
      <xdr:nvSpPr>
        <xdr:cNvPr id="240" name="フローチャート : 判断 239"/>
        <xdr:cNvSpPr/>
      </xdr:nvSpPr>
      <xdr:spPr>
        <a:xfrm>
          <a:off x="1968500" y="1697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92397</xdr:rowOff>
    </xdr:from>
    <xdr:ext cx="534377" cy="259045"/>
    <xdr:sp macro="" textlink="">
      <xdr:nvSpPr>
        <xdr:cNvPr id="241" name="テキスト ボックス 240"/>
        <xdr:cNvSpPr txBox="1"/>
      </xdr:nvSpPr>
      <xdr:spPr>
        <a:xfrm>
          <a:off x="1752111" y="170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23444</xdr:rowOff>
    </xdr:from>
    <xdr:to>
      <xdr:col>1</xdr:col>
      <xdr:colOff>485775</xdr:colOff>
      <xdr:row>99</xdr:row>
      <xdr:rowOff>125044</xdr:rowOff>
    </xdr:to>
    <xdr:sp macro="" textlink="">
      <xdr:nvSpPr>
        <xdr:cNvPr id="242" name="フローチャート : 判断 241"/>
        <xdr:cNvSpPr/>
      </xdr:nvSpPr>
      <xdr:spPr>
        <a:xfrm>
          <a:off x="1079500" y="1699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116171</xdr:rowOff>
    </xdr:from>
    <xdr:ext cx="534377" cy="259045"/>
    <xdr:sp macro="" textlink="">
      <xdr:nvSpPr>
        <xdr:cNvPr id="243" name="テキスト ボックス 242"/>
        <xdr:cNvSpPr txBox="1"/>
      </xdr:nvSpPr>
      <xdr:spPr>
        <a:xfrm>
          <a:off x="863111" y="1708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12700</xdr:rowOff>
    </xdr:from>
    <xdr:to>
      <xdr:col>6</xdr:col>
      <xdr:colOff>561975</xdr:colOff>
      <xdr:row>91</xdr:row>
      <xdr:rowOff>114300</xdr:rowOff>
    </xdr:to>
    <xdr:sp macro="" textlink="">
      <xdr:nvSpPr>
        <xdr:cNvPr id="249" name="円/楕円 248"/>
        <xdr:cNvSpPr/>
      </xdr:nvSpPr>
      <xdr:spPr>
        <a:xfrm>
          <a:off x="4584700" y="156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137177</xdr:rowOff>
    </xdr:from>
    <xdr:ext cx="534377" cy="259045"/>
    <xdr:sp macro="" textlink="">
      <xdr:nvSpPr>
        <xdr:cNvPr id="250" name="扶助費該当値テキスト"/>
        <xdr:cNvSpPr txBox="1"/>
      </xdr:nvSpPr>
      <xdr:spPr>
        <a:xfrm>
          <a:off x="4686300" y="155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82,750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3023</xdr:rowOff>
    </xdr:from>
    <xdr:to>
      <xdr:col>5</xdr:col>
      <xdr:colOff>409575</xdr:colOff>
      <xdr:row>92</xdr:row>
      <xdr:rowOff>104623</xdr:rowOff>
    </xdr:to>
    <xdr:sp macro="" textlink="">
      <xdr:nvSpPr>
        <xdr:cNvPr id="251" name="円/楕円 250"/>
        <xdr:cNvSpPr/>
      </xdr:nvSpPr>
      <xdr:spPr>
        <a:xfrm>
          <a:off x="3746500" y="157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121150</xdr:rowOff>
    </xdr:from>
    <xdr:ext cx="534377" cy="259045"/>
    <xdr:sp macro="" textlink="">
      <xdr:nvSpPr>
        <xdr:cNvPr id="252" name="テキスト ボックス 251"/>
        <xdr:cNvSpPr txBox="1"/>
      </xdr:nvSpPr>
      <xdr:spPr>
        <a:xfrm>
          <a:off x="3530111" y="155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159995</xdr:rowOff>
    </xdr:from>
    <xdr:to>
      <xdr:col>4</xdr:col>
      <xdr:colOff>206375</xdr:colOff>
      <xdr:row>94</xdr:row>
      <xdr:rowOff>90145</xdr:rowOff>
    </xdr:to>
    <xdr:sp macro="" textlink="">
      <xdr:nvSpPr>
        <xdr:cNvPr id="253" name="円/楕円 252"/>
        <xdr:cNvSpPr/>
      </xdr:nvSpPr>
      <xdr:spPr>
        <a:xfrm>
          <a:off x="2857500" y="161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106672</xdr:rowOff>
    </xdr:from>
    <xdr:ext cx="534377" cy="259045"/>
    <xdr:sp macro="" textlink="">
      <xdr:nvSpPr>
        <xdr:cNvPr id="254" name="テキスト ボックス 253"/>
        <xdr:cNvSpPr txBox="1"/>
      </xdr:nvSpPr>
      <xdr:spPr>
        <a:xfrm>
          <a:off x="2641111" y="158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138888</xdr:rowOff>
    </xdr:from>
    <xdr:to>
      <xdr:col>3</xdr:col>
      <xdr:colOff>3175</xdr:colOff>
      <xdr:row>95</xdr:row>
      <xdr:rowOff>69038</xdr:rowOff>
    </xdr:to>
    <xdr:sp macro="" textlink="">
      <xdr:nvSpPr>
        <xdr:cNvPr id="255" name="円/楕円 254"/>
        <xdr:cNvSpPr/>
      </xdr:nvSpPr>
      <xdr:spPr>
        <a:xfrm>
          <a:off x="1968500" y="162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85565</xdr:rowOff>
    </xdr:from>
    <xdr:ext cx="534377" cy="259045"/>
    <xdr:sp macro="" textlink="">
      <xdr:nvSpPr>
        <xdr:cNvPr id="256" name="テキスト ボックス 255"/>
        <xdr:cNvSpPr txBox="1"/>
      </xdr:nvSpPr>
      <xdr:spPr>
        <a:xfrm>
          <a:off x="1752111" y="160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35331</xdr:rowOff>
    </xdr:from>
    <xdr:to>
      <xdr:col>1</xdr:col>
      <xdr:colOff>485775</xdr:colOff>
      <xdr:row>96</xdr:row>
      <xdr:rowOff>136931</xdr:rowOff>
    </xdr:to>
    <xdr:sp macro="" textlink="">
      <xdr:nvSpPr>
        <xdr:cNvPr id="257" name="円/楕円 256"/>
        <xdr:cNvSpPr/>
      </xdr:nvSpPr>
      <xdr:spPr>
        <a:xfrm>
          <a:off x="1079500" y="164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153458</xdr:rowOff>
    </xdr:from>
    <xdr:ext cx="534377" cy="259045"/>
    <xdr:sp macro="" textlink="">
      <xdr:nvSpPr>
        <xdr:cNvPr id="258" name="テキスト ボックス 257"/>
        <xdr:cNvSpPr txBox="1"/>
      </xdr:nvSpPr>
      <xdr:spPr>
        <a:xfrm>
          <a:off x="863111" y="162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9" name="テキスト ボックス 268"/>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1" name="テキスト ボックス 27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82256</xdr:rowOff>
    </xdr:from>
    <xdr:to>
      <xdr:col>15</xdr:col>
      <xdr:colOff>180340</xdr:colOff>
      <xdr:row>38</xdr:row>
      <xdr:rowOff>112072</xdr:rowOff>
    </xdr:to>
    <xdr:cxnSp macro="">
      <xdr:nvCxnSpPr>
        <xdr:cNvPr id="285" name="直線コネクタ 284"/>
        <xdr:cNvCxnSpPr/>
      </xdr:nvCxnSpPr>
      <xdr:spPr>
        <a:xfrm flipV="1">
          <a:off x="10475595" y="6254456"/>
          <a:ext cx="1270" cy="37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115899</xdr:rowOff>
    </xdr:from>
    <xdr:ext cx="534377" cy="259045"/>
    <xdr:sp macro="" textlink="">
      <xdr:nvSpPr>
        <xdr:cNvPr id="286" name="補助費等最小値テキスト"/>
        <xdr:cNvSpPr txBox="1"/>
      </xdr:nvSpPr>
      <xdr:spPr>
        <a:xfrm>
          <a:off x="10528300" y="66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49,692</a:t>
          </a:r>
          <a:endParaRPr kumimoji="1" lang="ja-JP" altLang="en-US" sz="1000" b="1">
            <a:latin typeface="ＭＳ Ｐゴシック"/>
          </a:endParaRPr>
        </a:p>
      </xdr:txBody>
    </xdr:sp>
    <xdr:clientData/>
  </xdr:oneCellAnchor>
  <xdr:twoCellAnchor>
    <xdr:from>
      <xdr:col>15</xdr:col>
      <xdr:colOff>92075</xdr:colOff>
      <xdr:row>38</xdr:row>
      <xdr:rowOff>112072</xdr:rowOff>
    </xdr:from>
    <xdr:to>
      <xdr:col>15</xdr:col>
      <xdr:colOff>269875</xdr:colOff>
      <xdr:row>38</xdr:row>
      <xdr:rowOff>112072</xdr:rowOff>
    </xdr:to>
    <xdr:cxnSp macro="">
      <xdr:nvCxnSpPr>
        <xdr:cNvPr id="287" name="直線コネクタ 286"/>
        <xdr:cNvCxnSpPr/>
      </xdr:nvCxnSpPr>
      <xdr:spPr>
        <a:xfrm>
          <a:off x="10388600" y="6627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28933</xdr:rowOff>
    </xdr:from>
    <xdr:ext cx="534377" cy="259045"/>
    <xdr:sp macro="" textlink="">
      <xdr:nvSpPr>
        <xdr:cNvPr id="288" name="補助費等最大値テキスト"/>
        <xdr:cNvSpPr txBox="1"/>
      </xdr:nvSpPr>
      <xdr:spPr>
        <a:xfrm>
          <a:off x="10528300" y="60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72,518</a:t>
          </a:r>
          <a:endParaRPr kumimoji="1" lang="ja-JP" altLang="en-US" sz="1000" b="1">
            <a:latin typeface="ＭＳ Ｐゴシック"/>
          </a:endParaRPr>
        </a:p>
      </xdr:txBody>
    </xdr:sp>
    <xdr:clientData/>
  </xdr:oneCellAnchor>
  <xdr:twoCellAnchor>
    <xdr:from>
      <xdr:col>15</xdr:col>
      <xdr:colOff>92075</xdr:colOff>
      <xdr:row>36</xdr:row>
      <xdr:rowOff>82256</xdr:rowOff>
    </xdr:from>
    <xdr:to>
      <xdr:col>15</xdr:col>
      <xdr:colOff>269875</xdr:colOff>
      <xdr:row>36</xdr:row>
      <xdr:rowOff>82256</xdr:rowOff>
    </xdr:to>
    <xdr:cxnSp macro="">
      <xdr:nvCxnSpPr>
        <xdr:cNvPr id="289" name="直線コネクタ 288"/>
        <xdr:cNvCxnSpPr/>
      </xdr:nvCxnSpPr>
      <xdr:spPr>
        <a:xfrm>
          <a:off x="10388600" y="625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82256</xdr:rowOff>
    </xdr:from>
    <xdr:to>
      <xdr:col>15</xdr:col>
      <xdr:colOff>180975</xdr:colOff>
      <xdr:row>37</xdr:row>
      <xdr:rowOff>147309</xdr:rowOff>
    </xdr:to>
    <xdr:cxnSp macro="">
      <xdr:nvCxnSpPr>
        <xdr:cNvPr id="290" name="直線コネクタ 289"/>
        <xdr:cNvCxnSpPr/>
      </xdr:nvCxnSpPr>
      <xdr:spPr>
        <a:xfrm flipV="1">
          <a:off x="9639300" y="6254456"/>
          <a:ext cx="838200" cy="23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772</xdr:rowOff>
    </xdr:from>
    <xdr:ext cx="534377" cy="259045"/>
    <xdr:sp macro="" textlink="">
      <xdr:nvSpPr>
        <xdr:cNvPr id="291" name="補助費等平均値テキスト"/>
        <xdr:cNvSpPr txBox="1"/>
      </xdr:nvSpPr>
      <xdr:spPr>
        <a:xfrm>
          <a:off x="10528300" y="634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62,576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22345</xdr:rowOff>
    </xdr:from>
    <xdr:to>
      <xdr:col>15</xdr:col>
      <xdr:colOff>231775</xdr:colOff>
      <xdr:row>37</xdr:row>
      <xdr:rowOff>123945</xdr:rowOff>
    </xdr:to>
    <xdr:sp macro="" textlink="">
      <xdr:nvSpPr>
        <xdr:cNvPr id="292" name="フローチャート : 判断 291"/>
        <xdr:cNvSpPr/>
      </xdr:nvSpPr>
      <xdr:spPr>
        <a:xfrm>
          <a:off x="10426700" y="63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98242</xdr:rowOff>
    </xdr:from>
    <xdr:to>
      <xdr:col>14</xdr:col>
      <xdr:colOff>28575</xdr:colOff>
      <xdr:row>37</xdr:row>
      <xdr:rowOff>147309</xdr:rowOff>
    </xdr:to>
    <xdr:cxnSp macro="">
      <xdr:nvCxnSpPr>
        <xdr:cNvPr id="293" name="直線コネクタ 292"/>
        <xdr:cNvCxnSpPr/>
      </xdr:nvCxnSpPr>
      <xdr:spPr>
        <a:xfrm>
          <a:off x="8750300" y="6441892"/>
          <a:ext cx="889000" cy="4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11633</xdr:rowOff>
    </xdr:from>
    <xdr:to>
      <xdr:col>14</xdr:col>
      <xdr:colOff>79375</xdr:colOff>
      <xdr:row>39</xdr:row>
      <xdr:rowOff>113233</xdr:rowOff>
    </xdr:to>
    <xdr:sp macro="" textlink="">
      <xdr:nvSpPr>
        <xdr:cNvPr id="294" name="フローチャート : 判断 293"/>
        <xdr:cNvSpPr/>
      </xdr:nvSpPr>
      <xdr:spPr>
        <a:xfrm>
          <a:off x="9588500" y="669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104360</xdr:rowOff>
    </xdr:from>
    <xdr:ext cx="534377" cy="259045"/>
    <xdr:sp macro="" textlink="">
      <xdr:nvSpPr>
        <xdr:cNvPr id="295" name="テキスト ボックス 294"/>
        <xdr:cNvSpPr txBox="1"/>
      </xdr:nvSpPr>
      <xdr:spPr>
        <a:xfrm>
          <a:off x="9372111" y="679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93751</xdr:rowOff>
    </xdr:from>
    <xdr:to>
      <xdr:col>12</xdr:col>
      <xdr:colOff>511175</xdr:colOff>
      <xdr:row>37</xdr:row>
      <xdr:rowOff>98242</xdr:rowOff>
    </xdr:to>
    <xdr:cxnSp macro="">
      <xdr:nvCxnSpPr>
        <xdr:cNvPr id="296" name="直線コネクタ 295"/>
        <xdr:cNvCxnSpPr/>
      </xdr:nvCxnSpPr>
      <xdr:spPr>
        <a:xfrm>
          <a:off x="7861300" y="5237251"/>
          <a:ext cx="889000" cy="120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18050</xdr:rowOff>
    </xdr:from>
    <xdr:to>
      <xdr:col>12</xdr:col>
      <xdr:colOff>561975</xdr:colOff>
      <xdr:row>39</xdr:row>
      <xdr:rowOff>119650</xdr:rowOff>
    </xdr:to>
    <xdr:sp macro="" textlink="">
      <xdr:nvSpPr>
        <xdr:cNvPr id="297" name="フローチャート : 判断 296"/>
        <xdr:cNvSpPr/>
      </xdr:nvSpPr>
      <xdr:spPr>
        <a:xfrm>
          <a:off x="8699500" y="67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110777</xdr:rowOff>
    </xdr:from>
    <xdr:ext cx="534377" cy="259045"/>
    <xdr:sp macro="" textlink="">
      <xdr:nvSpPr>
        <xdr:cNvPr id="298" name="テキスト ボックス 297"/>
        <xdr:cNvSpPr txBox="1"/>
      </xdr:nvSpPr>
      <xdr:spPr>
        <a:xfrm>
          <a:off x="8483111" y="67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93751</xdr:rowOff>
    </xdr:from>
    <xdr:to>
      <xdr:col>11</xdr:col>
      <xdr:colOff>307975</xdr:colOff>
      <xdr:row>37</xdr:row>
      <xdr:rowOff>48489</xdr:rowOff>
    </xdr:to>
    <xdr:cxnSp macro="">
      <xdr:nvCxnSpPr>
        <xdr:cNvPr id="299" name="直線コネクタ 298"/>
        <xdr:cNvCxnSpPr/>
      </xdr:nvCxnSpPr>
      <xdr:spPr>
        <a:xfrm flipV="1">
          <a:off x="6972300" y="5237251"/>
          <a:ext cx="889000" cy="115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56455</xdr:rowOff>
    </xdr:from>
    <xdr:to>
      <xdr:col>11</xdr:col>
      <xdr:colOff>358775</xdr:colOff>
      <xdr:row>38</xdr:row>
      <xdr:rowOff>158055</xdr:rowOff>
    </xdr:to>
    <xdr:sp macro="" textlink="">
      <xdr:nvSpPr>
        <xdr:cNvPr id="300" name="フローチャート : 判断 299"/>
        <xdr:cNvSpPr/>
      </xdr:nvSpPr>
      <xdr:spPr>
        <a:xfrm>
          <a:off x="7810500" y="657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149182</xdr:rowOff>
    </xdr:from>
    <xdr:ext cx="534377" cy="259045"/>
    <xdr:sp macro="" textlink="">
      <xdr:nvSpPr>
        <xdr:cNvPr id="301" name="テキスト ボックス 300"/>
        <xdr:cNvSpPr txBox="1"/>
      </xdr:nvSpPr>
      <xdr:spPr>
        <a:xfrm>
          <a:off x="7594111" y="666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170543</xdr:rowOff>
    </xdr:from>
    <xdr:to>
      <xdr:col>10</xdr:col>
      <xdr:colOff>155575</xdr:colOff>
      <xdr:row>39</xdr:row>
      <xdr:rowOff>100693</xdr:rowOff>
    </xdr:to>
    <xdr:sp macro="" textlink="">
      <xdr:nvSpPr>
        <xdr:cNvPr id="302" name="フローチャート : 判断 301"/>
        <xdr:cNvSpPr/>
      </xdr:nvSpPr>
      <xdr:spPr>
        <a:xfrm>
          <a:off x="6921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91820</xdr:rowOff>
    </xdr:from>
    <xdr:ext cx="534377" cy="259045"/>
    <xdr:sp macro="" textlink="">
      <xdr:nvSpPr>
        <xdr:cNvPr id="303" name="テキスト ボックス 302"/>
        <xdr:cNvSpPr txBox="1"/>
      </xdr:nvSpPr>
      <xdr:spPr>
        <a:xfrm>
          <a:off x="6705111" y="67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31456</xdr:rowOff>
    </xdr:from>
    <xdr:to>
      <xdr:col>15</xdr:col>
      <xdr:colOff>231775</xdr:colOff>
      <xdr:row>36</xdr:row>
      <xdr:rowOff>133056</xdr:rowOff>
    </xdr:to>
    <xdr:sp macro="" textlink="">
      <xdr:nvSpPr>
        <xdr:cNvPr id="309" name="円/楕円 308"/>
        <xdr:cNvSpPr/>
      </xdr:nvSpPr>
      <xdr:spPr>
        <a:xfrm>
          <a:off x="10426700" y="62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155933</xdr:rowOff>
    </xdr:from>
    <xdr:ext cx="534377" cy="259045"/>
    <xdr:sp macro="" textlink="">
      <xdr:nvSpPr>
        <xdr:cNvPr id="310" name="補助費等該当値テキスト"/>
        <xdr:cNvSpPr txBox="1"/>
      </xdr:nvSpPr>
      <xdr:spPr>
        <a:xfrm>
          <a:off x="10528300" y="615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72,518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96509</xdr:rowOff>
    </xdr:from>
    <xdr:to>
      <xdr:col>14</xdr:col>
      <xdr:colOff>79375</xdr:colOff>
      <xdr:row>38</xdr:row>
      <xdr:rowOff>26659</xdr:rowOff>
    </xdr:to>
    <xdr:sp macro="" textlink="">
      <xdr:nvSpPr>
        <xdr:cNvPr id="311" name="円/楕円 310"/>
        <xdr:cNvSpPr/>
      </xdr:nvSpPr>
      <xdr:spPr>
        <a:xfrm>
          <a:off x="9588500" y="64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43186</xdr:rowOff>
    </xdr:from>
    <xdr:ext cx="534377" cy="259045"/>
    <xdr:sp macro="" textlink="">
      <xdr:nvSpPr>
        <xdr:cNvPr id="312" name="テキスト ボックス 311"/>
        <xdr:cNvSpPr txBox="1"/>
      </xdr:nvSpPr>
      <xdr:spPr>
        <a:xfrm>
          <a:off x="9372111" y="62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47442</xdr:rowOff>
    </xdr:from>
    <xdr:to>
      <xdr:col>12</xdr:col>
      <xdr:colOff>561975</xdr:colOff>
      <xdr:row>37</xdr:row>
      <xdr:rowOff>149042</xdr:rowOff>
    </xdr:to>
    <xdr:sp macro="" textlink="">
      <xdr:nvSpPr>
        <xdr:cNvPr id="313" name="円/楕円 312"/>
        <xdr:cNvSpPr/>
      </xdr:nvSpPr>
      <xdr:spPr>
        <a:xfrm>
          <a:off x="8699500" y="63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165569</xdr:rowOff>
    </xdr:from>
    <xdr:ext cx="534377" cy="259045"/>
    <xdr:sp macro="" textlink="">
      <xdr:nvSpPr>
        <xdr:cNvPr id="314" name="テキスト ボックス 313"/>
        <xdr:cNvSpPr txBox="1"/>
      </xdr:nvSpPr>
      <xdr:spPr>
        <a:xfrm>
          <a:off x="8483111" y="61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61,039</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42951</xdr:rowOff>
    </xdr:from>
    <xdr:to>
      <xdr:col>11</xdr:col>
      <xdr:colOff>358775</xdr:colOff>
      <xdr:row>30</xdr:row>
      <xdr:rowOff>144551</xdr:rowOff>
    </xdr:to>
    <xdr:sp macro="" textlink="">
      <xdr:nvSpPr>
        <xdr:cNvPr id="315" name="円/楕円 314"/>
        <xdr:cNvSpPr/>
      </xdr:nvSpPr>
      <xdr:spPr>
        <a:xfrm>
          <a:off x="7810500" y="51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28</xdr:row>
      <xdr:rowOff>161078</xdr:rowOff>
    </xdr:from>
    <xdr:ext cx="599010" cy="259045"/>
    <xdr:sp macro="" textlink="">
      <xdr:nvSpPr>
        <xdr:cNvPr id="316" name="テキスト ボックス 315"/>
        <xdr:cNvSpPr txBox="1"/>
      </xdr:nvSpPr>
      <xdr:spPr>
        <a:xfrm>
          <a:off x="7561794" y="496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134,814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169139</xdr:rowOff>
    </xdr:from>
    <xdr:to>
      <xdr:col>10</xdr:col>
      <xdr:colOff>155575</xdr:colOff>
      <xdr:row>37</xdr:row>
      <xdr:rowOff>99289</xdr:rowOff>
    </xdr:to>
    <xdr:sp macro="" textlink="">
      <xdr:nvSpPr>
        <xdr:cNvPr id="317" name="円/楕円 316"/>
        <xdr:cNvSpPr/>
      </xdr:nvSpPr>
      <xdr:spPr>
        <a:xfrm>
          <a:off x="6921500" y="6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115816</xdr:rowOff>
    </xdr:from>
    <xdr:ext cx="534377" cy="259045"/>
    <xdr:sp macro="" textlink="">
      <xdr:nvSpPr>
        <xdr:cNvPr id="318" name="テキスト ボックス 317"/>
        <xdr:cNvSpPr txBox="1"/>
      </xdr:nvSpPr>
      <xdr:spPr>
        <a:xfrm>
          <a:off x="6705111" y="61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182,154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9" name="テキスト ボックス 328"/>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1" name="テキスト ボックス 33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40579</xdr:rowOff>
    </xdr:from>
    <xdr:to>
      <xdr:col>15</xdr:col>
      <xdr:colOff>180340</xdr:colOff>
      <xdr:row>58</xdr:row>
      <xdr:rowOff>147335</xdr:rowOff>
    </xdr:to>
    <xdr:cxnSp macro="">
      <xdr:nvCxnSpPr>
        <xdr:cNvPr id="341" name="直線コネクタ 340"/>
        <xdr:cNvCxnSpPr/>
      </xdr:nvCxnSpPr>
      <xdr:spPr>
        <a:xfrm flipV="1">
          <a:off x="10475595" y="8784529"/>
          <a:ext cx="127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151162</xdr:rowOff>
    </xdr:from>
    <xdr:ext cx="534377" cy="259045"/>
    <xdr:sp macro="" textlink="">
      <xdr:nvSpPr>
        <xdr:cNvPr id="342" name="普通建設事業費最小値テキスト"/>
        <xdr:cNvSpPr txBox="1"/>
      </xdr:nvSpPr>
      <xdr:spPr>
        <a:xfrm>
          <a:off x="10528300" y="10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39,666</a:t>
          </a:r>
          <a:endParaRPr kumimoji="1" lang="ja-JP" altLang="en-US" sz="1000" b="1">
            <a:latin typeface="ＭＳ Ｐゴシック"/>
          </a:endParaRPr>
        </a:p>
      </xdr:txBody>
    </xdr:sp>
    <xdr:clientData/>
  </xdr:oneCellAnchor>
  <xdr:twoCellAnchor>
    <xdr:from>
      <xdr:col>15</xdr:col>
      <xdr:colOff>92075</xdr:colOff>
      <xdr:row>58</xdr:row>
      <xdr:rowOff>147335</xdr:rowOff>
    </xdr:from>
    <xdr:to>
      <xdr:col>15</xdr:col>
      <xdr:colOff>269875</xdr:colOff>
      <xdr:row>58</xdr:row>
      <xdr:rowOff>147335</xdr:rowOff>
    </xdr:to>
    <xdr:cxnSp macro="">
      <xdr:nvCxnSpPr>
        <xdr:cNvPr id="343" name="直線コネクタ 342"/>
        <xdr:cNvCxnSpPr/>
      </xdr:nvCxnSpPr>
      <xdr:spPr>
        <a:xfrm>
          <a:off x="10388600" y="1009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158706</xdr:rowOff>
    </xdr:from>
    <xdr:ext cx="534377" cy="259045"/>
    <xdr:sp macro="" textlink="">
      <xdr:nvSpPr>
        <xdr:cNvPr id="344" name="普通建設事業費最大値テキスト"/>
        <xdr:cNvSpPr txBox="1"/>
      </xdr:nvSpPr>
      <xdr:spPr>
        <a:xfrm>
          <a:off x="10528300" y="855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96,836</a:t>
          </a:r>
          <a:endParaRPr kumimoji="1" lang="ja-JP" altLang="en-US" sz="1000" b="1">
            <a:latin typeface="ＭＳ Ｐゴシック"/>
          </a:endParaRPr>
        </a:p>
      </xdr:txBody>
    </xdr:sp>
    <xdr:clientData/>
  </xdr:oneCellAnchor>
  <xdr:twoCellAnchor>
    <xdr:from>
      <xdr:col>15</xdr:col>
      <xdr:colOff>92075</xdr:colOff>
      <xdr:row>51</xdr:row>
      <xdr:rowOff>40579</xdr:rowOff>
    </xdr:from>
    <xdr:to>
      <xdr:col>15</xdr:col>
      <xdr:colOff>269875</xdr:colOff>
      <xdr:row>51</xdr:row>
      <xdr:rowOff>40579</xdr:rowOff>
    </xdr:to>
    <xdr:cxnSp macro="">
      <xdr:nvCxnSpPr>
        <xdr:cNvPr id="345" name="直線コネクタ 344"/>
        <xdr:cNvCxnSpPr/>
      </xdr:nvCxnSpPr>
      <xdr:spPr>
        <a:xfrm>
          <a:off x="10388600" y="878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120703</xdr:rowOff>
    </xdr:from>
    <xdr:to>
      <xdr:col>15</xdr:col>
      <xdr:colOff>180975</xdr:colOff>
      <xdr:row>57</xdr:row>
      <xdr:rowOff>64719</xdr:rowOff>
    </xdr:to>
    <xdr:cxnSp macro="">
      <xdr:nvCxnSpPr>
        <xdr:cNvPr id="346" name="直線コネクタ 345"/>
        <xdr:cNvCxnSpPr/>
      </xdr:nvCxnSpPr>
      <xdr:spPr>
        <a:xfrm flipV="1">
          <a:off x="9639300" y="9550453"/>
          <a:ext cx="838200" cy="28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69577</xdr:rowOff>
    </xdr:from>
    <xdr:ext cx="534377" cy="259045"/>
    <xdr:sp macro="" textlink="">
      <xdr:nvSpPr>
        <xdr:cNvPr id="347" name="普通建設事業費平均値テキスト"/>
        <xdr:cNvSpPr txBox="1"/>
      </xdr:nvSpPr>
      <xdr:spPr>
        <a:xfrm>
          <a:off x="10528300" y="932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46700</xdr:rowOff>
    </xdr:from>
    <xdr:to>
      <xdr:col>15</xdr:col>
      <xdr:colOff>231775</xdr:colOff>
      <xdr:row>55</xdr:row>
      <xdr:rowOff>148300</xdr:rowOff>
    </xdr:to>
    <xdr:sp macro="" textlink="">
      <xdr:nvSpPr>
        <xdr:cNvPr id="348" name="フローチャート : 判断 347"/>
        <xdr:cNvSpPr/>
      </xdr:nvSpPr>
      <xdr:spPr>
        <a:xfrm>
          <a:off x="10426700" y="947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163726</xdr:rowOff>
    </xdr:from>
    <xdr:to>
      <xdr:col>14</xdr:col>
      <xdr:colOff>28575</xdr:colOff>
      <xdr:row>57</xdr:row>
      <xdr:rowOff>64719</xdr:rowOff>
    </xdr:to>
    <xdr:cxnSp macro="">
      <xdr:nvCxnSpPr>
        <xdr:cNvPr id="349" name="直線コネクタ 348"/>
        <xdr:cNvCxnSpPr/>
      </xdr:nvCxnSpPr>
      <xdr:spPr>
        <a:xfrm>
          <a:off x="8750300" y="9422026"/>
          <a:ext cx="889000" cy="4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48049</xdr:rowOff>
    </xdr:from>
    <xdr:to>
      <xdr:col>14</xdr:col>
      <xdr:colOff>79375</xdr:colOff>
      <xdr:row>55</xdr:row>
      <xdr:rowOff>149649</xdr:rowOff>
    </xdr:to>
    <xdr:sp macro="" textlink="">
      <xdr:nvSpPr>
        <xdr:cNvPr id="350" name="フローチャート : 判断 349"/>
        <xdr:cNvSpPr/>
      </xdr:nvSpPr>
      <xdr:spPr>
        <a:xfrm>
          <a:off x="9588500" y="94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166176</xdr:rowOff>
    </xdr:from>
    <xdr:ext cx="534377" cy="259045"/>
    <xdr:sp macro="" textlink="">
      <xdr:nvSpPr>
        <xdr:cNvPr id="351" name="テキスト ボックス 350"/>
        <xdr:cNvSpPr txBox="1"/>
      </xdr:nvSpPr>
      <xdr:spPr>
        <a:xfrm>
          <a:off x="9372111" y="925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163726</xdr:rowOff>
    </xdr:from>
    <xdr:to>
      <xdr:col>12</xdr:col>
      <xdr:colOff>511175</xdr:colOff>
      <xdr:row>57</xdr:row>
      <xdr:rowOff>53015</xdr:rowOff>
    </xdr:to>
    <xdr:cxnSp macro="">
      <xdr:nvCxnSpPr>
        <xdr:cNvPr id="352" name="直線コネクタ 351"/>
        <xdr:cNvCxnSpPr/>
      </xdr:nvCxnSpPr>
      <xdr:spPr>
        <a:xfrm flipV="1">
          <a:off x="7861300" y="9422026"/>
          <a:ext cx="889000" cy="40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40437</xdr:rowOff>
    </xdr:from>
    <xdr:to>
      <xdr:col>12</xdr:col>
      <xdr:colOff>561975</xdr:colOff>
      <xdr:row>55</xdr:row>
      <xdr:rowOff>142037</xdr:rowOff>
    </xdr:to>
    <xdr:sp macro="" textlink="">
      <xdr:nvSpPr>
        <xdr:cNvPr id="353" name="フローチャート : 判断 352"/>
        <xdr:cNvSpPr/>
      </xdr:nvSpPr>
      <xdr:spPr>
        <a:xfrm>
          <a:off x="8699500" y="947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133164</xdr:rowOff>
    </xdr:from>
    <xdr:ext cx="534377" cy="259045"/>
    <xdr:sp macro="" textlink="">
      <xdr:nvSpPr>
        <xdr:cNvPr id="354" name="テキスト ボックス 353"/>
        <xdr:cNvSpPr txBox="1"/>
      </xdr:nvSpPr>
      <xdr:spPr>
        <a:xfrm>
          <a:off x="8483111" y="95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53015</xdr:rowOff>
    </xdr:from>
    <xdr:to>
      <xdr:col>11</xdr:col>
      <xdr:colOff>307975</xdr:colOff>
      <xdr:row>57</xdr:row>
      <xdr:rowOff>100861</xdr:rowOff>
    </xdr:to>
    <xdr:cxnSp macro="">
      <xdr:nvCxnSpPr>
        <xdr:cNvPr id="355" name="直線コネクタ 354"/>
        <xdr:cNvCxnSpPr/>
      </xdr:nvCxnSpPr>
      <xdr:spPr>
        <a:xfrm flipV="1">
          <a:off x="6972300" y="9825665"/>
          <a:ext cx="889000" cy="4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20411</xdr:rowOff>
    </xdr:from>
    <xdr:to>
      <xdr:col>11</xdr:col>
      <xdr:colOff>358775</xdr:colOff>
      <xdr:row>56</xdr:row>
      <xdr:rowOff>122011</xdr:rowOff>
    </xdr:to>
    <xdr:sp macro="" textlink="">
      <xdr:nvSpPr>
        <xdr:cNvPr id="356" name="フローチャート : 判断 355"/>
        <xdr:cNvSpPr/>
      </xdr:nvSpPr>
      <xdr:spPr>
        <a:xfrm>
          <a:off x="7810500" y="962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138538</xdr:rowOff>
    </xdr:from>
    <xdr:ext cx="534377" cy="259045"/>
    <xdr:sp macro="" textlink="">
      <xdr:nvSpPr>
        <xdr:cNvPr id="357" name="テキスト ボックス 356"/>
        <xdr:cNvSpPr txBox="1"/>
      </xdr:nvSpPr>
      <xdr:spPr>
        <a:xfrm>
          <a:off x="7594111" y="939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16411</xdr:rowOff>
    </xdr:from>
    <xdr:to>
      <xdr:col>10</xdr:col>
      <xdr:colOff>155575</xdr:colOff>
      <xdr:row>57</xdr:row>
      <xdr:rowOff>118011</xdr:rowOff>
    </xdr:to>
    <xdr:sp macro="" textlink="">
      <xdr:nvSpPr>
        <xdr:cNvPr id="358" name="フローチャート : 判断 357"/>
        <xdr:cNvSpPr/>
      </xdr:nvSpPr>
      <xdr:spPr>
        <a:xfrm>
          <a:off x="6921500" y="978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134538</xdr:rowOff>
    </xdr:from>
    <xdr:ext cx="534377" cy="259045"/>
    <xdr:sp macro="" textlink="">
      <xdr:nvSpPr>
        <xdr:cNvPr id="359" name="テキスト ボックス 358"/>
        <xdr:cNvSpPr txBox="1"/>
      </xdr:nvSpPr>
      <xdr:spPr>
        <a:xfrm>
          <a:off x="6705111" y="95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50,671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69903</xdr:rowOff>
    </xdr:from>
    <xdr:to>
      <xdr:col>15</xdr:col>
      <xdr:colOff>231775</xdr:colOff>
      <xdr:row>56</xdr:row>
      <xdr:rowOff>53</xdr:rowOff>
    </xdr:to>
    <xdr:sp macro="" textlink="">
      <xdr:nvSpPr>
        <xdr:cNvPr id="365" name="円/楕円 364"/>
        <xdr:cNvSpPr/>
      </xdr:nvSpPr>
      <xdr:spPr>
        <a:xfrm>
          <a:off x="10426700" y="94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48330</xdr:rowOff>
    </xdr:from>
    <xdr:ext cx="534377" cy="259045"/>
    <xdr:sp macro="" textlink="">
      <xdr:nvSpPr>
        <xdr:cNvPr id="366" name="普通建設事業費該当値テキスト"/>
        <xdr:cNvSpPr txBox="1"/>
      </xdr:nvSpPr>
      <xdr:spPr>
        <a:xfrm>
          <a:off x="10528300" y="94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13919</xdr:rowOff>
    </xdr:from>
    <xdr:to>
      <xdr:col>14</xdr:col>
      <xdr:colOff>79375</xdr:colOff>
      <xdr:row>57</xdr:row>
      <xdr:rowOff>115519</xdr:rowOff>
    </xdr:to>
    <xdr:sp macro="" textlink="">
      <xdr:nvSpPr>
        <xdr:cNvPr id="367" name="円/楕円 366"/>
        <xdr:cNvSpPr/>
      </xdr:nvSpPr>
      <xdr:spPr>
        <a:xfrm>
          <a:off x="9588500" y="97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106646</xdr:rowOff>
    </xdr:from>
    <xdr:ext cx="534377" cy="259045"/>
    <xdr:sp macro="" textlink="">
      <xdr:nvSpPr>
        <xdr:cNvPr id="368" name="テキスト ボックス 367"/>
        <xdr:cNvSpPr txBox="1"/>
      </xdr:nvSpPr>
      <xdr:spPr>
        <a:xfrm>
          <a:off x="9372111" y="98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112926</xdr:rowOff>
    </xdr:from>
    <xdr:to>
      <xdr:col>12</xdr:col>
      <xdr:colOff>561975</xdr:colOff>
      <xdr:row>55</xdr:row>
      <xdr:rowOff>43076</xdr:rowOff>
    </xdr:to>
    <xdr:sp macro="" textlink="">
      <xdr:nvSpPr>
        <xdr:cNvPr id="369" name="円/楕円 368"/>
        <xdr:cNvSpPr/>
      </xdr:nvSpPr>
      <xdr:spPr>
        <a:xfrm>
          <a:off x="8699500" y="93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59603</xdr:rowOff>
    </xdr:from>
    <xdr:ext cx="534377" cy="259045"/>
    <xdr:sp macro="" textlink="">
      <xdr:nvSpPr>
        <xdr:cNvPr id="370" name="テキスト ボックス 369"/>
        <xdr:cNvSpPr txBox="1"/>
      </xdr:nvSpPr>
      <xdr:spPr>
        <a:xfrm>
          <a:off x="8483111" y="91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2215</xdr:rowOff>
    </xdr:from>
    <xdr:to>
      <xdr:col>11</xdr:col>
      <xdr:colOff>358775</xdr:colOff>
      <xdr:row>57</xdr:row>
      <xdr:rowOff>103815</xdr:rowOff>
    </xdr:to>
    <xdr:sp macro="" textlink="">
      <xdr:nvSpPr>
        <xdr:cNvPr id="371" name="円/楕円 370"/>
        <xdr:cNvSpPr/>
      </xdr:nvSpPr>
      <xdr:spPr>
        <a:xfrm>
          <a:off x="7810500" y="977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94942</xdr:rowOff>
    </xdr:from>
    <xdr:ext cx="534377" cy="259045"/>
    <xdr:sp macro="" textlink="">
      <xdr:nvSpPr>
        <xdr:cNvPr id="372" name="テキスト ボックス 371"/>
        <xdr:cNvSpPr txBox="1"/>
      </xdr:nvSpPr>
      <xdr:spPr>
        <a:xfrm>
          <a:off x="7594111" y="986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50061</xdr:rowOff>
    </xdr:from>
    <xdr:to>
      <xdr:col>10</xdr:col>
      <xdr:colOff>155575</xdr:colOff>
      <xdr:row>57</xdr:row>
      <xdr:rowOff>151661</xdr:rowOff>
    </xdr:to>
    <xdr:sp macro="" textlink="">
      <xdr:nvSpPr>
        <xdr:cNvPr id="373" name="円/楕円 372"/>
        <xdr:cNvSpPr/>
      </xdr:nvSpPr>
      <xdr:spPr>
        <a:xfrm>
          <a:off x="6921500" y="982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142788</xdr:rowOff>
    </xdr:from>
    <xdr:ext cx="534377" cy="259045"/>
    <xdr:sp macro="" textlink="">
      <xdr:nvSpPr>
        <xdr:cNvPr id="374" name="テキスト ボックス 373"/>
        <xdr:cNvSpPr txBox="1"/>
      </xdr:nvSpPr>
      <xdr:spPr>
        <a:xfrm>
          <a:off x="6705111" y="99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127908</xdr:rowOff>
    </xdr:from>
    <xdr:to>
      <xdr:col>15</xdr:col>
      <xdr:colOff>180340</xdr:colOff>
      <xdr:row>78</xdr:row>
      <xdr:rowOff>2463</xdr:rowOff>
    </xdr:to>
    <xdr:cxnSp macro="">
      <xdr:nvCxnSpPr>
        <xdr:cNvPr id="398" name="直線コネクタ 397"/>
        <xdr:cNvCxnSpPr/>
      </xdr:nvCxnSpPr>
      <xdr:spPr>
        <a:xfrm flipV="1">
          <a:off x="10475595" y="12300858"/>
          <a:ext cx="1270" cy="10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6290</xdr:rowOff>
    </xdr:from>
    <xdr:ext cx="534377" cy="259045"/>
    <xdr:sp macro="" textlink="">
      <xdr:nvSpPr>
        <xdr:cNvPr id="399" name="普通建設事業費 （ うち新規整備　）最小値テキスト"/>
        <xdr:cNvSpPr txBox="1"/>
      </xdr:nvSpPr>
      <xdr:spPr>
        <a:xfrm>
          <a:off x="10528300" y="13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11,204</a:t>
          </a:r>
          <a:endParaRPr kumimoji="1" lang="ja-JP" altLang="en-US" sz="1000" b="1">
            <a:latin typeface="ＭＳ Ｐゴシック"/>
          </a:endParaRPr>
        </a:p>
      </xdr:txBody>
    </xdr:sp>
    <xdr:clientData/>
  </xdr:oneCellAnchor>
  <xdr:twoCellAnchor>
    <xdr:from>
      <xdr:col>15</xdr:col>
      <xdr:colOff>92075</xdr:colOff>
      <xdr:row>78</xdr:row>
      <xdr:rowOff>2463</xdr:rowOff>
    </xdr:from>
    <xdr:to>
      <xdr:col>15</xdr:col>
      <xdr:colOff>269875</xdr:colOff>
      <xdr:row>78</xdr:row>
      <xdr:rowOff>2463</xdr:rowOff>
    </xdr:to>
    <xdr:cxnSp macro="">
      <xdr:nvCxnSpPr>
        <xdr:cNvPr id="400" name="直線コネクタ 399"/>
        <xdr:cNvCxnSpPr/>
      </xdr:nvCxnSpPr>
      <xdr:spPr>
        <a:xfrm>
          <a:off x="10388600" y="1337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74585</xdr:rowOff>
    </xdr:from>
    <xdr:ext cx="534377" cy="259045"/>
    <xdr:sp macro="" textlink="">
      <xdr:nvSpPr>
        <xdr:cNvPr id="401" name="普通建設事業費 （ うち新規整備　）最大値テキスト"/>
        <xdr:cNvSpPr txBox="1"/>
      </xdr:nvSpPr>
      <xdr:spPr>
        <a:xfrm>
          <a:off x="10528300" y="120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67,619</a:t>
          </a:r>
          <a:endParaRPr kumimoji="1" lang="ja-JP" altLang="en-US" sz="1000" b="1">
            <a:latin typeface="ＭＳ Ｐゴシック"/>
          </a:endParaRPr>
        </a:p>
      </xdr:txBody>
    </xdr:sp>
    <xdr:clientData/>
  </xdr:oneCellAnchor>
  <xdr:twoCellAnchor>
    <xdr:from>
      <xdr:col>15</xdr:col>
      <xdr:colOff>92075</xdr:colOff>
      <xdr:row>71</xdr:row>
      <xdr:rowOff>127908</xdr:rowOff>
    </xdr:from>
    <xdr:to>
      <xdr:col>15</xdr:col>
      <xdr:colOff>269875</xdr:colOff>
      <xdr:row>71</xdr:row>
      <xdr:rowOff>127908</xdr:rowOff>
    </xdr:to>
    <xdr:cxnSp macro="">
      <xdr:nvCxnSpPr>
        <xdr:cNvPr id="402" name="直線コネクタ 401"/>
        <xdr:cNvCxnSpPr/>
      </xdr:nvCxnSpPr>
      <xdr:spPr>
        <a:xfrm>
          <a:off x="10388600" y="1230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119659</xdr:rowOff>
    </xdr:from>
    <xdr:to>
      <xdr:col>15</xdr:col>
      <xdr:colOff>180975</xdr:colOff>
      <xdr:row>76</xdr:row>
      <xdr:rowOff>52203</xdr:rowOff>
    </xdr:to>
    <xdr:cxnSp macro="">
      <xdr:nvCxnSpPr>
        <xdr:cNvPr id="403" name="直線コネクタ 402"/>
        <xdr:cNvCxnSpPr/>
      </xdr:nvCxnSpPr>
      <xdr:spPr>
        <a:xfrm flipV="1">
          <a:off x="9639300" y="12806959"/>
          <a:ext cx="838200" cy="27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59764</xdr:rowOff>
    </xdr:from>
    <xdr:ext cx="534377" cy="259045"/>
    <xdr:sp macro="" textlink="">
      <xdr:nvSpPr>
        <xdr:cNvPr id="404" name="普通建設事業費 （ うち新規整備　）平均値テキスト"/>
        <xdr:cNvSpPr txBox="1"/>
      </xdr:nvSpPr>
      <xdr:spPr>
        <a:xfrm>
          <a:off x="10528300" y="127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40,397</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81337</xdr:rowOff>
    </xdr:from>
    <xdr:to>
      <xdr:col>15</xdr:col>
      <xdr:colOff>231775</xdr:colOff>
      <xdr:row>75</xdr:row>
      <xdr:rowOff>11487</xdr:rowOff>
    </xdr:to>
    <xdr:sp macro="" textlink="">
      <xdr:nvSpPr>
        <xdr:cNvPr id="405" name="フローチャート : 判断 404"/>
        <xdr:cNvSpPr/>
      </xdr:nvSpPr>
      <xdr:spPr>
        <a:xfrm>
          <a:off x="10426700" y="127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55790</xdr:rowOff>
    </xdr:from>
    <xdr:to>
      <xdr:col>14</xdr:col>
      <xdr:colOff>79375</xdr:colOff>
      <xdr:row>76</xdr:row>
      <xdr:rowOff>157390</xdr:rowOff>
    </xdr:to>
    <xdr:sp macro="" textlink="">
      <xdr:nvSpPr>
        <xdr:cNvPr id="406" name="フローチャート : 判断 405"/>
        <xdr:cNvSpPr/>
      </xdr:nvSpPr>
      <xdr:spPr>
        <a:xfrm>
          <a:off x="9588500" y="130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148517</xdr:rowOff>
    </xdr:from>
    <xdr:ext cx="534377" cy="259045"/>
    <xdr:sp macro="" textlink="">
      <xdr:nvSpPr>
        <xdr:cNvPr id="407" name="テキスト ボックス 406"/>
        <xdr:cNvSpPr txBox="1"/>
      </xdr:nvSpPr>
      <xdr:spPr>
        <a:xfrm>
          <a:off x="9372111" y="1317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68859</xdr:rowOff>
    </xdr:from>
    <xdr:to>
      <xdr:col>15</xdr:col>
      <xdr:colOff>231775</xdr:colOff>
      <xdr:row>74</xdr:row>
      <xdr:rowOff>170459</xdr:rowOff>
    </xdr:to>
    <xdr:sp macro="" textlink="">
      <xdr:nvSpPr>
        <xdr:cNvPr id="413" name="円/楕円 412"/>
        <xdr:cNvSpPr/>
      </xdr:nvSpPr>
      <xdr:spPr>
        <a:xfrm>
          <a:off x="10426700" y="127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91736</xdr:rowOff>
    </xdr:from>
    <xdr:ext cx="534377" cy="259045"/>
    <xdr:sp macro="" textlink="">
      <xdr:nvSpPr>
        <xdr:cNvPr id="414" name="普通建設事業費 （ うち新規整備　）該当値テキスト"/>
        <xdr:cNvSpPr txBox="1"/>
      </xdr:nvSpPr>
      <xdr:spPr>
        <a:xfrm>
          <a:off x="10528300" y="126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41,052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1403</xdr:rowOff>
    </xdr:from>
    <xdr:to>
      <xdr:col>14</xdr:col>
      <xdr:colOff>79375</xdr:colOff>
      <xdr:row>76</xdr:row>
      <xdr:rowOff>103003</xdr:rowOff>
    </xdr:to>
    <xdr:sp macro="" textlink="">
      <xdr:nvSpPr>
        <xdr:cNvPr id="415" name="円/楕円 414"/>
        <xdr:cNvSpPr/>
      </xdr:nvSpPr>
      <xdr:spPr>
        <a:xfrm>
          <a:off x="9588500" y="130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119530</xdr:rowOff>
    </xdr:from>
    <xdr:ext cx="534377" cy="259045"/>
    <xdr:sp macro="" textlink="">
      <xdr:nvSpPr>
        <xdr:cNvPr id="416" name="テキスト ボックス 415"/>
        <xdr:cNvSpPr txBox="1"/>
      </xdr:nvSpPr>
      <xdr:spPr>
        <a:xfrm>
          <a:off x="9372111" y="128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7" name="直線コネクタ 42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8" name="テキスト ボックス 42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9" name="直線コネクタ 42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0" name="テキスト ボックス 42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1" name="直線コネクタ 43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2" name="テキスト ボックス 43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3" name="直線コネクタ 43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4" name="テキスト ボックス 43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6" name="テキスト ボックス 43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54660</xdr:rowOff>
    </xdr:from>
    <xdr:to>
      <xdr:col>15</xdr:col>
      <xdr:colOff>180340</xdr:colOff>
      <xdr:row>97</xdr:row>
      <xdr:rowOff>30338</xdr:rowOff>
    </xdr:to>
    <xdr:cxnSp macro="">
      <xdr:nvCxnSpPr>
        <xdr:cNvPr id="438" name="直線コネクタ 437"/>
        <xdr:cNvCxnSpPr/>
      </xdr:nvCxnSpPr>
      <xdr:spPr>
        <a:xfrm flipV="1">
          <a:off x="10475595" y="15828060"/>
          <a:ext cx="1270" cy="832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34165</xdr:rowOff>
    </xdr:from>
    <xdr:ext cx="469744" cy="259045"/>
    <xdr:sp macro="" textlink="">
      <xdr:nvSpPr>
        <xdr:cNvPr id="439" name="普通建設事業費 （ うち更新整備　）最小値テキスト"/>
        <xdr:cNvSpPr txBox="1"/>
      </xdr:nvSpPr>
      <xdr:spPr>
        <a:xfrm>
          <a:off x="10528300" y="1666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6,142</a:t>
          </a:r>
          <a:endParaRPr kumimoji="1" lang="ja-JP" altLang="en-US" sz="1000" b="1">
            <a:latin typeface="ＭＳ Ｐゴシック"/>
          </a:endParaRPr>
        </a:p>
      </xdr:txBody>
    </xdr:sp>
    <xdr:clientData/>
  </xdr:oneCellAnchor>
  <xdr:twoCellAnchor>
    <xdr:from>
      <xdr:col>15</xdr:col>
      <xdr:colOff>92075</xdr:colOff>
      <xdr:row>97</xdr:row>
      <xdr:rowOff>30338</xdr:rowOff>
    </xdr:from>
    <xdr:to>
      <xdr:col>15</xdr:col>
      <xdr:colOff>269875</xdr:colOff>
      <xdr:row>97</xdr:row>
      <xdr:rowOff>30338</xdr:rowOff>
    </xdr:to>
    <xdr:cxnSp macro="">
      <xdr:nvCxnSpPr>
        <xdr:cNvPr id="440" name="直線コネクタ 439"/>
        <xdr:cNvCxnSpPr/>
      </xdr:nvCxnSpPr>
      <xdr:spPr>
        <a:xfrm>
          <a:off x="10388600" y="1666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1337</xdr:rowOff>
    </xdr:from>
    <xdr:ext cx="534377" cy="259045"/>
    <xdr:sp macro="" textlink="">
      <xdr:nvSpPr>
        <xdr:cNvPr id="441" name="普通建設事業費 （ うち更新整備　）最大値テキスト"/>
        <xdr:cNvSpPr txBox="1"/>
      </xdr:nvSpPr>
      <xdr:spPr>
        <a:xfrm>
          <a:off x="10528300" y="156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24,360</a:t>
          </a:r>
          <a:endParaRPr kumimoji="1" lang="ja-JP" altLang="en-US" sz="1000" b="1">
            <a:latin typeface="ＭＳ Ｐゴシック"/>
          </a:endParaRPr>
        </a:p>
      </xdr:txBody>
    </xdr:sp>
    <xdr:clientData/>
  </xdr:oneCellAnchor>
  <xdr:twoCellAnchor>
    <xdr:from>
      <xdr:col>15</xdr:col>
      <xdr:colOff>92075</xdr:colOff>
      <xdr:row>92</xdr:row>
      <xdr:rowOff>54660</xdr:rowOff>
    </xdr:from>
    <xdr:to>
      <xdr:col>15</xdr:col>
      <xdr:colOff>269875</xdr:colOff>
      <xdr:row>92</xdr:row>
      <xdr:rowOff>54660</xdr:rowOff>
    </xdr:to>
    <xdr:cxnSp macro="">
      <xdr:nvCxnSpPr>
        <xdr:cNvPr id="442" name="直線コネクタ 441"/>
        <xdr:cNvCxnSpPr/>
      </xdr:nvCxnSpPr>
      <xdr:spPr>
        <a:xfrm>
          <a:off x="10388600" y="158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3637</xdr:rowOff>
    </xdr:from>
    <xdr:to>
      <xdr:col>15</xdr:col>
      <xdr:colOff>180975</xdr:colOff>
      <xdr:row>97</xdr:row>
      <xdr:rowOff>30338</xdr:rowOff>
    </xdr:to>
    <xdr:cxnSp macro="">
      <xdr:nvCxnSpPr>
        <xdr:cNvPr id="443" name="直線コネクタ 442"/>
        <xdr:cNvCxnSpPr/>
      </xdr:nvCxnSpPr>
      <xdr:spPr>
        <a:xfrm>
          <a:off x="9639300" y="16291387"/>
          <a:ext cx="838200" cy="36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128694</xdr:rowOff>
    </xdr:from>
    <xdr:ext cx="534377" cy="259045"/>
    <xdr:sp macro="" textlink="">
      <xdr:nvSpPr>
        <xdr:cNvPr id="444" name="普通建設事業費 （ うち更新整備　）平均値テキスト"/>
        <xdr:cNvSpPr txBox="1"/>
      </xdr:nvSpPr>
      <xdr:spPr>
        <a:xfrm>
          <a:off x="10528300" y="16073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14,630</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105817</xdr:rowOff>
    </xdr:from>
    <xdr:to>
      <xdr:col>15</xdr:col>
      <xdr:colOff>231775</xdr:colOff>
      <xdr:row>95</xdr:row>
      <xdr:rowOff>35967</xdr:rowOff>
    </xdr:to>
    <xdr:sp macro="" textlink="">
      <xdr:nvSpPr>
        <xdr:cNvPr id="445" name="フローチャート : 判断 444"/>
        <xdr:cNvSpPr/>
      </xdr:nvSpPr>
      <xdr:spPr>
        <a:xfrm>
          <a:off x="10426700" y="1622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90</xdr:row>
      <xdr:rowOff>93106</xdr:rowOff>
    </xdr:from>
    <xdr:to>
      <xdr:col>14</xdr:col>
      <xdr:colOff>79375</xdr:colOff>
      <xdr:row>91</xdr:row>
      <xdr:rowOff>23256</xdr:rowOff>
    </xdr:to>
    <xdr:sp macro="" textlink="">
      <xdr:nvSpPr>
        <xdr:cNvPr id="446" name="フローチャート : 判断 445"/>
        <xdr:cNvSpPr/>
      </xdr:nvSpPr>
      <xdr:spPr>
        <a:xfrm>
          <a:off x="9588500" y="1552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39783</xdr:rowOff>
    </xdr:from>
    <xdr:ext cx="534377" cy="259045"/>
    <xdr:sp macro="" textlink="">
      <xdr:nvSpPr>
        <xdr:cNvPr id="447" name="テキスト ボックス 446"/>
        <xdr:cNvSpPr txBox="1"/>
      </xdr:nvSpPr>
      <xdr:spPr>
        <a:xfrm>
          <a:off x="9372111" y="152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150988</xdr:rowOff>
    </xdr:from>
    <xdr:to>
      <xdr:col>15</xdr:col>
      <xdr:colOff>231775</xdr:colOff>
      <xdr:row>97</xdr:row>
      <xdr:rowOff>81138</xdr:rowOff>
    </xdr:to>
    <xdr:sp macro="" textlink="">
      <xdr:nvSpPr>
        <xdr:cNvPr id="453" name="円/楕円 452"/>
        <xdr:cNvSpPr/>
      </xdr:nvSpPr>
      <xdr:spPr>
        <a:xfrm>
          <a:off x="10426700" y="166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65915</xdr:rowOff>
    </xdr:from>
    <xdr:ext cx="469744" cy="259045"/>
    <xdr:sp macro="" textlink="">
      <xdr:nvSpPr>
        <xdr:cNvPr id="454" name="普通建設事業費 （ うち更新整備　）該当値テキスト"/>
        <xdr:cNvSpPr txBox="1"/>
      </xdr:nvSpPr>
      <xdr:spPr>
        <a:xfrm>
          <a:off x="10528300" y="1652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124287</xdr:rowOff>
    </xdr:from>
    <xdr:to>
      <xdr:col>14</xdr:col>
      <xdr:colOff>79375</xdr:colOff>
      <xdr:row>95</xdr:row>
      <xdr:rowOff>54437</xdr:rowOff>
    </xdr:to>
    <xdr:sp macro="" textlink="">
      <xdr:nvSpPr>
        <xdr:cNvPr id="455" name="円/楕円 454"/>
        <xdr:cNvSpPr/>
      </xdr:nvSpPr>
      <xdr:spPr>
        <a:xfrm>
          <a:off x="9588500" y="162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45564</xdr:rowOff>
    </xdr:from>
    <xdr:ext cx="534377" cy="259045"/>
    <xdr:sp macro="" textlink="">
      <xdr:nvSpPr>
        <xdr:cNvPr id="456" name="テキスト ボックス 455"/>
        <xdr:cNvSpPr txBox="1"/>
      </xdr:nvSpPr>
      <xdr:spPr>
        <a:xfrm>
          <a:off x="9372111" y="163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7" name="直線コネクタ 46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8" name="テキスト ボックス 46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9" name="直線コネクタ 46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0" name="テキスト ボックス 46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1" name="直線コネクタ 47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2" name="テキスト ボックス 47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3" name="直線コネクタ 47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4" name="テキスト ボックス 47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5" name="直線コネクタ 47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6" name="テキスト ボックス 47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8" name="テキスト ボックス 47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141453</xdr:rowOff>
    </xdr:from>
    <xdr:to>
      <xdr:col>23</xdr:col>
      <xdr:colOff>516889</xdr:colOff>
      <xdr:row>38</xdr:row>
      <xdr:rowOff>146177</xdr:rowOff>
    </xdr:to>
    <xdr:cxnSp macro="">
      <xdr:nvCxnSpPr>
        <xdr:cNvPr id="480" name="直線コネクタ 479"/>
        <xdr:cNvCxnSpPr/>
      </xdr:nvCxnSpPr>
      <xdr:spPr>
        <a:xfrm flipV="1">
          <a:off x="16317595" y="6313653"/>
          <a:ext cx="1269" cy="34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150004</xdr:rowOff>
    </xdr:from>
    <xdr:ext cx="378565" cy="259045"/>
    <xdr:sp macro="" textlink="">
      <xdr:nvSpPr>
        <xdr:cNvPr id="481" name="災害復旧事業費最小値テキスト"/>
        <xdr:cNvSpPr txBox="1"/>
      </xdr:nvSpPr>
      <xdr:spPr>
        <a:xfrm>
          <a:off x="16370300" y="666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38</xdr:row>
      <xdr:rowOff>146177</xdr:rowOff>
    </xdr:from>
    <xdr:to>
      <xdr:col>23</xdr:col>
      <xdr:colOff>606425</xdr:colOff>
      <xdr:row>38</xdr:row>
      <xdr:rowOff>146177</xdr:rowOff>
    </xdr:to>
    <xdr:cxnSp macro="">
      <xdr:nvCxnSpPr>
        <xdr:cNvPr id="482" name="直線コネクタ 481"/>
        <xdr:cNvCxnSpPr/>
      </xdr:nvCxnSpPr>
      <xdr:spPr>
        <a:xfrm>
          <a:off x="16230600" y="666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88130</xdr:rowOff>
    </xdr:from>
    <xdr:ext cx="469744" cy="259045"/>
    <xdr:sp macro="" textlink="">
      <xdr:nvSpPr>
        <xdr:cNvPr id="483" name="災害復旧事業費最大値テキスト"/>
        <xdr:cNvSpPr txBox="1"/>
      </xdr:nvSpPr>
      <xdr:spPr>
        <a:xfrm>
          <a:off x="16370300" y="608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5,477</a:t>
          </a:r>
          <a:endParaRPr kumimoji="1" lang="ja-JP" altLang="en-US" sz="1000" b="1">
            <a:latin typeface="ＭＳ Ｐゴシック"/>
          </a:endParaRPr>
        </a:p>
      </xdr:txBody>
    </xdr:sp>
    <xdr:clientData/>
  </xdr:oneCellAnchor>
  <xdr:twoCellAnchor>
    <xdr:from>
      <xdr:col>23</xdr:col>
      <xdr:colOff>428625</xdr:colOff>
      <xdr:row>36</xdr:row>
      <xdr:rowOff>141453</xdr:rowOff>
    </xdr:from>
    <xdr:to>
      <xdr:col>23</xdr:col>
      <xdr:colOff>606425</xdr:colOff>
      <xdr:row>36</xdr:row>
      <xdr:rowOff>141453</xdr:rowOff>
    </xdr:to>
    <xdr:cxnSp macro="">
      <xdr:nvCxnSpPr>
        <xdr:cNvPr id="484" name="直線コネクタ 483"/>
        <xdr:cNvCxnSpPr/>
      </xdr:nvCxnSpPr>
      <xdr:spPr>
        <a:xfrm>
          <a:off x="16230600" y="631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12446</xdr:rowOff>
    </xdr:from>
    <xdr:to>
      <xdr:col>23</xdr:col>
      <xdr:colOff>517525</xdr:colOff>
      <xdr:row>38</xdr:row>
      <xdr:rowOff>133223</xdr:rowOff>
    </xdr:to>
    <xdr:cxnSp macro="">
      <xdr:nvCxnSpPr>
        <xdr:cNvPr id="485" name="直線コネクタ 484"/>
        <xdr:cNvCxnSpPr/>
      </xdr:nvCxnSpPr>
      <xdr:spPr>
        <a:xfrm>
          <a:off x="15481300" y="6527546"/>
          <a:ext cx="8382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12793</xdr:rowOff>
    </xdr:from>
    <xdr:ext cx="469744" cy="259045"/>
    <xdr:sp macro="" textlink="">
      <xdr:nvSpPr>
        <xdr:cNvPr id="486" name="災害復旧事業費平均値テキスト"/>
        <xdr:cNvSpPr txBox="1"/>
      </xdr:nvSpPr>
      <xdr:spPr>
        <a:xfrm>
          <a:off x="16370300" y="635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161366</xdr:rowOff>
    </xdr:from>
    <xdr:to>
      <xdr:col>23</xdr:col>
      <xdr:colOff>568325</xdr:colOff>
      <xdr:row>38</xdr:row>
      <xdr:rowOff>91516</xdr:rowOff>
    </xdr:to>
    <xdr:sp macro="" textlink="">
      <xdr:nvSpPr>
        <xdr:cNvPr id="487" name="フローチャート : 判断 486"/>
        <xdr:cNvSpPr/>
      </xdr:nvSpPr>
      <xdr:spPr>
        <a:xfrm>
          <a:off x="16268700" y="65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117602</xdr:rowOff>
    </xdr:from>
    <xdr:to>
      <xdr:col>22</xdr:col>
      <xdr:colOff>365125</xdr:colOff>
      <xdr:row>38</xdr:row>
      <xdr:rowOff>12446</xdr:rowOff>
    </xdr:to>
    <xdr:cxnSp macro="">
      <xdr:nvCxnSpPr>
        <xdr:cNvPr id="488" name="直線コネクタ 487"/>
        <xdr:cNvCxnSpPr/>
      </xdr:nvCxnSpPr>
      <xdr:spPr>
        <a:xfrm>
          <a:off x="14592300" y="628980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146736</xdr:rowOff>
    </xdr:from>
    <xdr:to>
      <xdr:col>22</xdr:col>
      <xdr:colOff>415925</xdr:colOff>
      <xdr:row>38</xdr:row>
      <xdr:rowOff>76885</xdr:rowOff>
    </xdr:to>
    <xdr:sp macro="" textlink="">
      <xdr:nvSpPr>
        <xdr:cNvPr id="489" name="フローチャート : 判断 488"/>
        <xdr:cNvSpPr/>
      </xdr:nvSpPr>
      <xdr:spPr>
        <a:xfrm>
          <a:off x="15430500" y="64903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68013</xdr:rowOff>
    </xdr:from>
    <xdr:ext cx="469744" cy="259045"/>
    <xdr:sp macro="" textlink="">
      <xdr:nvSpPr>
        <xdr:cNvPr id="490" name="テキスト ボックス 489"/>
        <xdr:cNvSpPr txBox="1"/>
      </xdr:nvSpPr>
      <xdr:spPr>
        <a:xfrm>
          <a:off x="15246427" y="658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106400</xdr:rowOff>
    </xdr:from>
    <xdr:to>
      <xdr:col>21</xdr:col>
      <xdr:colOff>161925</xdr:colOff>
      <xdr:row>36</xdr:row>
      <xdr:rowOff>117602</xdr:rowOff>
    </xdr:to>
    <xdr:cxnSp macro="">
      <xdr:nvCxnSpPr>
        <xdr:cNvPr id="491" name="直線コネクタ 490"/>
        <xdr:cNvCxnSpPr/>
      </xdr:nvCxnSpPr>
      <xdr:spPr>
        <a:xfrm>
          <a:off x="13703300" y="5935700"/>
          <a:ext cx="889000" cy="3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143535</xdr:rowOff>
    </xdr:from>
    <xdr:to>
      <xdr:col>21</xdr:col>
      <xdr:colOff>212725</xdr:colOff>
      <xdr:row>38</xdr:row>
      <xdr:rowOff>73685</xdr:rowOff>
    </xdr:to>
    <xdr:sp macro="" textlink="">
      <xdr:nvSpPr>
        <xdr:cNvPr id="492" name="フローチャート : 判断 491"/>
        <xdr:cNvSpPr/>
      </xdr:nvSpPr>
      <xdr:spPr>
        <a:xfrm>
          <a:off x="14541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64812</xdr:rowOff>
    </xdr:from>
    <xdr:ext cx="469744" cy="259045"/>
    <xdr:sp macro="" textlink="">
      <xdr:nvSpPr>
        <xdr:cNvPr id="493" name="テキスト ボックス 492"/>
        <xdr:cNvSpPr txBox="1"/>
      </xdr:nvSpPr>
      <xdr:spPr>
        <a:xfrm>
          <a:off x="14357427"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103276</xdr:rowOff>
    </xdr:from>
    <xdr:to>
      <xdr:col>19</xdr:col>
      <xdr:colOff>644525</xdr:colOff>
      <xdr:row>34</xdr:row>
      <xdr:rowOff>106400</xdr:rowOff>
    </xdr:to>
    <xdr:cxnSp macro="">
      <xdr:nvCxnSpPr>
        <xdr:cNvPr id="494" name="直線コネクタ 493"/>
        <xdr:cNvCxnSpPr/>
      </xdr:nvCxnSpPr>
      <xdr:spPr>
        <a:xfrm>
          <a:off x="12814300" y="5418226"/>
          <a:ext cx="889000" cy="5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26264</xdr:rowOff>
    </xdr:from>
    <xdr:to>
      <xdr:col>20</xdr:col>
      <xdr:colOff>9525</xdr:colOff>
      <xdr:row>37</xdr:row>
      <xdr:rowOff>127864</xdr:rowOff>
    </xdr:to>
    <xdr:sp macro="" textlink="">
      <xdr:nvSpPr>
        <xdr:cNvPr id="495" name="フローチャート : 判断 494"/>
        <xdr:cNvSpPr/>
      </xdr:nvSpPr>
      <xdr:spPr>
        <a:xfrm>
          <a:off x="13652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118991</xdr:rowOff>
    </xdr:from>
    <xdr:ext cx="469744" cy="259045"/>
    <xdr:sp macro="" textlink="">
      <xdr:nvSpPr>
        <xdr:cNvPr id="496" name="テキスト ボックス 495"/>
        <xdr:cNvSpPr txBox="1"/>
      </xdr:nvSpPr>
      <xdr:spPr>
        <a:xfrm>
          <a:off x="13468427" y="64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25349</xdr:rowOff>
    </xdr:from>
    <xdr:to>
      <xdr:col>18</xdr:col>
      <xdr:colOff>492125</xdr:colOff>
      <xdr:row>36</xdr:row>
      <xdr:rowOff>126949</xdr:rowOff>
    </xdr:to>
    <xdr:sp macro="" textlink="">
      <xdr:nvSpPr>
        <xdr:cNvPr id="497" name="フローチャート : 判断 496"/>
        <xdr:cNvSpPr/>
      </xdr:nvSpPr>
      <xdr:spPr>
        <a:xfrm>
          <a:off x="12763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118076</xdr:rowOff>
    </xdr:from>
    <xdr:ext cx="469744" cy="259045"/>
    <xdr:sp macro="" textlink="">
      <xdr:nvSpPr>
        <xdr:cNvPr id="498" name="テキスト ボックス 497"/>
        <xdr:cNvSpPr txBox="1"/>
      </xdr:nvSpPr>
      <xdr:spPr>
        <a:xfrm>
          <a:off x="12579427"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82423</xdr:rowOff>
    </xdr:from>
    <xdr:to>
      <xdr:col>23</xdr:col>
      <xdr:colOff>568325</xdr:colOff>
      <xdr:row>39</xdr:row>
      <xdr:rowOff>12573</xdr:rowOff>
    </xdr:to>
    <xdr:sp macro="" textlink="">
      <xdr:nvSpPr>
        <xdr:cNvPr id="504" name="円/楕円 503"/>
        <xdr:cNvSpPr/>
      </xdr:nvSpPr>
      <xdr:spPr>
        <a:xfrm>
          <a:off x="162687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168800</xdr:rowOff>
    </xdr:from>
    <xdr:ext cx="469744" cy="259045"/>
    <xdr:sp macro="" textlink="">
      <xdr:nvSpPr>
        <xdr:cNvPr id="505" name="災害復旧事業費該当値テキスト"/>
        <xdr:cNvSpPr txBox="1"/>
      </xdr:nvSpPr>
      <xdr:spPr>
        <a:xfrm>
          <a:off x="16370300" y="65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133096</xdr:rowOff>
    </xdr:from>
    <xdr:to>
      <xdr:col>22</xdr:col>
      <xdr:colOff>415925</xdr:colOff>
      <xdr:row>38</xdr:row>
      <xdr:rowOff>63246</xdr:rowOff>
    </xdr:to>
    <xdr:sp macro="" textlink="">
      <xdr:nvSpPr>
        <xdr:cNvPr id="506" name="円/楕円 505"/>
        <xdr:cNvSpPr/>
      </xdr:nvSpPr>
      <xdr:spPr>
        <a:xfrm>
          <a:off x="15430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79773</xdr:rowOff>
    </xdr:from>
    <xdr:ext cx="469744" cy="259045"/>
    <xdr:sp macro="" textlink="">
      <xdr:nvSpPr>
        <xdr:cNvPr id="507" name="テキスト ボックス 506"/>
        <xdr:cNvSpPr txBox="1"/>
      </xdr:nvSpPr>
      <xdr:spPr>
        <a:xfrm>
          <a:off x="15246427" y="625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66802</xdr:rowOff>
    </xdr:from>
    <xdr:to>
      <xdr:col>21</xdr:col>
      <xdr:colOff>212725</xdr:colOff>
      <xdr:row>36</xdr:row>
      <xdr:rowOff>168402</xdr:rowOff>
    </xdr:to>
    <xdr:sp macro="" textlink="">
      <xdr:nvSpPr>
        <xdr:cNvPr id="508" name="円/楕円 507"/>
        <xdr:cNvSpPr/>
      </xdr:nvSpPr>
      <xdr:spPr>
        <a:xfrm>
          <a:off x="14541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13479</xdr:rowOff>
    </xdr:from>
    <xdr:ext cx="469744" cy="259045"/>
    <xdr:sp macro="" textlink="">
      <xdr:nvSpPr>
        <xdr:cNvPr id="509" name="テキスト ボックス 508"/>
        <xdr:cNvSpPr txBox="1"/>
      </xdr:nvSpPr>
      <xdr:spPr>
        <a:xfrm>
          <a:off x="14357427" y="60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55600</xdr:rowOff>
    </xdr:from>
    <xdr:to>
      <xdr:col>20</xdr:col>
      <xdr:colOff>9525</xdr:colOff>
      <xdr:row>34</xdr:row>
      <xdr:rowOff>157200</xdr:rowOff>
    </xdr:to>
    <xdr:sp macro="" textlink="">
      <xdr:nvSpPr>
        <xdr:cNvPr id="510" name="円/楕円 509"/>
        <xdr:cNvSpPr/>
      </xdr:nvSpPr>
      <xdr:spPr>
        <a:xfrm>
          <a:off x="13652500" y="5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2277</xdr:rowOff>
    </xdr:from>
    <xdr:ext cx="534377" cy="259045"/>
    <xdr:sp macro="" textlink="">
      <xdr:nvSpPr>
        <xdr:cNvPr id="511" name="テキスト ボックス 510"/>
        <xdr:cNvSpPr txBox="1"/>
      </xdr:nvSpPr>
      <xdr:spPr>
        <a:xfrm>
          <a:off x="13436111" y="56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10,437</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52476</xdr:rowOff>
    </xdr:from>
    <xdr:to>
      <xdr:col>18</xdr:col>
      <xdr:colOff>492125</xdr:colOff>
      <xdr:row>31</xdr:row>
      <xdr:rowOff>154076</xdr:rowOff>
    </xdr:to>
    <xdr:sp macro="" textlink="">
      <xdr:nvSpPr>
        <xdr:cNvPr id="512" name="円/楕円 511"/>
        <xdr:cNvSpPr/>
      </xdr:nvSpPr>
      <xdr:spPr>
        <a:xfrm>
          <a:off x="12763500" y="53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170603</xdr:rowOff>
    </xdr:from>
    <xdr:ext cx="534377" cy="259045"/>
    <xdr:sp macro="" textlink="">
      <xdr:nvSpPr>
        <xdr:cNvPr id="513" name="テキスト ボックス 512"/>
        <xdr:cNvSpPr txBox="1"/>
      </xdr:nvSpPr>
      <xdr:spPr>
        <a:xfrm>
          <a:off x="12547111" y="514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3" name="テキスト ボックス 57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4" name="直線コネクタ 57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5" name="テキスト ボックス 57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6" name="直線コネクタ 57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7" name="テキスト ボックス 57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8" name="直線コネクタ 57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9" name="テキスト ボックス 57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0" name="直線コネクタ 57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1" name="テキスト ボックス 58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2" name="直線コネクタ 58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3" name="テキスト ボックス 58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5" name="テキスト ボックス 58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42469</xdr:rowOff>
    </xdr:from>
    <xdr:to>
      <xdr:col>23</xdr:col>
      <xdr:colOff>516889</xdr:colOff>
      <xdr:row>78</xdr:row>
      <xdr:rowOff>145681</xdr:rowOff>
    </xdr:to>
    <xdr:cxnSp macro="">
      <xdr:nvCxnSpPr>
        <xdr:cNvPr id="587" name="直線コネクタ 586"/>
        <xdr:cNvCxnSpPr/>
      </xdr:nvCxnSpPr>
      <xdr:spPr>
        <a:xfrm flipV="1">
          <a:off x="16317595" y="12386869"/>
          <a:ext cx="1269" cy="113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149508</xdr:rowOff>
    </xdr:from>
    <xdr:ext cx="534377" cy="259045"/>
    <xdr:sp macro="" textlink="">
      <xdr:nvSpPr>
        <xdr:cNvPr id="588" name="公債費最小値テキスト"/>
        <xdr:cNvSpPr txBox="1"/>
      </xdr:nvSpPr>
      <xdr:spPr>
        <a:xfrm>
          <a:off x="16370300" y="135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41,843</a:t>
          </a:r>
          <a:endParaRPr kumimoji="1" lang="ja-JP" altLang="en-US" sz="1000" b="1">
            <a:latin typeface="ＭＳ Ｐゴシック"/>
          </a:endParaRPr>
        </a:p>
      </xdr:txBody>
    </xdr:sp>
    <xdr:clientData/>
  </xdr:oneCellAnchor>
  <xdr:twoCellAnchor>
    <xdr:from>
      <xdr:col>23</xdr:col>
      <xdr:colOff>428625</xdr:colOff>
      <xdr:row>78</xdr:row>
      <xdr:rowOff>145681</xdr:rowOff>
    </xdr:from>
    <xdr:to>
      <xdr:col>23</xdr:col>
      <xdr:colOff>606425</xdr:colOff>
      <xdr:row>78</xdr:row>
      <xdr:rowOff>145681</xdr:rowOff>
    </xdr:to>
    <xdr:cxnSp macro="">
      <xdr:nvCxnSpPr>
        <xdr:cNvPr id="589" name="直線コネクタ 588"/>
        <xdr:cNvCxnSpPr/>
      </xdr:nvCxnSpPr>
      <xdr:spPr>
        <a:xfrm>
          <a:off x="16230600" y="13518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160596</xdr:rowOff>
    </xdr:from>
    <xdr:ext cx="534377" cy="259045"/>
    <xdr:sp macro="" textlink="">
      <xdr:nvSpPr>
        <xdr:cNvPr id="590" name="公債費最大値テキスト"/>
        <xdr:cNvSpPr txBox="1"/>
      </xdr:nvSpPr>
      <xdr:spPr>
        <a:xfrm>
          <a:off x="16370300" y="1216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71,552</a:t>
          </a:r>
          <a:endParaRPr kumimoji="1" lang="ja-JP" altLang="en-US" sz="1000" b="1">
            <a:latin typeface="ＭＳ Ｐゴシック"/>
          </a:endParaRPr>
        </a:p>
      </xdr:txBody>
    </xdr:sp>
    <xdr:clientData/>
  </xdr:oneCellAnchor>
  <xdr:twoCellAnchor>
    <xdr:from>
      <xdr:col>23</xdr:col>
      <xdr:colOff>428625</xdr:colOff>
      <xdr:row>72</xdr:row>
      <xdr:rowOff>42469</xdr:rowOff>
    </xdr:from>
    <xdr:to>
      <xdr:col>23</xdr:col>
      <xdr:colOff>606425</xdr:colOff>
      <xdr:row>72</xdr:row>
      <xdr:rowOff>42469</xdr:rowOff>
    </xdr:to>
    <xdr:cxnSp macro="">
      <xdr:nvCxnSpPr>
        <xdr:cNvPr id="591" name="直線コネクタ 590"/>
        <xdr:cNvCxnSpPr/>
      </xdr:nvCxnSpPr>
      <xdr:spPr>
        <a:xfrm>
          <a:off x="16230600" y="123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40107</xdr:rowOff>
    </xdr:from>
    <xdr:to>
      <xdr:col>23</xdr:col>
      <xdr:colOff>517525</xdr:colOff>
      <xdr:row>73</xdr:row>
      <xdr:rowOff>45707</xdr:rowOff>
    </xdr:to>
    <xdr:cxnSp macro="">
      <xdr:nvCxnSpPr>
        <xdr:cNvPr id="592" name="直線コネクタ 591"/>
        <xdr:cNvCxnSpPr/>
      </xdr:nvCxnSpPr>
      <xdr:spPr>
        <a:xfrm>
          <a:off x="15481300" y="12213057"/>
          <a:ext cx="838200" cy="34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159720</xdr:rowOff>
    </xdr:from>
    <xdr:ext cx="534377" cy="259045"/>
    <xdr:sp macro="" textlink="">
      <xdr:nvSpPr>
        <xdr:cNvPr id="593" name="公債費平均値テキスト"/>
        <xdr:cNvSpPr txBox="1"/>
      </xdr:nvSpPr>
      <xdr:spPr>
        <a:xfrm>
          <a:off x="16370300" y="1284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57,575</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9843</xdr:rowOff>
    </xdr:from>
    <xdr:to>
      <xdr:col>23</xdr:col>
      <xdr:colOff>568325</xdr:colOff>
      <xdr:row>75</xdr:row>
      <xdr:rowOff>111443</xdr:rowOff>
    </xdr:to>
    <xdr:sp macro="" textlink="">
      <xdr:nvSpPr>
        <xdr:cNvPr id="594" name="フローチャート : 判断 593"/>
        <xdr:cNvSpPr/>
      </xdr:nvSpPr>
      <xdr:spPr>
        <a:xfrm>
          <a:off x="16268700" y="1286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40107</xdr:rowOff>
    </xdr:from>
    <xdr:to>
      <xdr:col>22</xdr:col>
      <xdr:colOff>365125</xdr:colOff>
      <xdr:row>72</xdr:row>
      <xdr:rowOff>39383</xdr:rowOff>
    </xdr:to>
    <xdr:cxnSp macro="">
      <xdr:nvCxnSpPr>
        <xdr:cNvPr id="595" name="直線コネクタ 594"/>
        <xdr:cNvCxnSpPr/>
      </xdr:nvCxnSpPr>
      <xdr:spPr>
        <a:xfrm flipV="1">
          <a:off x="14592300" y="12213057"/>
          <a:ext cx="889000" cy="1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54229</xdr:rowOff>
    </xdr:from>
    <xdr:to>
      <xdr:col>22</xdr:col>
      <xdr:colOff>415925</xdr:colOff>
      <xdr:row>77</xdr:row>
      <xdr:rowOff>155829</xdr:rowOff>
    </xdr:to>
    <xdr:sp macro="" textlink="">
      <xdr:nvSpPr>
        <xdr:cNvPr id="596" name="フローチャート : 判断 595"/>
        <xdr:cNvSpPr/>
      </xdr:nvSpPr>
      <xdr:spPr>
        <a:xfrm>
          <a:off x="15430500" y="132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146956</xdr:rowOff>
    </xdr:from>
    <xdr:ext cx="534377" cy="259045"/>
    <xdr:sp macro="" textlink="">
      <xdr:nvSpPr>
        <xdr:cNvPr id="597" name="テキスト ボックス 596"/>
        <xdr:cNvSpPr txBox="1"/>
      </xdr:nvSpPr>
      <xdr:spPr>
        <a:xfrm>
          <a:off x="15214111" y="133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39383</xdr:rowOff>
    </xdr:from>
    <xdr:to>
      <xdr:col>21</xdr:col>
      <xdr:colOff>161925</xdr:colOff>
      <xdr:row>73</xdr:row>
      <xdr:rowOff>51270</xdr:rowOff>
    </xdr:to>
    <xdr:cxnSp macro="">
      <xdr:nvCxnSpPr>
        <xdr:cNvPr id="598" name="直線コネクタ 597"/>
        <xdr:cNvCxnSpPr/>
      </xdr:nvCxnSpPr>
      <xdr:spPr>
        <a:xfrm flipV="1">
          <a:off x="13703300" y="12383783"/>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45886</xdr:rowOff>
    </xdr:from>
    <xdr:to>
      <xdr:col>21</xdr:col>
      <xdr:colOff>212725</xdr:colOff>
      <xdr:row>77</xdr:row>
      <xdr:rowOff>147486</xdr:rowOff>
    </xdr:to>
    <xdr:sp macro="" textlink="">
      <xdr:nvSpPr>
        <xdr:cNvPr id="599" name="フローチャート : 判断 598"/>
        <xdr:cNvSpPr/>
      </xdr:nvSpPr>
      <xdr:spPr>
        <a:xfrm>
          <a:off x="14541500" y="1324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138613</xdr:rowOff>
    </xdr:from>
    <xdr:ext cx="534377" cy="259045"/>
    <xdr:sp macro="" textlink="">
      <xdr:nvSpPr>
        <xdr:cNvPr id="600" name="テキスト ボックス 599"/>
        <xdr:cNvSpPr txBox="1"/>
      </xdr:nvSpPr>
      <xdr:spPr>
        <a:xfrm>
          <a:off x="14325111" y="133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14084</xdr:rowOff>
    </xdr:from>
    <xdr:to>
      <xdr:col>19</xdr:col>
      <xdr:colOff>644525</xdr:colOff>
      <xdr:row>73</xdr:row>
      <xdr:rowOff>51270</xdr:rowOff>
    </xdr:to>
    <xdr:cxnSp macro="">
      <xdr:nvCxnSpPr>
        <xdr:cNvPr id="601" name="直線コネクタ 600"/>
        <xdr:cNvCxnSpPr/>
      </xdr:nvCxnSpPr>
      <xdr:spPr>
        <a:xfrm>
          <a:off x="12814300" y="12529934"/>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65126</xdr:rowOff>
    </xdr:from>
    <xdr:to>
      <xdr:col>20</xdr:col>
      <xdr:colOff>9525</xdr:colOff>
      <xdr:row>77</xdr:row>
      <xdr:rowOff>166726</xdr:rowOff>
    </xdr:to>
    <xdr:sp macro="" textlink="">
      <xdr:nvSpPr>
        <xdr:cNvPr id="602" name="フローチャート : 判断 601"/>
        <xdr:cNvSpPr/>
      </xdr:nvSpPr>
      <xdr:spPr>
        <a:xfrm>
          <a:off x="13652500" y="132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157853</xdr:rowOff>
    </xdr:from>
    <xdr:ext cx="534377" cy="259045"/>
    <xdr:sp macro="" textlink="">
      <xdr:nvSpPr>
        <xdr:cNvPr id="603" name="テキスト ボックス 602"/>
        <xdr:cNvSpPr txBox="1"/>
      </xdr:nvSpPr>
      <xdr:spPr>
        <a:xfrm>
          <a:off x="13436111" y="133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119723</xdr:rowOff>
    </xdr:from>
    <xdr:to>
      <xdr:col>18</xdr:col>
      <xdr:colOff>492125</xdr:colOff>
      <xdr:row>78</xdr:row>
      <xdr:rowOff>49873</xdr:rowOff>
    </xdr:to>
    <xdr:sp macro="" textlink="">
      <xdr:nvSpPr>
        <xdr:cNvPr id="604" name="フローチャート : 判断 603"/>
        <xdr:cNvSpPr/>
      </xdr:nvSpPr>
      <xdr:spPr>
        <a:xfrm>
          <a:off x="12763500" y="133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41000</xdr:rowOff>
    </xdr:from>
    <xdr:ext cx="534377" cy="259045"/>
    <xdr:sp macro="" textlink="">
      <xdr:nvSpPr>
        <xdr:cNvPr id="605" name="テキスト ボックス 604"/>
        <xdr:cNvSpPr txBox="1"/>
      </xdr:nvSpPr>
      <xdr:spPr>
        <a:xfrm>
          <a:off x="12547111" y="1341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166357</xdr:rowOff>
    </xdr:from>
    <xdr:to>
      <xdr:col>23</xdr:col>
      <xdr:colOff>568325</xdr:colOff>
      <xdr:row>73</xdr:row>
      <xdr:rowOff>96507</xdr:rowOff>
    </xdr:to>
    <xdr:sp macro="" textlink="">
      <xdr:nvSpPr>
        <xdr:cNvPr id="611" name="円/楕円 610"/>
        <xdr:cNvSpPr/>
      </xdr:nvSpPr>
      <xdr:spPr>
        <a:xfrm>
          <a:off x="16268700" y="125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17784</xdr:rowOff>
    </xdr:from>
    <xdr:ext cx="534377" cy="259045"/>
    <xdr:sp macro="" textlink="">
      <xdr:nvSpPr>
        <xdr:cNvPr id="612" name="公債費該当値テキスト"/>
        <xdr:cNvSpPr txBox="1"/>
      </xdr:nvSpPr>
      <xdr:spPr>
        <a:xfrm>
          <a:off x="16370300" y="123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66,967</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160757</xdr:rowOff>
    </xdr:from>
    <xdr:to>
      <xdr:col>22</xdr:col>
      <xdr:colOff>415925</xdr:colOff>
      <xdr:row>71</xdr:row>
      <xdr:rowOff>90907</xdr:rowOff>
    </xdr:to>
    <xdr:sp macro="" textlink="">
      <xdr:nvSpPr>
        <xdr:cNvPr id="613" name="円/楕円 612"/>
        <xdr:cNvSpPr/>
      </xdr:nvSpPr>
      <xdr:spPr>
        <a:xfrm>
          <a:off x="15430500" y="121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107434</xdr:rowOff>
    </xdr:from>
    <xdr:ext cx="534377" cy="259045"/>
    <xdr:sp macro="" textlink="">
      <xdr:nvSpPr>
        <xdr:cNvPr id="614" name="テキスト ボックス 613"/>
        <xdr:cNvSpPr txBox="1"/>
      </xdr:nvSpPr>
      <xdr:spPr>
        <a:xfrm>
          <a:off x="15214111" y="119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76,114</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160033</xdr:rowOff>
    </xdr:from>
    <xdr:to>
      <xdr:col>21</xdr:col>
      <xdr:colOff>212725</xdr:colOff>
      <xdr:row>72</xdr:row>
      <xdr:rowOff>90183</xdr:rowOff>
    </xdr:to>
    <xdr:sp macro="" textlink="">
      <xdr:nvSpPr>
        <xdr:cNvPr id="615" name="円/楕円 614"/>
        <xdr:cNvSpPr/>
      </xdr:nvSpPr>
      <xdr:spPr>
        <a:xfrm>
          <a:off x="14541500" y="123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106710</xdr:rowOff>
    </xdr:from>
    <xdr:ext cx="534377" cy="259045"/>
    <xdr:sp macro="" textlink="">
      <xdr:nvSpPr>
        <xdr:cNvPr id="616" name="テキスト ボックス 615"/>
        <xdr:cNvSpPr txBox="1"/>
      </xdr:nvSpPr>
      <xdr:spPr>
        <a:xfrm>
          <a:off x="14325111" y="121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470</xdr:rowOff>
    </xdr:from>
    <xdr:to>
      <xdr:col>20</xdr:col>
      <xdr:colOff>9525</xdr:colOff>
      <xdr:row>73</xdr:row>
      <xdr:rowOff>102070</xdr:rowOff>
    </xdr:to>
    <xdr:sp macro="" textlink="">
      <xdr:nvSpPr>
        <xdr:cNvPr id="617" name="円/楕円 616"/>
        <xdr:cNvSpPr/>
      </xdr:nvSpPr>
      <xdr:spPr>
        <a:xfrm>
          <a:off x="13652500" y="125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118597</xdr:rowOff>
    </xdr:from>
    <xdr:ext cx="534377" cy="259045"/>
    <xdr:sp macro="" textlink="">
      <xdr:nvSpPr>
        <xdr:cNvPr id="618" name="テキスト ボックス 617"/>
        <xdr:cNvSpPr txBox="1"/>
      </xdr:nvSpPr>
      <xdr:spPr>
        <a:xfrm>
          <a:off x="13436111" y="122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134734</xdr:rowOff>
    </xdr:from>
    <xdr:to>
      <xdr:col>18</xdr:col>
      <xdr:colOff>492125</xdr:colOff>
      <xdr:row>73</xdr:row>
      <xdr:rowOff>64884</xdr:rowOff>
    </xdr:to>
    <xdr:sp macro="" textlink="">
      <xdr:nvSpPr>
        <xdr:cNvPr id="619" name="円/楕円 618"/>
        <xdr:cNvSpPr/>
      </xdr:nvSpPr>
      <xdr:spPr>
        <a:xfrm>
          <a:off x="12763500" y="124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81411</xdr:rowOff>
    </xdr:from>
    <xdr:ext cx="534377" cy="259045"/>
    <xdr:sp macro="" textlink="">
      <xdr:nvSpPr>
        <xdr:cNvPr id="620" name="テキスト ボックス 619"/>
        <xdr:cNvSpPr txBox="1"/>
      </xdr:nvSpPr>
      <xdr:spPr>
        <a:xfrm>
          <a:off x="12547111" y="122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2" name="正方形/長方形 62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3" name="正方形/長方形 62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4" name="正方形/長方形 62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5" name="正方形/長方形 62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6" name="正方形/長方形 62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7" name="正方形/長方形 62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31" name="テキスト ボックス 63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32" name="直線コネクタ 63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33" name="テキスト ボックス 63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4" name="直線コネクタ 63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5" name="テキスト ボックス 63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6" name="直線コネクタ 63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7" name="テキスト ボックス 63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8" name="直線コネクタ 63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9" name="テキスト ボックス 63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1" name="テキスト ボックス 64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53381</xdr:rowOff>
    </xdr:from>
    <xdr:to>
      <xdr:col>23</xdr:col>
      <xdr:colOff>516889</xdr:colOff>
      <xdr:row>99</xdr:row>
      <xdr:rowOff>9032</xdr:rowOff>
    </xdr:to>
    <xdr:cxnSp macro="">
      <xdr:nvCxnSpPr>
        <xdr:cNvPr id="643" name="直線コネクタ 642"/>
        <xdr:cNvCxnSpPr/>
      </xdr:nvCxnSpPr>
      <xdr:spPr>
        <a:xfrm flipV="1">
          <a:off x="16317595" y="15826781"/>
          <a:ext cx="1269" cy="11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12859</xdr:rowOff>
    </xdr:from>
    <xdr:ext cx="469744" cy="259045"/>
    <xdr:sp macro="" textlink="">
      <xdr:nvSpPr>
        <xdr:cNvPr id="644" name="積立金最小値テキスト"/>
        <xdr:cNvSpPr txBox="1"/>
      </xdr:nvSpPr>
      <xdr:spPr>
        <a:xfrm>
          <a:off x="16370300" y="1698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9,108</a:t>
          </a:r>
          <a:endParaRPr kumimoji="1" lang="ja-JP" altLang="en-US" sz="1000" b="1">
            <a:latin typeface="ＭＳ Ｐゴシック"/>
          </a:endParaRPr>
        </a:p>
      </xdr:txBody>
    </xdr:sp>
    <xdr:clientData/>
  </xdr:oneCellAnchor>
  <xdr:twoCellAnchor>
    <xdr:from>
      <xdr:col>23</xdr:col>
      <xdr:colOff>428625</xdr:colOff>
      <xdr:row>99</xdr:row>
      <xdr:rowOff>9032</xdr:rowOff>
    </xdr:from>
    <xdr:to>
      <xdr:col>23</xdr:col>
      <xdr:colOff>606425</xdr:colOff>
      <xdr:row>99</xdr:row>
      <xdr:rowOff>9032</xdr:rowOff>
    </xdr:to>
    <xdr:cxnSp macro="">
      <xdr:nvCxnSpPr>
        <xdr:cNvPr id="645" name="直線コネクタ 644"/>
        <xdr:cNvCxnSpPr/>
      </xdr:nvCxnSpPr>
      <xdr:spPr>
        <a:xfrm>
          <a:off x="16230600" y="1698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58</xdr:rowOff>
    </xdr:from>
    <xdr:ext cx="534377" cy="259045"/>
    <xdr:sp macro="" textlink="">
      <xdr:nvSpPr>
        <xdr:cNvPr id="646" name="積立金最大値テキスト"/>
        <xdr:cNvSpPr txBox="1"/>
      </xdr:nvSpPr>
      <xdr:spPr>
        <a:xfrm>
          <a:off x="16370300" y="1560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23</xdr:col>
      <xdr:colOff>428625</xdr:colOff>
      <xdr:row>92</xdr:row>
      <xdr:rowOff>53381</xdr:rowOff>
    </xdr:from>
    <xdr:to>
      <xdr:col>23</xdr:col>
      <xdr:colOff>606425</xdr:colOff>
      <xdr:row>92</xdr:row>
      <xdr:rowOff>53381</xdr:rowOff>
    </xdr:to>
    <xdr:cxnSp macro="">
      <xdr:nvCxnSpPr>
        <xdr:cNvPr id="647" name="直線コネクタ 646"/>
        <xdr:cNvCxnSpPr/>
      </xdr:nvCxnSpPr>
      <xdr:spPr>
        <a:xfrm>
          <a:off x="16230600" y="1582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103992</xdr:rowOff>
    </xdr:from>
    <xdr:to>
      <xdr:col>23</xdr:col>
      <xdr:colOff>517525</xdr:colOff>
      <xdr:row>96</xdr:row>
      <xdr:rowOff>121183</xdr:rowOff>
    </xdr:to>
    <xdr:cxnSp macro="">
      <xdr:nvCxnSpPr>
        <xdr:cNvPr id="648" name="直線コネクタ 647"/>
        <xdr:cNvCxnSpPr/>
      </xdr:nvCxnSpPr>
      <xdr:spPr>
        <a:xfrm flipV="1">
          <a:off x="15481300" y="16563192"/>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22074</xdr:rowOff>
    </xdr:from>
    <xdr:ext cx="534377" cy="259045"/>
    <xdr:sp macro="" textlink="">
      <xdr:nvSpPr>
        <xdr:cNvPr id="649" name="積立金平均値テキスト"/>
        <xdr:cNvSpPr txBox="1"/>
      </xdr:nvSpPr>
      <xdr:spPr>
        <a:xfrm>
          <a:off x="16370300" y="1630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19,462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170647</xdr:rowOff>
    </xdr:from>
    <xdr:to>
      <xdr:col>23</xdr:col>
      <xdr:colOff>568325</xdr:colOff>
      <xdr:row>96</xdr:row>
      <xdr:rowOff>100797</xdr:rowOff>
    </xdr:to>
    <xdr:sp macro="" textlink="">
      <xdr:nvSpPr>
        <xdr:cNvPr id="650" name="フローチャート : 判断 649"/>
        <xdr:cNvSpPr/>
      </xdr:nvSpPr>
      <xdr:spPr>
        <a:xfrm>
          <a:off x="16268700" y="164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34086</xdr:rowOff>
    </xdr:from>
    <xdr:to>
      <xdr:col>22</xdr:col>
      <xdr:colOff>365125</xdr:colOff>
      <xdr:row>96</xdr:row>
      <xdr:rowOff>121183</xdr:rowOff>
    </xdr:to>
    <xdr:cxnSp macro="">
      <xdr:nvCxnSpPr>
        <xdr:cNvPr id="651" name="直線コネクタ 650"/>
        <xdr:cNvCxnSpPr/>
      </xdr:nvCxnSpPr>
      <xdr:spPr>
        <a:xfrm>
          <a:off x="14592300" y="16321836"/>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136128</xdr:rowOff>
    </xdr:from>
    <xdr:to>
      <xdr:col>22</xdr:col>
      <xdr:colOff>415925</xdr:colOff>
      <xdr:row>98</xdr:row>
      <xdr:rowOff>66278</xdr:rowOff>
    </xdr:to>
    <xdr:sp macro="" textlink="">
      <xdr:nvSpPr>
        <xdr:cNvPr id="652" name="フローチャート : 判断 651"/>
        <xdr:cNvSpPr/>
      </xdr:nvSpPr>
      <xdr:spPr>
        <a:xfrm>
          <a:off x="154305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57405</xdr:rowOff>
    </xdr:from>
    <xdr:ext cx="534377" cy="259045"/>
    <xdr:sp macro="" textlink="">
      <xdr:nvSpPr>
        <xdr:cNvPr id="653" name="テキスト ボックス 652"/>
        <xdr:cNvSpPr txBox="1"/>
      </xdr:nvSpPr>
      <xdr:spPr>
        <a:xfrm>
          <a:off x="15214111" y="16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34086</xdr:rowOff>
    </xdr:from>
    <xdr:to>
      <xdr:col>21</xdr:col>
      <xdr:colOff>161925</xdr:colOff>
      <xdr:row>96</xdr:row>
      <xdr:rowOff>122966</xdr:rowOff>
    </xdr:to>
    <xdr:cxnSp macro="">
      <xdr:nvCxnSpPr>
        <xdr:cNvPr id="654" name="直線コネクタ 653"/>
        <xdr:cNvCxnSpPr/>
      </xdr:nvCxnSpPr>
      <xdr:spPr>
        <a:xfrm flipV="1">
          <a:off x="13703300" y="16321836"/>
          <a:ext cx="889000" cy="26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165116</xdr:rowOff>
    </xdr:from>
    <xdr:to>
      <xdr:col>21</xdr:col>
      <xdr:colOff>212725</xdr:colOff>
      <xdr:row>97</xdr:row>
      <xdr:rowOff>95266</xdr:rowOff>
    </xdr:to>
    <xdr:sp macro="" textlink="">
      <xdr:nvSpPr>
        <xdr:cNvPr id="655" name="フローチャート : 判断 654"/>
        <xdr:cNvSpPr/>
      </xdr:nvSpPr>
      <xdr:spPr>
        <a:xfrm>
          <a:off x="14541500" y="1662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86393</xdr:rowOff>
    </xdr:from>
    <xdr:ext cx="534377" cy="259045"/>
    <xdr:sp macro="" textlink="">
      <xdr:nvSpPr>
        <xdr:cNvPr id="656" name="テキスト ボックス 655"/>
        <xdr:cNvSpPr txBox="1"/>
      </xdr:nvSpPr>
      <xdr:spPr>
        <a:xfrm>
          <a:off x="14325111" y="1671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108200</xdr:rowOff>
    </xdr:from>
    <xdr:to>
      <xdr:col>19</xdr:col>
      <xdr:colOff>644525</xdr:colOff>
      <xdr:row>96</xdr:row>
      <xdr:rowOff>122966</xdr:rowOff>
    </xdr:to>
    <xdr:cxnSp macro="">
      <xdr:nvCxnSpPr>
        <xdr:cNvPr id="657" name="直線コネクタ 656"/>
        <xdr:cNvCxnSpPr/>
      </xdr:nvCxnSpPr>
      <xdr:spPr>
        <a:xfrm>
          <a:off x="12814300" y="16395950"/>
          <a:ext cx="889000" cy="18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19726</xdr:rowOff>
    </xdr:from>
    <xdr:to>
      <xdr:col>20</xdr:col>
      <xdr:colOff>9525</xdr:colOff>
      <xdr:row>98</xdr:row>
      <xdr:rowOff>121326</xdr:rowOff>
    </xdr:to>
    <xdr:sp macro="" textlink="">
      <xdr:nvSpPr>
        <xdr:cNvPr id="658" name="フローチャート : 判断 657"/>
        <xdr:cNvSpPr/>
      </xdr:nvSpPr>
      <xdr:spPr>
        <a:xfrm>
          <a:off x="13652500" y="168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112453</xdr:rowOff>
    </xdr:from>
    <xdr:ext cx="534377" cy="259045"/>
    <xdr:sp macro="" textlink="">
      <xdr:nvSpPr>
        <xdr:cNvPr id="659" name="テキスト ボックス 658"/>
        <xdr:cNvSpPr txBox="1"/>
      </xdr:nvSpPr>
      <xdr:spPr>
        <a:xfrm>
          <a:off x="13436111" y="169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51913</xdr:rowOff>
    </xdr:from>
    <xdr:to>
      <xdr:col>18</xdr:col>
      <xdr:colOff>492125</xdr:colOff>
      <xdr:row>97</xdr:row>
      <xdr:rowOff>153513</xdr:rowOff>
    </xdr:to>
    <xdr:sp macro="" textlink="">
      <xdr:nvSpPr>
        <xdr:cNvPr id="660" name="フローチャート : 判断 659"/>
        <xdr:cNvSpPr/>
      </xdr:nvSpPr>
      <xdr:spPr>
        <a:xfrm>
          <a:off x="12763500" y="1668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144640</xdr:rowOff>
    </xdr:from>
    <xdr:ext cx="534377" cy="259045"/>
    <xdr:sp macro="" textlink="">
      <xdr:nvSpPr>
        <xdr:cNvPr id="661" name="テキスト ボックス 660"/>
        <xdr:cNvSpPr txBox="1"/>
      </xdr:nvSpPr>
      <xdr:spPr>
        <a:xfrm>
          <a:off x="12547111" y="167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14,559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53192</xdr:rowOff>
    </xdr:from>
    <xdr:to>
      <xdr:col>23</xdr:col>
      <xdr:colOff>568325</xdr:colOff>
      <xdr:row>96</xdr:row>
      <xdr:rowOff>154792</xdr:rowOff>
    </xdr:to>
    <xdr:sp macro="" textlink="">
      <xdr:nvSpPr>
        <xdr:cNvPr id="667" name="円/楕円 666"/>
        <xdr:cNvSpPr/>
      </xdr:nvSpPr>
      <xdr:spPr>
        <a:xfrm>
          <a:off x="16268700" y="165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31619</xdr:rowOff>
    </xdr:from>
    <xdr:ext cx="534377" cy="259045"/>
    <xdr:sp macro="" textlink="">
      <xdr:nvSpPr>
        <xdr:cNvPr id="668" name="積立金該当値テキスト"/>
        <xdr:cNvSpPr txBox="1"/>
      </xdr:nvSpPr>
      <xdr:spPr>
        <a:xfrm>
          <a:off x="16370300" y="1649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70383</xdr:rowOff>
    </xdr:from>
    <xdr:to>
      <xdr:col>22</xdr:col>
      <xdr:colOff>415925</xdr:colOff>
      <xdr:row>97</xdr:row>
      <xdr:rowOff>533</xdr:rowOff>
    </xdr:to>
    <xdr:sp macro="" textlink="">
      <xdr:nvSpPr>
        <xdr:cNvPr id="669" name="円/楕円 668"/>
        <xdr:cNvSpPr/>
      </xdr:nvSpPr>
      <xdr:spPr>
        <a:xfrm>
          <a:off x="15430500" y="165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17060</xdr:rowOff>
    </xdr:from>
    <xdr:ext cx="534377" cy="259045"/>
    <xdr:sp macro="" textlink="">
      <xdr:nvSpPr>
        <xdr:cNvPr id="670" name="テキスト ボックス 669"/>
        <xdr:cNvSpPr txBox="1"/>
      </xdr:nvSpPr>
      <xdr:spPr>
        <a:xfrm>
          <a:off x="15214111" y="163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154736</xdr:rowOff>
    </xdr:from>
    <xdr:to>
      <xdr:col>21</xdr:col>
      <xdr:colOff>212725</xdr:colOff>
      <xdr:row>95</xdr:row>
      <xdr:rowOff>84886</xdr:rowOff>
    </xdr:to>
    <xdr:sp macro="" textlink="">
      <xdr:nvSpPr>
        <xdr:cNvPr id="671" name="円/楕円 670"/>
        <xdr:cNvSpPr/>
      </xdr:nvSpPr>
      <xdr:spPr>
        <a:xfrm>
          <a:off x="14541500" y="162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101413</xdr:rowOff>
    </xdr:from>
    <xdr:ext cx="534377" cy="259045"/>
    <xdr:sp macro="" textlink="">
      <xdr:nvSpPr>
        <xdr:cNvPr id="672" name="テキスト ボックス 671"/>
        <xdr:cNvSpPr txBox="1"/>
      </xdr:nvSpPr>
      <xdr:spPr>
        <a:xfrm>
          <a:off x="14325111" y="160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72166</xdr:rowOff>
    </xdr:from>
    <xdr:to>
      <xdr:col>20</xdr:col>
      <xdr:colOff>9525</xdr:colOff>
      <xdr:row>97</xdr:row>
      <xdr:rowOff>2316</xdr:rowOff>
    </xdr:to>
    <xdr:sp macro="" textlink="">
      <xdr:nvSpPr>
        <xdr:cNvPr id="673" name="円/楕円 672"/>
        <xdr:cNvSpPr/>
      </xdr:nvSpPr>
      <xdr:spPr>
        <a:xfrm>
          <a:off x="13652500" y="165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18843</xdr:rowOff>
    </xdr:from>
    <xdr:ext cx="534377" cy="259045"/>
    <xdr:sp macro="" textlink="">
      <xdr:nvSpPr>
        <xdr:cNvPr id="674" name="テキスト ボックス 673"/>
        <xdr:cNvSpPr txBox="1"/>
      </xdr:nvSpPr>
      <xdr:spPr>
        <a:xfrm>
          <a:off x="13436111" y="163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57400</xdr:rowOff>
    </xdr:from>
    <xdr:to>
      <xdr:col>18</xdr:col>
      <xdr:colOff>492125</xdr:colOff>
      <xdr:row>95</xdr:row>
      <xdr:rowOff>159000</xdr:rowOff>
    </xdr:to>
    <xdr:sp macro="" textlink="">
      <xdr:nvSpPr>
        <xdr:cNvPr id="675" name="円/楕円 674"/>
        <xdr:cNvSpPr/>
      </xdr:nvSpPr>
      <xdr:spPr>
        <a:xfrm>
          <a:off x="12763500" y="163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4077</xdr:rowOff>
    </xdr:from>
    <xdr:ext cx="534377" cy="259045"/>
    <xdr:sp macro="" textlink="">
      <xdr:nvSpPr>
        <xdr:cNvPr id="676" name="テキスト ボックス 675"/>
        <xdr:cNvSpPr txBox="1"/>
      </xdr:nvSpPr>
      <xdr:spPr>
        <a:xfrm>
          <a:off x="12547111" y="1612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7" name="直線コネクタ 68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8" name="テキスト ボックス 68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9" name="直線コネクタ 68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0" name="テキスト ボックス 68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1" name="直線コネクタ 69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2" name="テキスト ボックス 69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3" name="直線コネクタ 69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4" name="テキスト ボックス 69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6" name="テキスト ボックス 69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73863</xdr:rowOff>
    </xdr:from>
    <xdr:to>
      <xdr:col>32</xdr:col>
      <xdr:colOff>186689</xdr:colOff>
      <xdr:row>38</xdr:row>
      <xdr:rowOff>125526</xdr:rowOff>
    </xdr:to>
    <xdr:cxnSp macro="">
      <xdr:nvCxnSpPr>
        <xdr:cNvPr id="698" name="直線コネクタ 697"/>
        <xdr:cNvCxnSpPr/>
      </xdr:nvCxnSpPr>
      <xdr:spPr>
        <a:xfrm flipV="1">
          <a:off x="22159595" y="5217363"/>
          <a:ext cx="1269" cy="142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129353</xdr:rowOff>
    </xdr:from>
    <xdr:ext cx="313932" cy="259045"/>
    <xdr:sp macro="" textlink="">
      <xdr:nvSpPr>
        <xdr:cNvPr id="699" name="投資及び出資金最小値テキスト"/>
        <xdr:cNvSpPr txBox="1"/>
      </xdr:nvSpPr>
      <xdr:spPr>
        <a:xfrm>
          <a:off x="22212300" y="664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32</xdr:col>
      <xdr:colOff>98425</xdr:colOff>
      <xdr:row>38</xdr:row>
      <xdr:rowOff>125526</xdr:rowOff>
    </xdr:from>
    <xdr:to>
      <xdr:col>32</xdr:col>
      <xdr:colOff>276225</xdr:colOff>
      <xdr:row>38</xdr:row>
      <xdr:rowOff>125526</xdr:rowOff>
    </xdr:to>
    <xdr:cxnSp macro="">
      <xdr:nvCxnSpPr>
        <xdr:cNvPr id="700" name="直線コネクタ 699"/>
        <xdr:cNvCxnSpPr/>
      </xdr:nvCxnSpPr>
      <xdr:spPr>
        <a:xfrm>
          <a:off x="22072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20540</xdr:rowOff>
    </xdr:from>
    <xdr:ext cx="469744" cy="259045"/>
    <xdr:sp macro="" textlink="">
      <xdr:nvSpPr>
        <xdr:cNvPr id="701" name="投資及び出資金最大値テキスト"/>
        <xdr:cNvSpPr txBox="1"/>
      </xdr:nvSpPr>
      <xdr:spPr>
        <a:xfrm>
          <a:off x="22212300" y="499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6,288</a:t>
          </a:r>
          <a:endParaRPr kumimoji="1" lang="ja-JP" altLang="en-US" sz="1000" b="1">
            <a:latin typeface="ＭＳ Ｐゴシック"/>
          </a:endParaRPr>
        </a:p>
      </xdr:txBody>
    </xdr:sp>
    <xdr:clientData/>
  </xdr:oneCellAnchor>
  <xdr:twoCellAnchor>
    <xdr:from>
      <xdr:col>32</xdr:col>
      <xdr:colOff>98425</xdr:colOff>
      <xdr:row>30</xdr:row>
      <xdr:rowOff>73863</xdr:rowOff>
    </xdr:from>
    <xdr:to>
      <xdr:col>32</xdr:col>
      <xdr:colOff>276225</xdr:colOff>
      <xdr:row>30</xdr:row>
      <xdr:rowOff>73863</xdr:rowOff>
    </xdr:to>
    <xdr:cxnSp macro="">
      <xdr:nvCxnSpPr>
        <xdr:cNvPr id="702" name="直線コネクタ 701"/>
        <xdr:cNvCxnSpPr/>
      </xdr:nvCxnSpPr>
      <xdr:spPr>
        <a:xfrm>
          <a:off x="22072600" y="52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135585</xdr:rowOff>
    </xdr:from>
    <xdr:to>
      <xdr:col>32</xdr:col>
      <xdr:colOff>187325</xdr:colOff>
      <xdr:row>37</xdr:row>
      <xdr:rowOff>73177</xdr:rowOff>
    </xdr:to>
    <xdr:cxnSp macro="">
      <xdr:nvCxnSpPr>
        <xdr:cNvPr id="703" name="直線コネクタ 702"/>
        <xdr:cNvCxnSpPr/>
      </xdr:nvCxnSpPr>
      <xdr:spPr>
        <a:xfrm flipV="1">
          <a:off x="21323300" y="5964885"/>
          <a:ext cx="838200" cy="4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45153</xdr:rowOff>
    </xdr:from>
    <xdr:ext cx="469744" cy="259045"/>
    <xdr:sp macro="" textlink="">
      <xdr:nvSpPr>
        <xdr:cNvPr id="704" name="投資及び出資金平均値テキスト"/>
        <xdr:cNvSpPr txBox="1"/>
      </xdr:nvSpPr>
      <xdr:spPr>
        <a:xfrm>
          <a:off x="22212300" y="604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66726</xdr:rowOff>
    </xdr:from>
    <xdr:to>
      <xdr:col>32</xdr:col>
      <xdr:colOff>238125</xdr:colOff>
      <xdr:row>35</xdr:row>
      <xdr:rowOff>168326</xdr:rowOff>
    </xdr:to>
    <xdr:sp macro="" textlink="">
      <xdr:nvSpPr>
        <xdr:cNvPr id="705" name="フローチャート : 判断 704"/>
        <xdr:cNvSpPr/>
      </xdr:nvSpPr>
      <xdr:spPr>
        <a:xfrm>
          <a:off x="22110700" y="606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110668</xdr:rowOff>
    </xdr:from>
    <xdr:to>
      <xdr:col>31</xdr:col>
      <xdr:colOff>34925</xdr:colOff>
      <xdr:row>37</xdr:row>
      <xdr:rowOff>73177</xdr:rowOff>
    </xdr:to>
    <xdr:cxnSp macro="">
      <xdr:nvCxnSpPr>
        <xdr:cNvPr id="706" name="直線コネクタ 705"/>
        <xdr:cNvCxnSpPr/>
      </xdr:nvCxnSpPr>
      <xdr:spPr>
        <a:xfrm>
          <a:off x="20434300" y="6111418"/>
          <a:ext cx="889000" cy="3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91186</xdr:rowOff>
    </xdr:from>
    <xdr:to>
      <xdr:col>31</xdr:col>
      <xdr:colOff>85725</xdr:colOff>
      <xdr:row>36</xdr:row>
      <xdr:rowOff>21336</xdr:rowOff>
    </xdr:to>
    <xdr:sp macro="" textlink="">
      <xdr:nvSpPr>
        <xdr:cNvPr id="707" name="フローチャート : 判断 706"/>
        <xdr:cNvSpPr/>
      </xdr:nvSpPr>
      <xdr:spPr>
        <a:xfrm>
          <a:off x="21272500" y="609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37863</xdr:rowOff>
    </xdr:from>
    <xdr:ext cx="469744" cy="259045"/>
    <xdr:sp macro="" textlink="">
      <xdr:nvSpPr>
        <xdr:cNvPr id="708" name="テキスト ボックス 707"/>
        <xdr:cNvSpPr txBox="1"/>
      </xdr:nvSpPr>
      <xdr:spPr>
        <a:xfrm>
          <a:off x="21088427"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109753</xdr:rowOff>
    </xdr:from>
    <xdr:to>
      <xdr:col>29</xdr:col>
      <xdr:colOff>517525</xdr:colOff>
      <xdr:row>35</xdr:row>
      <xdr:rowOff>110668</xdr:rowOff>
    </xdr:to>
    <xdr:cxnSp macro="">
      <xdr:nvCxnSpPr>
        <xdr:cNvPr id="709" name="直線コネクタ 708"/>
        <xdr:cNvCxnSpPr/>
      </xdr:nvCxnSpPr>
      <xdr:spPr>
        <a:xfrm>
          <a:off x="19545300" y="5939053"/>
          <a:ext cx="889000" cy="17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48209</xdr:rowOff>
    </xdr:from>
    <xdr:to>
      <xdr:col>29</xdr:col>
      <xdr:colOff>568325</xdr:colOff>
      <xdr:row>36</xdr:row>
      <xdr:rowOff>149809</xdr:rowOff>
    </xdr:to>
    <xdr:sp macro="" textlink="">
      <xdr:nvSpPr>
        <xdr:cNvPr id="710" name="フローチャート : 判断 709"/>
        <xdr:cNvSpPr/>
      </xdr:nvSpPr>
      <xdr:spPr>
        <a:xfrm>
          <a:off x="20383500" y="622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140936</xdr:rowOff>
    </xdr:from>
    <xdr:ext cx="469744" cy="259045"/>
    <xdr:sp macro="" textlink="">
      <xdr:nvSpPr>
        <xdr:cNvPr id="711" name="テキスト ボックス 710"/>
        <xdr:cNvSpPr txBox="1"/>
      </xdr:nvSpPr>
      <xdr:spPr>
        <a:xfrm>
          <a:off x="20199427" y="63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109753</xdr:rowOff>
    </xdr:from>
    <xdr:to>
      <xdr:col>28</xdr:col>
      <xdr:colOff>314325</xdr:colOff>
      <xdr:row>35</xdr:row>
      <xdr:rowOff>168504</xdr:rowOff>
    </xdr:to>
    <xdr:cxnSp macro="">
      <xdr:nvCxnSpPr>
        <xdr:cNvPr id="712" name="直線コネクタ 711"/>
        <xdr:cNvCxnSpPr/>
      </xdr:nvCxnSpPr>
      <xdr:spPr>
        <a:xfrm flipV="1">
          <a:off x="18656300" y="5939053"/>
          <a:ext cx="889000" cy="23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163424</xdr:rowOff>
    </xdr:from>
    <xdr:to>
      <xdr:col>28</xdr:col>
      <xdr:colOff>365125</xdr:colOff>
      <xdr:row>36</xdr:row>
      <xdr:rowOff>93574</xdr:rowOff>
    </xdr:to>
    <xdr:sp macro="" textlink="">
      <xdr:nvSpPr>
        <xdr:cNvPr id="713" name="フローチャート : 判断 712"/>
        <xdr:cNvSpPr/>
      </xdr:nvSpPr>
      <xdr:spPr>
        <a:xfrm>
          <a:off x="19494500" y="616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84701</xdr:rowOff>
    </xdr:from>
    <xdr:ext cx="469744" cy="259045"/>
    <xdr:sp macro="" textlink="">
      <xdr:nvSpPr>
        <xdr:cNvPr id="714" name="テキスト ボックス 713"/>
        <xdr:cNvSpPr txBox="1"/>
      </xdr:nvSpPr>
      <xdr:spPr>
        <a:xfrm>
          <a:off x="19310427" y="62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147650</xdr:rowOff>
    </xdr:from>
    <xdr:to>
      <xdr:col>27</xdr:col>
      <xdr:colOff>161925</xdr:colOff>
      <xdr:row>36</xdr:row>
      <xdr:rowOff>77800</xdr:rowOff>
    </xdr:to>
    <xdr:sp macro="" textlink="">
      <xdr:nvSpPr>
        <xdr:cNvPr id="715" name="フローチャート : 判断 714"/>
        <xdr:cNvSpPr/>
      </xdr:nvSpPr>
      <xdr:spPr>
        <a:xfrm>
          <a:off x="18605500" y="61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68927</xdr:rowOff>
    </xdr:from>
    <xdr:ext cx="469744" cy="259045"/>
    <xdr:sp macro="" textlink="">
      <xdr:nvSpPr>
        <xdr:cNvPr id="716" name="テキスト ボックス 715"/>
        <xdr:cNvSpPr txBox="1"/>
      </xdr:nvSpPr>
      <xdr:spPr>
        <a:xfrm>
          <a:off x="18421427" y="62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84785</xdr:rowOff>
    </xdr:from>
    <xdr:to>
      <xdr:col>32</xdr:col>
      <xdr:colOff>238125</xdr:colOff>
      <xdr:row>35</xdr:row>
      <xdr:rowOff>14935</xdr:rowOff>
    </xdr:to>
    <xdr:sp macro="" textlink="">
      <xdr:nvSpPr>
        <xdr:cNvPr id="722" name="円/楕円 721"/>
        <xdr:cNvSpPr/>
      </xdr:nvSpPr>
      <xdr:spPr>
        <a:xfrm>
          <a:off x="22110700" y="59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107662</xdr:rowOff>
    </xdr:from>
    <xdr:ext cx="469744" cy="259045"/>
    <xdr:sp macro="" textlink="">
      <xdr:nvSpPr>
        <xdr:cNvPr id="723" name="投資及び出資金該当値テキスト"/>
        <xdr:cNvSpPr txBox="1"/>
      </xdr:nvSpPr>
      <xdr:spPr>
        <a:xfrm>
          <a:off x="22212300" y="576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22377</xdr:rowOff>
    </xdr:from>
    <xdr:to>
      <xdr:col>31</xdr:col>
      <xdr:colOff>85725</xdr:colOff>
      <xdr:row>37</xdr:row>
      <xdr:rowOff>123977</xdr:rowOff>
    </xdr:to>
    <xdr:sp macro="" textlink="">
      <xdr:nvSpPr>
        <xdr:cNvPr id="724" name="円/楕円 723"/>
        <xdr:cNvSpPr/>
      </xdr:nvSpPr>
      <xdr:spPr>
        <a:xfrm>
          <a:off x="212725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115104</xdr:rowOff>
    </xdr:from>
    <xdr:ext cx="469744" cy="259045"/>
    <xdr:sp macro="" textlink="">
      <xdr:nvSpPr>
        <xdr:cNvPr id="725" name="テキスト ボックス 724"/>
        <xdr:cNvSpPr txBox="1"/>
      </xdr:nvSpPr>
      <xdr:spPr>
        <a:xfrm>
          <a:off x="21088427" y="645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59868</xdr:rowOff>
    </xdr:from>
    <xdr:to>
      <xdr:col>29</xdr:col>
      <xdr:colOff>568325</xdr:colOff>
      <xdr:row>35</xdr:row>
      <xdr:rowOff>161468</xdr:rowOff>
    </xdr:to>
    <xdr:sp macro="" textlink="">
      <xdr:nvSpPr>
        <xdr:cNvPr id="726" name="円/楕円 725"/>
        <xdr:cNvSpPr/>
      </xdr:nvSpPr>
      <xdr:spPr>
        <a:xfrm>
          <a:off x="20383500" y="60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6545</xdr:rowOff>
    </xdr:from>
    <xdr:ext cx="469744" cy="259045"/>
    <xdr:sp macro="" textlink="">
      <xdr:nvSpPr>
        <xdr:cNvPr id="727" name="テキスト ボックス 726"/>
        <xdr:cNvSpPr txBox="1"/>
      </xdr:nvSpPr>
      <xdr:spPr>
        <a:xfrm>
          <a:off x="20199427" y="58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58953</xdr:rowOff>
    </xdr:from>
    <xdr:to>
      <xdr:col>28</xdr:col>
      <xdr:colOff>365125</xdr:colOff>
      <xdr:row>34</xdr:row>
      <xdr:rowOff>160553</xdr:rowOff>
    </xdr:to>
    <xdr:sp macro="" textlink="">
      <xdr:nvSpPr>
        <xdr:cNvPr id="728" name="円/楕円 727"/>
        <xdr:cNvSpPr/>
      </xdr:nvSpPr>
      <xdr:spPr>
        <a:xfrm>
          <a:off x="19494500" y="58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5630</xdr:rowOff>
    </xdr:from>
    <xdr:ext cx="469744" cy="259045"/>
    <xdr:sp macro="" textlink="">
      <xdr:nvSpPr>
        <xdr:cNvPr id="729" name="テキスト ボックス 728"/>
        <xdr:cNvSpPr txBox="1"/>
      </xdr:nvSpPr>
      <xdr:spPr>
        <a:xfrm>
          <a:off x="19310427" y="566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117704</xdr:rowOff>
    </xdr:from>
    <xdr:to>
      <xdr:col>27</xdr:col>
      <xdr:colOff>161925</xdr:colOff>
      <xdr:row>36</xdr:row>
      <xdr:rowOff>47854</xdr:rowOff>
    </xdr:to>
    <xdr:sp macro="" textlink="">
      <xdr:nvSpPr>
        <xdr:cNvPr id="730" name="円/楕円 729"/>
        <xdr:cNvSpPr/>
      </xdr:nvSpPr>
      <xdr:spPr>
        <a:xfrm>
          <a:off x="18605500" y="611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64381</xdr:rowOff>
    </xdr:from>
    <xdr:ext cx="469744" cy="259045"/>
    <xdr:sp macro="" textlink="">
      <xdr:nvSpPr>
        <xdr:cNvPr id="731" name="テキスト ボックス 730"/>
        <xdr:cNvSpPr txBox="1"/>
      </xdr:nvSpPr>
      <xdr:spPr>
        <a:xfrm>
          <a:off x="18421427" y="589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2" name="直線コネクタ 74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3" name="テキスト ボックス 74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4" name="直線コネクタ 74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45" name="テキスト ボックス 74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6" name="直線コネクタ 74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47" name="テキスト ボックス 74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48" name="直線コネクタ 74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49" name="テキスト ボックス 74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0" name="直線コネクタ 74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1" name="テキスト ボックス 75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2" name="直線コネクタ 75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3" name="テキスト ボックス 75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169309</xdr:rowOff>
    </xdr:from>
    <xdr:to>
      <xdr:col>32</xdr:col>
      <xdr:colOff>186689</xdr:colOff>
      <xdr:row>58</xdr:row>
      <xdr:rowOff>167785</xdr:rowOff>
    </xdr:to>
    <xdr:cxnSp macro="">
      <xdr:nvCxnSpPr>
        <xdr:cNvPr id="757" name="直線コネクタ 756"/>
        <xdr:cNvCxnSpPr/>
      </xdr:nvCxnSpPr>
      <xdr:spPr>
        <a:xfrm flipV="1">
          <a:off x="22159595" y="8570359"/>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162</xdr:rowOff>
    </xdr:from>
    <xdr:ext cx="378565" cy="259045"/>
    <xdr:sp macro="" textlink="">
      <xdr:nvSpPr>
        <xdr:cNvPr id="758" name="貸付金最小値テキスト"/>
        <xdr:cNvSpPr txBox="1"/>
      </xdr:nvSpPr>
      <xdr:spPr>
        <a:xfrm>
          <a:off x="22212300" y="1011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32</xdr:col>
      <xdr:colOff>98425</xdr:colOff>
      <xdr:row>58</xdr:row>
      <xdr:rowOff>167785</xdr:rowOff>
    </xdr:from>
    <xdr:to>
      <xdr:col>32</xdr:col>
      <xdr:colOff>276225</xdr:colOff>
      <xdr:row>58</xdr:row>
      <xdr:rowOff>167785</xdr:rowOff>
    </xdr:to>
    <xdr:cxnSp macro="">
      <xdr:nvCxnSpPr>
        <xdr:cNvPr id="759" name="直線コネクタ 758"/>
        <xdr:cNvCxnSpPr/>
      </xdr:nvCxnSpPr>
      <xdr:spPr>
        <a:xfrm>
          <a:off x="22072600" y="1011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115986</xdr:rowOff>
    </xdr:from>
    <xdr:ext cx="534377" cy="259045"/>
    <xdr:sp macro="" textlink="">
      <xdr:nvSpPr>
        <xdr:cNvPr id="760" name="貸付金最大値テキスト"/>
        <xdr:cNvSpPr txBox="1"/>
      </xdr:nvSpPr>
      <xdr:spPr>
        <a:xfrm>
          <a:off x="22212300" y="83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a:t>
          </a:r>
          <a:endParaRPr kumimoji="1" lang="ja-JP" altLang="en-US" sz="1000" b="1">
            <a:latin typeface="ＭＳ Ｐゴシック"/>
          </a:endParaRPr>
        </a:p>
      </xdr:txBody>
    </xdr:sp>
    <xdr:clientData/>
  </xdr:oneCellAnchor>
  <xdr:twoCellAnchor>
    <xdr:from>
      <xdr:col>32</xdr:col>
      <xdr:colOff>98425</xdr:colOff>
      <xdr:row>49</xdr:row>
      <xdr:rowOff>169309</xdr:rowOff>
    </xdr:from>
    <xdr:to>
      <xdr:col>32</xdr:col>
      <xdr:colOff>276225</xdr:colOff>
      <xdr:row>49</xdr:row>
      <xdr:rowOff>169309</xdr:rowOff>
    </xdr:to>
    <xdr:cxnSp macro="">
      <xdr:nvCxnSpPr>
        <xdr:cNvPr id="761" name="直線コネクタ 760"/>
        <xdr:cNvCxnSpPr/>
      </xdr:nvCxnSpPr>
      <xdr:spPr>
        <a:xfrm>
          <a:off x="22072600" y="8570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145034</xdr:rowOff>
    </xdr:from>
    <xdr:to>
      <xdr:col>32</xdr:col>
      <xdr:colOff>187325</xdr:colOff>
      <xdr:row>55</xdr:row>
      <xdr:rowOff>149279</xdr:rowOff>
    </xdr:to>
    <xdr:cxnSp macro="">
      <xdr:nvCxnSpPr>
        <xdr:cNvPr id="762" name="直線コネクタ 761"/>
        <xdr:cNvCxnSpPr/>
      </xdr:nvCxnSpPr>
      <xdr:spPr>
        <a:xfrm flipV="1">
          <a:off x="21323300" y="9574784"/>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17942</xdr:rowOff>
    </xdr:from>
    <xdr:ext cx="469744" cy="259045"/>
    <xdr:sp macro="" textlink="">
      <xdr:nvSpPr>
        <xdr:cNvPr id="763" name="貸付金平均値テキスト"/>
        <xdr:cNvSpPr txBox="1"/>
      </xdr:nvSpPr>
      <xdr:spPr>
        <a:xfrm>
          <a:off x="22212300" y="9276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166515</xdr:rowOff>
    </xdr:from>
    <xdr:to>
      <xdr:col>32</xdr:col>
      <xdr:colOff>238125</xdr:colOff>
      <xdr:row>55</xdr:row>
      <xdr:rowOff>96665</xdr:rowOff>
    </xdr:to>
    <xdr:sp macro="" textlink="">
      <xdr:nvSpPr>
        <xdr:cNvPr id="764" name="フローチャート : 判断 763"/>
        <xdr:cNvSpPr/>
      </xdr:nvSpPr>
      <xdr:spPr>
        <a:xfrm>
          <a:off x="22110700" y="94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149279</xdr:rowOff>
    </xdr:from>
    <xdr:to>
      <xdr:col>31</xdr:col>
      <xdr:colOff>34925</xdr:colOff>
      <xdr:row>56</xdr:row>
      <xdr:rowOff>46627</xdr:rowOff>
    </xdr:to>
    <xdr:cxnSp macro="">
      <xdr:nvCxnSpPr>
        <xdr:cNvPr id="765" name="直線コネクタ 764"/>
        <xdr:cNvCxnSpPr/>
      </xdr:nvCxnSpPr>
      <xdr:spPr>
        <a:xfrm flipV="1">
          <a:off x="20434300" y="9579029"/>
          <a:ext cx="889000" cy="6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131572</xdr:rowOff>
    </xdr:from>
    <xdr:to>
      <xdr:col>31</xdr:col>
      <xdr:colOff>85725</xdr:colOff>
      <xdr:row>57</xdr:row>
      <xdr:rowOff>61722</xdr:rowOff>
    </xdr:to>
    <xdr:sp macro="" textlink="">
      <xdr:nvSpPr>
        <xdr:cNvPr id="766" name="フローチャート : 判断 765"/>
        <xdr:cNvSpPr/>
      </xdr:nvSpPr>
      <xdr:spPr>
        <a:xfrm>
          <a:off x="21272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52849</xdr:rowOff>
    </xdr:from>
    <xdr:ext cx="469744" cy="259045"/>
    <xdr:sp macro="" textlink="">
      <xdr:nvSpPr>
        <xdr:cNvPr id="767" name="テキスト ボックス 766"/>
        <xdr:cNvSpPr txBox="1"/>
      </xdr:nvSpPr>
      <xdr:spPr>
        <a:xfrm>
          <a:off x="21088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26706</xdr:rowOff>
    </xdr:from>
    <xdr:to>
      <xdr:col>29</xdr:col>
      <xdr:colOff>517525</xdr:colOff>
      <xdr:row>56</xdr:row>
      <xdr:rowOff>46627</xdr:rowOff>
    </xdr:to>
    <xdr:cxnSp macro="">
      <xdr:nvCxnSpPr>
        <xdr:cNvPr id="768" name="直線コネクタ 767"/>
        <xdr:cNvCxnSpPr/>
      </xdr:nvCxnSpPr>
      <xdr:spPr>
        <a:xfrm>
          <a:off x="19545300" y="9627906"/>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152364</xdr:rowOff>
    </xdr:from>
    <xdr:to>
      <xdr:col>29</xdr:col>
      <xdr:colOff>568325</xdr:colOff>
      <xdr:row>57</xdr:row>
      <xdr:rowOff>82514</xdr:rowOff>
    </xdr:to>
    <xdr:sp macro="" textlink="">
      <xdr:nvSpPr>
        <xdr:cNvPr id="769" name="フローチャート : 判断 768"/>
        <xdr:cNvSpPr/>
      </xdr:nvSpPr>
      <xdr:spPr>
        <a:xfrm>
          <a:off x="20383500" y="975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73641</xdr:rowOff>
    </xdr:from>
    <xdr:ext cx="469744" cy="259045"/>
    <xdr:sp macro="" textlink="">
      <xdr:nvSpPr>
        <xdr:cNvPr id="770" name="テキスト ボックス 769"/>
        <xdr:cNvSpPr txBox="1"/>
      </xdr:nvSpPr>
      <xdr:spPr>
        <a:xfrm>
          <a:off x="20199427" y="984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23005</xdr:rowOff>
    </xdr:from>
    <xdr:to>
      <xdr:col>28</xdr:col>
      <xdr:colOff>314325</xdr:colOff>
      <xdr:row>56</xdr:row>
      <xdr:rowOff>26706</xdr:rowOff>
    </xdr:to>
    <xdr:cxnSp macro="">
      <xdr:nvCxnSpPr>
        <xdr:cNvPr id="771" name="直線コネクタ 770"/>
        <xdr:cNvCxnSpPr/>
      </xdr:nvCxnSpPr>
      <xdr:spPr>
        <a:xfrm>
          <a:off x="18656300" y="9624205"/>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144635</xdr:rowOff>
    </xdr:from>
    <xdr:to>
      <xdr:col>28</xdr:col>
      <xdr:colOff>365125</xdr:colOff>
      <xdr:row>57</xdr:row>
      <xdr:rowOff>74785</xdr:rowOff>
    </xdr:to>
    <xdr:sp macro="" textlink="">
      <xdr:nvSpPr>
        <xdr:cNvPr id="772" name="フローチャート : 判断 771"/>
        <xdr:cNvSpPr/>
      </xdr:nvSpPr>
      <xdr:spPr>
        <a:xfrm>
          <a:off x="19494500" y="97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65912</xdr:rowOff>
    </xdr:from>
    <xdr:ext cx="469744" cy="259045"/>
    <xdr:sp macro="" textlink="">
      <xdr:nvSpPr>
        <xdr:cNvPr id="773" name="テキスト ボックス 772"/>
        <xdr:cNvSpPr txBox="1"/>
      </xdr:nvSpPr>
      <xdr:spPr>
        <a:xfrm>
          <a:off x="19310427" y="98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135599</xdr:rowOff>
    </xdr:from>
    <xdr:to>
      <xdr:col>27</xdr:col>
      <xdr:colOff>161925</xdr:colOff>
      <xdr:row>57</xdr:row>
      <xdr:rowOff>65749</xdr:rowOff>
    </xdr:to>
    <xdr:sp macro="" textlink="">
      <xdr:nvSpPr>
        <xdr:cNvPr id="774" name="フローチャート : 判断 773"/>
        <xdr:cNvSpPr/>
      </xdr:nvSpPr>
      <xdr:spPr>
        <a:xfrm>
          <a:off x="18605500" y="97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56876</xdr:rowOff>
    </xdr:from>
    <xdr:ext cx="469744" cy="259045"/>
    <xdr:sp macro="" textlink="">
      <xdr:nvSpPr>
        <xdr:cNvPr id="775" name="テキスト ボックス 774"/>
        <xdr:cNvSpPr txBox="1"/>
      </xdr:nvSpPr>
      <xdr:spPr>
        <a:xfrm>
          <a:off x="18421427" y="982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94234</xdr:rowOff>
    </xdr:from>
    <xdr:to>
      <xdr:col>32</xdr:col>
      <xdr:colOff>238125</xdr:colOff>
      <xdr:row>56</xdr:row>
      <xdr:rowOff>24384</xdr:rowOff>
    </xdr:to>
    <xdr:sp macro="" textlink="">
      <xdr:nvSpPr>
        <xdr:cNvPr id="781" name="円/楕円 780"/>
        <xdr:cNvSpPr/>
      </xdr:nvSpPr>
      <xdr:spPr>
        <a:xfrm>
          <a:off x="22110700" y="95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72661</xdr:rowOff>
    </xdr:from>
    <xdr:ext cx="469744" cy="259045"/>
    <xdr:sp macro="" textlink="">
      <xdr:nvSpPr>
        <xdr:cNvPr id="782" name="貸付金該当値テキスト"/>
        <xdr:cNvSpPr txBox="1"/>
      </xdr:nvSpPr>
      <xdr:spPr>
        <a:xfrm>
          <a:off x="22212300" y="9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98479</xdr:rowOff>
    </xdr:from>
    <xdr:to>
      <xdr:col>31</xdr:col>
      <xdr:colOff>85725</xdr:colOff>
      <xdr:row>56</xdr:row>
      <xdr:rowOff>28629</xdr:rowOff>
    </xdr:to>
    <xdr:sp macro="" textlink="">
      <xdr:nvSpPr>
        <xdr:cNvPr id="783" name="円/楕円 782"/>
        <xdr:cNvSpPr/>
      </xdr:nvSpPr>
      <xdr:spPr>
        <a:xfrm>
          <a:off x="21272500" y="95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45156</xdr:rowOff>
    </xdr:from>
    <xdr:ext cx="469744" cy="259045"/>
    <xdr:sp macro="" textlink="">
      <xdr:nvSpPr>
        <xdr:cNvPr id="784" name="テキスト ボックス 783"/>
        <xdr:cNvSpPr txBox="1"/>
      </xdr:nvSpPr>
      <xdr:spPr>
        <a:xfrm>
          <a:off x="21088427" y="930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167277</xdr:rowOff>
    </xdr:from>
    <xdr:to>
      <xdr:col>29</xdr:col>
      <xdr:colOff>568325</xdr:colOff>
      <xdr:row>56</xdr:row>
      <xdr:rowOff>97427</xdr:rowOff>
    </xdr:to>
    <xdr:sp macro="" textlink="">
      <xdr:nvSpPr>
        <xdr:cNvPr id="785" name="円/楕円 784"/>
        <xdr:cNvSpPr/>
      </xdr:nvSpPr>
      <xdr:spPr>
        <a:xfrm>
          <a:off x="20383500" y="95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113954</xdr:rowOff>
    </xdr:from>
    <xdr:ext cx="469744" cy="259045"/>
    <xdr:sp macro="" textlink="">
      <xdr:nvSpPr>
        <xdr:cNvPr id="786" name="テキスト ボックス 785"/>
        <xdr:cNvSpPr txBox="1"/>
      </xdr:nvSpPr>
      <xdr:spPr>
        <a:xfrm>
          <a:off x="20199427" y="937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147356</xdr:rowOff>
    </xdr:from>
    <xdr:to>
      <xdr:col>28</xdr:col>
      <xdr:colOff>365125</xdr:colOff>
      <xdr:row>56</xdr:row>
      <xdr:rowOff>77506</xdr:rowOff>
    </xdr:to>
    <xdr:sp macro="" textlink="">
      <xdr:nvSpPr>
        <xdr:cNvPr id="787" name="円/楕円 786"/>
        <xdr:cNvSpPr/>
      </xdr:nvSpPr>
      <xdr:spPr>
        <a:xfrm>
          <a:off x="19494500" y="95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94033</xdr:rowOff>
    </xdr:from>
    <xdr:ext cx="469744" cy="259045"/>
    <xdr:sp macro="" textlink="">
      <xdr:nvSpPr>
        <xdr:cNvPr id="788" name="テキスト ボックス 787"/>
        <xdr:cNvSpPr txBox="1"/>
      </xdr:nvSpPr>
      <xdr:spPr>
        <a:xfrm>
          <a:off x="19310427" y="935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143655</xdr:rowOff>
    </xdr:from>
    <xdr:to>
      <xdr:col>27</xdr:col>
      <xdr:colOff>161925</xdr:colOff>
      <xdr:row>56</xdr:row>
      <xdr:rowOff>73805</xdr:rowOff>
    </xdr:to>
    <xdr:sp macro="" textlink="">
      <xdr:nvSpPr>
        <xdr:cNvPr id="789" name="円/楕円 788"/>
        <xdr:cNvSpPr/>
      </xdr:nvSpPr>
      <xdr:spPr>
        <a:xfrm>
          <a:off x="18605500" y="95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90332</xdr:rowOff>
    </xdr:from>
    <xdr:ext cx="469744" cy="259045"/>
    <xdr:sp macro="" textlink="">
      <xdr:nvSpPr>
        <xdr:cNvPr id="790" name="テキスト ボックス 789"/>
        <xdr:cNvSpPr txBox="1"/>
      </xdr:nvSpPr>
      <xdr:spPr>
        <a:xfrm>
          <a:off x="18421427" y="934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52,833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2" name="直線コネクタ 80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3" name="テキスト ボックス 80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4" name="直線コネクタ 80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5" name="テキスト ボックス 80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6" name="直線コネクタ 80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7" name="テキスト ボックス 80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8" name="直線コネクタ 80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9" name="テキスト ボックス 80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0" name="直線コネクタ 80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1" name="テキスト ボックス 81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3" name="テキスト ボックス 81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11455</xdr:rowOff>
    </xdr:from>
    <xdr:to>
      <xdr:col>32</xdr:col>
      <xdr:colOff>186689</xdr:colOff>
      <xdr:row>77</xdr:row>
      <xdr:rowOff>52451</xdr:rowOff>
    </xdr:to>
    <xdr:cxnSp macro="">
      <xdr:nvCxnSpPr>
        <xdr:cNvPr id="815" name="直線コネクタ 814"/>
        <xdr:cNvCxnSpPr/>
      </xdr:nvCxnSpPr>
      <xdr:spPr>
        <a:xfrm flipV="1">
          <a:off x="22159595" y="12184405"/>
          <a:ext cx="1269" cy="1069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56278</xdr:rowOff>
    </xdr:from>
    <xdr:ext cx="534377" cy="259045"/>
    <xdr:sp macro="" textlink="">
      <xdr:nvSpPr>
        <xdr:cNvPr id="816" name="繰出金最小値テキスト"/>
        <xdr:cNvSpPr txBox="1"/>
      </xdr:nvSpPr>
      <xdr:spPr>
        <a:xfrm>
          <a:off x="22212300" y="132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44,395</a:t>
          </a:r>
          <a:endParaRPr kumimoji="1" lang="ja-JP" altLang="en-US" sz="1000" b="1">
            <a:latin typeface="ＭＳ Ｐゴシック"/>
          </a:endParaRPr>
        </a:p>
      </xdr:txBody>
    </xdr:sp>
    <xdr:clientData/>
  </xdr:oneCellAnchor>
  <xdr:twoCellAnchor>
    <xdr:from>
      <xdr:col>32</xdr:col>
      <xdr:colOff>98425</xdr:colOff>
      <xdr:row>77</xdr:row>
      <xdr:rowOff>52451</xdr:rowOff>
    </xdr:from>
    <xdr:to>
      <xdr:col>32</xdr:col>
      <xdr:colOff>276225</xdr:colOff>
      <xdr:row>77</xdr:row>
      <xdr:rowOff>52451</xdr:rowOff>
    </xdr:to>
    <xdr:cxnSp macro="">
      <xdr:nvCxnSpPr>
        <xdr:cNvPr id="817" name="直線コネクタ 816"/>
        <xdr:cNvCxnSpPr/>
      </xdr:nvCxnSpPr>
      <xdr:spPr>
        <a:xfrm>
          <a:off x="22072600" y="1325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129582</xdr:rowOff>
    </xdr:from>
    <xdr:ext cx="534377" cy="259045"/>
    <xdr:sp macro="" textlink="">
      <xdr:nvSpPr>
        <xdr:cNvPr id="818" name="繰出金最大値テキスト"/>
        <xdr:cNvSpPr txBox="1"/>
      </xdr:nvSpPr>
      <xdr:spPr>
        <a:xfrm>
          <a:off x="22212300" y="11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58,433</a:t>
          </a:r>
          <a:endParaRPr kumimoji="1" lang="ja-JP" altLang="en-US" sz="1000" b="1">
            <a:latin typeface="ＭＳ Ｐゴシック"/>
          </a:endParaRPr>
        </a:p>
      </xdr:txBody>
    </xdr:sp>
    <xdr:clientData/>
  </xdr:oneCellAnchor>
  <xdr:twoCellAnchor>
    <xdr:from>
      <xdr:col>32</xdr:col>
      <xdr:colOff>98425</xdr:colOff>
      <xdr:row>71</xdr:row>
      <xdr:rowOff>11455</xdr:rowOff>
    </xdr:from>
    <xdr:to>
      <xdr:col>32</xdr:col>
      <xdr:colOff>276225</xdr:colOff>
      <xdr:row>71</xdr:row>
      <xdr:rowOff>11455</xdr:rowOff>
    </xdr:to>
    <xdr:cxnSp macro="">
      <xdr:nvCxnSpPr>
        <xdr:cNvPr id="819" name="直線コネクタ 818"/>
        <xdr:cNvCxnSpPr/>
      </xdr:nvCxnSpPr>
      <xdr:spPr>
        <a:xfrm>
          <a:off x="22072600" y="1218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54356</xdr:rowOff>
    </xdr:from>
    <xdr:to>
      <xdr:col>32</xdr:col>
      <xdr:colOff>187325</xdr:colOff>
      <xdr:row>71</xdr:row>
      <xdr:rowOff>11455</xdr:rowOff>
    </xdr:to>
    <xdr:cxnSp macro="">
      <xdr:nvCxnSpPr>
        <xdr:cNvPr id="820" name="直線コネクタ 819"/>
        <xdr:cNvCxnSpPr/>
      </xdr:nvCxnSpPr>
      <xdr:spPr>
        <a:xfrm>
          <a:off x="21323300" y="12055856"/>
          <a:ext cx="8382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70604</xdr:rowOff>
    </xdr:from>
    <xdr:ext cx="534377" cy="259045"/>
    <xdr:sp macro="" textlink="">
      <xdr:nvSpPr>
        <xdr:cNvPr id="821" name="繰出金平均値テキスト"/>
        <xdr:cNvSpPr txBox="1"/>
      </xdr:nvSpPr>
      <xdr:spPr>
        <a:xfrm>
          <a:off x="22212300" y="12586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52,207</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92177</xdr:rowOff>
    </xdr:from>
    <xdr:to>
      <xdr:col>32</xdr:col>
      <xdr:colOff>238125</xdr:colOff>
      <xdr:row>74</xdr:row>
      <xdr:rowOff>22327</xdr:rowOff>
    </xdr:to>
    <xdr:sp macro="" textlink="">
      <xdr:nvSpPr>
        <xdr:cNvPr id="822" name="フローチャート : 判断 821"/>
        <xdr:cNvSpPr/>
      </xdr:nvSpPr>
      <xdr:spPr>
        <a:xfrm>
          <a:off x="22110700" y="1260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54356</xdr:rowOff>
    </xdr:from>
    <xdr:to>
      <xdr:col>31</xdr:col>
      <xdr:colOff>34925</xdr:colOff>
      <xdr:row>71</xdr:row>
      <xdr:rowOff>131013</xdr:rowOff>
    </xdr:to>
    <xdr:cxnSp macro="">
      <xdr:nvCxnSpPr>
        <xdr:cNvPr id="823" name="直線コネクタ 822"/>
        <xdr:cNvCxnSpPr/>
      </xdr:nvCxnSpPr>
      <xdr:spPr>
        <a:xfrm flipV="1">
          <a:off x="20434300" y="12055856"/>
          <a:ext cx="889000" cy="2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44704</xdr:rowOff>
    </xdr:from>
    <xdr:to>
      <xdr:col>31</xdr:col>
      <xdr:colOff>85725</xdr:colOff>
      <xdr:row>77</xdr:row>
      <xdr:rowOff>146304</xdr:rowOff>
    </xdr:to>
    <xdr:sp macro="" textlink="">
      <xdr:nvSpPr>
        <xdr:cNvPr id="824" name="フローチャート : 判断 823"/>
        <xdr:cNvSpPr/>
      </xdr:nvSpPr>
      <xdr:spPr>
        <a:xfrm>
          <a:off x="21272500" y="1324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137431</xdr:rowOff>
    </xdr:from>
    <xdr:ext cx="534377" cy="259045"/>
    <xdr:sp macro="" textlink="">
      <xdr:nvSpPr>
        <xdr:cNvPr id="825" name="テキスト ボックス 824"/>
        <xdr:cNvSpPr txBox="1"/>
      </xdr:nvSpPr>
      <xdr:spPr>
        <a:xfrm>
          <a:off x="21056111" y="1333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131013</xdr:rowOff>
    </xdr:from>
    <xdr:to>
      <xdr:col>29</xdr:col>
      <xdr:colOff>517525</xdr:colOff>
      <xdr:row>72</xdr:row>
      <xdr:rowOff>41478</xdr:rowOff>
    </xdr:to>
    <xdr:cxnSp macro="">
      <xdr:nvCxnSpPr>
        <xdr:cNvPr id="826" name="直線コネクタ 825"/>
        <xdr:cNvCxnSpPr/>
      </xdr:nvCxnSpPr>
      <xdr:spPr>
        <a:xfrm flipV="1">
          <a:off x="19545300" y="12303963"/>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9652</xdr:rowOff>
    </xdr:from>
    <xdr:to>
      <xdr:col>29</xdr:col>
      <xdr:colOff>568325</xdr:colOff>
      <xdr:row>78</xdr:row>
      <xdr:rowOff>111252</xdr:rowOff>
    </xdr:to>
    <xdr:sp macro="" textlink="">
      <xdr:nvSpPr>
        <xdr:cNvPr id="827" name="フローチャート : 判断 826"/>
        <xdr:cNvSpPr/>
      </xdr:nvSpPr>
      <xdr:spPr>
        <a:xfrm>
          <a:off x="20383500" y="133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102379</xdr:rowOff>
    </xdr:from>
    <xdr:ext cx="534377" cy="259045"/>
    <xdr:sp macro="" textlink="">
      <xdr:nvSpPr>
        <xdr:cNvPr id="828" name="テキスト ボックス 827"/>
        <xdr:cNvSpPr txBox="1"/>
      </xdr:nvSpPr>
      <xdr:spPr>
        <a:xfrm>
          <a:off x="20167111" y="134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62814</xdr:rowOff>
    </xdr:from>
    <xdr:to>
      <xdr:col>28</xdr:col>
      <xdr:colOff>314325</xdr:colOff>
      <xdr:row>72</xdr:row>
      <xdr:rowOff>41478</xdr:rowOff>
    </xdr:to>
    <xdr:cxnSp macro="">
      <xdr:nvCxnSpPr>
        <xdr:cNvPr id="829" name="直線コネクタ 828"/>
        <xdr:cNvCxnSpPr/>
      </xdr:nvCxnSpPr>
      <xdr:spPr>
        <a:xfrm>
          <a:off x="18656300" y="12064314"/>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70689</xdr:rowOff>
    </xdr:from>
    <xdr:to>
      <xdr:col>28</xdr:col>
      <xdr:colOff>365125</xdr:colOff>
      <xdr:row>79</xdr:row>
      <xdr:rowOff>839</xdr:rowOff>
    </xdr:to>
    <xdr:sp macro="" textlink="">
      <xdr:nvSpPr>
        <xdr:cNvPr id="830" name="フローチャート : 判断 829"/>
        <xdr:cNvSpPr/>
      </xdr:nvSpPr>
      <xdr:spPr>
        <a:xfrm>
          <a:off x="19494500" y="134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163416</xdr:rowOff>
    </xdr:from>
    <xdr:ext cx="534377" cy="259045"/>
    <xdr:sp macro="" textlink="">
      <xdr:nvSpPr>
        <xdr:cNvPr id="831" name="テキスト ボックス 830"/>
        <xdr:cNvSpPr txBox="1"/>
      </xdr:nvSpPr>
      <xdr:spPr>
        <a:xfrm>
          <a:off x="19278111" y="135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64515</xdr:rowOff>
    </xdr:from>
    <xdr:to>
      <xdr:col>27</xdr:col>
      <xdr:colOff>161925</xdr:colOff>
      <xdr:row>78</xdr:row>
      <xdr:rowOff>166115</xdr:rowOff>
    </xdr:to>
    <xdr:sp macro="" textlink="">
      <xdr:nvSpPr>
        <xdr:cNvPr id="832" name="フローチャート : 判断 831"/>
        <xdr:cNvSpPr/>
      </xdr:nvSpPr>
      <xdr:spPr>
        <a:xfrm>
          <a:off x="18605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157242</xdr:rowOff>
    </xdr:from>
    <xdr:ext cx="534377" cy="259045"/>
    <xdr:sp macro="" textlink="">
      <xdr:nvSpPr>
        <xdr:cNvPr id="833" name="テキスト ボックス 832"/>
        <xdr:cNvSpPr txBox="1"/>
      </xdr:nvSpPr>
      <xdr:spPr>
        <a:xfrm>
          <a:off x="18389111" y="135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41,320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70</xdr:row>
      <xdr:rowOff>132105</xdr:rowOff>
    </xdr:from>
    <xdr:to>
      <xdr:col>32</xdr:col>
      <xdr:colOff>238125</xdr:colOff>
      <xdr:row>71</xdr:row>
      <xdr:rowOff>62255</xdr:rowOff>
    </xdr:to>
    <xdr:sp macro="" textlink="">
      <xdr:nvSpPr>
        <xdr:cNvPr id="839" name="円/楕円 838"/>
        <xdr:cNvSpPr/>
      </xdr:nvSpPr>
      <xdr:spPr>
        <a:xfrm>
          <a:off x="22110700" y="121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85132</xdr:rowOff>
    </xdr:from>
    <xdr:ext cx="534377" cy="259045"/>
    <xdr:sp macro="" textlink="">
      <xdr:nvSpPr>
        <xdr:cNvPr id="840" name="繰出金該当値テキスト"/>
        <xdr:cNvSpPr txBox="1"/>
      </xdr:nvSpPr>
      <xdr:spPr>
        <a:xfrm>
          <a:off x="22212300" y="120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58,433</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3556</xdr:rowOff>
    </xdr:from>
    <xdr:to>
      <xdr:col>31</xdr:col>
      <xdr:colOff>85725</xdr:colOff>
      <xdr:row>70</xdr:row>
      <xdr:rowOff>105156</xdr:rowOff>
    </xdr:to>
    <xdr:sp macro="" textlink="">
      <xdr:nvSpPr>
        <xdr:cNvPr id="841" name="円/楕円 840"/>
        <xdr:cNvSpPr/>
      </xdr:nvSpPr>
      <xdr:spPr>
        <a:xfrm>
          <a:off x="21272500" y="1200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68</xdr:row>
      <xdr:rowOff>121683</xdr:rowOff>
    </xdr:from>
    <xdr:ext cx="534377" cy="259045"/>
    <xdr:sp macro="" textlink="">
      <xdr:nvSpPr>
        <xdr:cNvPr id="842" name="テキスト ボックス 841"/>
        <xdr:cNvSpPr txBox="1"/>
      </xdr:nvSpPr>
      <xdr:spPr>
        <a:xfrm>
          <a:off x="21056111" y="1178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80213</xdr:rowOff>
    </xdr:from>
    <xdr:to>
      <xdr:col>29</xdr:col>
      <xdr:colOff>568325</xdr:colOff>
      <xdr:row>72</xdr:row>
      <xdr:rowOff>10363</xdr:rowOff>
    </xdr:to>
    <xdr:sp macro="" textlink="">
      <xdr:nvSpPr>
        <xdr:cNvPr id="843" name="円/楕円 842"/>
        <xdr:cNvSpPr/>
      </xdr:nvSpPr>
      <xdr:spPr>
        <a:xfrm>
          <a:off x="20383500" y="122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26890</xdr:rowOff>
    </xdr:from>
    <xdr:ext cx="534377" cy="259045"/>
    <xdr:sp macro="" textlink="">
      <xdr:nvSpPr>
        <xdr:cNvPr id="844" name="テキスト ボックス 843"/>
        <xdr:cNvSpPr txBox="1"/>
      </xdr:nvSpPr>
      <xdr:spPr>
        <a:xfrm>
          <a:off x="20167111" y="120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56,864</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162128</xdr:rowOff>
    </xdr:from>
    <xdr:to>
      <xdr:col>28</xdr:col>
      <xdr:colOff>365125</xdr:colOff>
      <xdr:row>72</xdr:row>
      <xdr:rowOff>92278</xdr:rowOff>
    </xdr:to>
    <xdr:sp macro="" textlink="">
      <xdr:nvSpPr>
        <xdr:cNvPr id="845" name="円/楕円 844"/>
        <xdr:cNvSpPr/>
      </xdr:nvSpPr>
      <xdr:spPr>
        <a:xfrm>
          <a:off x="19494500" y="123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108805</xdr:rowOff>
    </xdr:from>
    <xdr:ext cx="534377" cy="259045"/>
    <xdr:sp macro="" textlink="">
      <xdr:nvSpPr>
        <xdr:cNvPr id="846" name="テキスト ボックス 845"/>
        <xdr:cNvSpPr txBox="1"/>
      </xdr:nvSpPr>
      <xdr:spPr>
        <a:xfrm>
          <a:off x="19278111" y="121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55,789</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12014</xdr:rowOff>
    </xdr:from>
    <xdr:to>
      <xdr:col>27</xdr:col>
      <xdr:colOff>161925</xdr:colOff>
      <xdr:row>70</xdr:row>
      <xdr:rowOff>113614</xdr:rowOff>
    </xdr:to>
    <xdr:sp macro="" textlink="">
      <xdr:nvSpPr>
        <xdr:cNvPr id="847" name="円/楕円 846"/>
        <xdr:cNvSpPr/>
      </xdr:nvSpPr>
      <xdr:spPr>
        <a:xfrm>
          <a:off x="18605500" y="120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68</xdr:row>
      <xdr:rowOff>130141</xdr:rowOff>
    </xdr:from>
    <xdr:ext cx="534377" cy="259045"/>
    <xdr:sp macro="" textlink="">
      <xdr:nvSpPr>
        <xdr:cNvPr id="848" name="テキスト ボックス 847"/>
        <xdr:cNvSpPr txBox="1"/>
      </xdr:nvSpPr>
      <xdr:spPr>
        <a:xfrm>
          <a:off x="18389111" y="1178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フローチャート :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3" name="フローチャート :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4" name="テキスト ボックス 87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6" name="フローチャート :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7" name="テキスト ボックス 87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9" name="フローチャート :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0" name="テキスト ボックス 87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フローチャート :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2" name="テキスト ボックス 88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円/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0" name="円/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1" name="テキスト ボックス 89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2" name="円/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3" name="テキスト ボックス 89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4" name="円/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5" name="テキスト ボックス 89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円/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7" name="テキスト ボックス 89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498,810</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・もっとも多いのは扶助費で、人口は毎年千人程度減少しているものの、高齢者の割合は全国的にも高く、増加傾向となっている。</a:t>
          </a:r>
          <a:endParaRPr kumimoji="1" lang="en-US" altLang="ja-JP" sz="1300">
            <a:latin typeface="ＭＳ Ｐゴシック"/>
          </a:endParaRPr>
        </a:p>
        <a:p>
          <a:r>
            <a:rPr kumimoji="1" lang="ja-JP" altLang="en-US" sz="1300">
              <a:latin typeface="ＭＳ Ｐゴシック"/>
            </a:rPr>
            <a:t>・人件費は、 市町村合併以来継続している一般職の退職者数の５分の１採用、労務職の退職者不補充による職員削減の効果などにより、類似団体や全国平均と比較しても大きく下回っている。</a:t>
          </a:r>
        </a:p>
        <a:p>
          <a:r>
            <a:rPr kumimoji="1" lang="ja-JP" altLang="en-US" sz="1300">
              <a:latin typeface="ＭＳ Ｐゴシック"/>
            </a:rPr>
            <a:t>・公債費は、平成</a:t>
          </a:r>
          <a:r>
            <a:rPr kumimoji="1" lang="en-US" altLang="ja-JP" sz="1300">
              <a:latin typeface="ＭＳ Ｐゴシック"/>
            </a:rPr>
            <a:t>24</a:t>
          </a:r>
          <a:r>
            <a:rPr kumimoji="1" lang="ja-JP" altLang="en-US" sz="1300">
              <a:latin typeface="ＭＳ Ｐゴシック"/>
            </a:rPr>
            <a:t>年度に借入した第三セクター等改革推進債や合併特例債により、類似団体と比較して著しく多くなっているが、プライマリーバランスの黒字堅持や繰上償還の実施により、着実に総額を減らしている。</a:t>
          </a:r>
          <a:endParaRPr kumimoji="1" lang="en-US" altLang="ja-JP" sz="1300">
            <a:latin typeface="ＭＳ Ｐゴシック"/>
          </a:endParaRPr>
        </a:p>
        <a:p>
          <a:r>
            <a:rPr kumimoji="1" lang="ja-JP" altLang="en-US" sz="1300">
              <a:latin typeface="ＭＳ Ｐゴシック"/>
            </a:rPr>
            <a:t>・普通建設事業費は、住民一人当たり</a:t>
          </a:r>
          <a:r>
            <a:rPr kumimoji="1" lang="en-US" altLang="ja-JP" sz="1300">
              <a:latin typeface="ＭＳ Ｐゴシック"/>
            </a:rPr>
            <a:t>64,346</a:t>
          </a:r>
          <a:r>
            <a:rPr kumimoji="1" lang="ja-JP" altLang="en-US" sz="1300">
              <a:latin typeface="ＭＳ Ｐゴシック"/>
            </a:rPr>
            <a:t>円となっており、類似団体と比較して</a:t>
          </a:r>
          <a:r>
            <a:rPr kumimoji="1" lang="en-US" altLang="ja-JP" sz="1300">
              <a:latin typeface="ＭＳ Ｐゴシック"/>
            </a:rPr>
            <a:t>1,015</a:t>
          </a:r>
          <a:r>
            <a:rPr kumimoji="1" lang="ja-JP" altLang="en-US" sz="1300">
              <a:latin typeface="ＭＳ Ｐゴシック"/>
            </a:rPr>
            <a:t>円高い状況となっているものの、ほぼ同程度となっている。ただし、全国平均より高い状況であり、これは、合併特例債を活用した事業を集中的に実施しているためで、活用期間終了後は、平成</a:t>
          </a:r>
          <a:r>
            <a:rPr kumimoji="1" lang="en-US" altLang="ja-JP" sz="1300">
              <a:latin typeface="ＭＳ Ｐゴシック"/>
            </a:rPr>
            <a:t>27</a:t>
          </a:r>
          <a:r>
            <a:rPr kumimoji="1" lang="ja-JP" altLang="en-US" sz="1300">
              <a:latin typeface="ＭＳ Ｐゴシック"/>
            </a:rPr>
            <a:t>年度決算で約</a:t>
          </a:r>
          <a:r>
            <a:rPr kumimoji="1" lang="en-US" altLang="ja-JP" sz="1300">
              <a:latin typeface="ＭＳ Ｐゴシック"/>
            </a:rPr>
            <a:t>77</a:t>
          </a:r>
          <a:r>
            <a:rPr kumimoji="1" lang="ja-JP" altLang="en-US" sz="1300">
              <a:latin typeface="ＭＳ Ｐゴシック"/>
            </a:rPr>
            <a:t>億円の事業費を約</a:t>
          </a:r>
          <a:r>
            <a:rPr kumimoji="1" lang="en-US" altLang="ja-JP" sz="1300">
              <a:latin typeface="ＭＳ Ｐゴシック"/>
            </a:rPr>
            <a:t>40</a:t>
          </a:r>
          <a:r>
            <a:rPr kumimoji="1" lang="ja-JP" altLang="en-US" sz="1300">
              <a:latin typeface="ＭＳ Ｐゴシック"/>
            </a:rPr>
            <a:t>億円まで引き下げる内容で、財政計画で見込んでいる。そのためにも、公共施設の統廃合等を進めて、事業費の圧縮を目指すこととしている。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岩手県奥州市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121,282
120,805
993.30
61,017,208
60,496,682
391,791
36,065,118
79,559,574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16.2
122.0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126637</xdr:rowOff>
    </xdr:from>
    <xdr:to>
      <xdr:col>6</xdr:col>
      <xdr:colOff>510540</xdr:colOff>
      <xdr:row>37</xdr:row>
      <xdr:rowOff>36830</xdr:rowOff>
    </xdr:to>
    <xdr:cxnSp macro="">
      <xdr:nvCxnSpPr>
        <xdr:cNvPr id="58" name="直線コネクタ 57"/>
        <xdr:cNvCxnSpPr/>
      </xdr:nvCxnSpPr>
      <xdr:spPr>
        <a:xfrm flipV="1">
          <a:off x="4633595" y="5270137"/>
          <a:ext cx="1270" cy="111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40657</xdr:rowOff>
    </xdr:from>
    <xdr:ext cx="469744" cy="259045"/>
    <xdr:sp macro="" textlink="">
      <xdr:nvSpPr>
        <xdr:cNvPr id="59" name="議会費最小値テキスト"/>
        <xdr:cNvSpPr txBox="1"/>
      </xdr:nvSpPr>
      <xdr:spPr>
        <a:xfrm>
          <a:off x="468630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a:t>
          </a:r>
          <a:endParaRPr kumimoji="1" lang="ja-JP" altLang="en-US" sz="1000" b="1">
            <a:latin typeface="ＭＳ Ｐゴシック"/>
          </a:endParaRPr>
        </a:p>
      </xdr:txBody>
    </xdr:sp>
    <xdr:clientData/>
  </xdr:oneCellAnchor>
  <xdr:twoCellAnchor>
    <xdr:from>
      <xdr:col>6</xdr:col>
      <xdr:colOff>422275</xdr:colOff>
      <xdr:row>37</xdr:row>
      <xdr:rowOff>36830</xdr:rowOff>
    </xdr:from>
    <xdr:to>
      <xdr:col>6</xdr:col>
      <xdr:colOff>600075</xdr:colOff>
      <xdr:row>37</xdr:row>
      <xdr:rowOff>36830</xdr:rowOff>
    </xdr:to>
    <xdr:cxnSp macro="">
      <xdr:nvCxnSpPr>
        <xdr:cNvPr id="60" name="直線コネクタ 59"/>
        <xdr:cNvCxnSpPr/>
      </xdr:nvCxnSpPr>
      <xdr:spPr>
        <a:xfrm>
          <a:off x="4546600" y="638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73314</xdr:rowOff>
    </xdr:from>
    <xdr:ext cx="469744" cy="259045"/>
    <xdr:sp macro="" textlink="">
      <xdr:nvSpPr>
        <xdr:cNvPr id="61" name="議会費最大値テキスト"/>
        <xdr:cNvSpPr txBox="1"/>
      </xdr:nvSpPr>
      <xdr:spPr>
        <a:xfrm>
          <a:off x="4686300" y="504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2,928</a:t>
          </a:r>
          <a:endParaRPr kumimoji="1" lang="ja-JP" altLang="en-US" sz="1000" b="1">
            <a:latin typeface="ＭＳ Ｐゴシック"/>
          </a:endParaRPr>
        </a:p>
      </xdr:txBody>
    </xdr:sp>
    <xdr:clientData/>
  </xdr:oneCellAnchor>
  <xdr:twoCellAnchor>
    <xdr:from>
      <xdr:col>6</xdr:col>
      <xdr:colOff>422275</xdr:colOff>
      <xdr:row>30</xdr:row>
      <xdr:rowOff>126637</xdr:rowOff>
    </xdr:from>
    <xdr:to>
      <xdr:col>6</xdr:col>
      <xdr:colOff>600075</xdr:colOff>
      <xdr:row>30</xdr:row>
      <xdr:rowOff>126637</xdr:rowOff>
    </xdr:to>
    <xdr:cxnSp macro="">
      <xdr:nvCxnSpPr>
        <xdr:cNvPr id="62" name="直線コネクタ 61"/>
        <xdr:cNvCxnSpPr/>
      </xdr:nvCxnSpPr>
      <xdr:spPr>
        <a:xfrm>
          <a:off x="4546600" y="527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36830</xdr:rowOff>
    </xdr:from>
    <xdr:to>
      <xdr:col>6</xdr:col>
      <xdr:colOff>511175</xdr:colOff>
      <xdr:row>38</xdr:row>
      <xdr:rowOff>84183</xdr:rowOff>
    </xdr:to>
    <xdr:cxnSp macro="">
      <xdr:nvCxnSpPr>
        <xdr:cNvPr id="63" name="直線コネクタ 62"/>
        <xdr:cNvCxnSpPr/>
      </xdr:nvCxnSpPr>
      <xdr:spPr>
        <a:xfrm flipV="1">
          <a:off x="3797300" y="6380480"/>
          <a:ext cx="8382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70955</xdr:rowOff>
    </xdr:from>
    <xdr:ext cx="469744" cy="259045"/>
    <xdr:sp macro="" textlink="">
      <xdr:nvSpPr>
        <xdr:cNvPr id="64" name="議会費平均値テキスト"/>
        <xdr:cNvSpPr txBox="1"/>
      </xdr:nvSpPr>
      <xdr:spPr>
        <a:xfrm>
          <a:off x="4686300" y="5557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48078</xdr:rowOff>
    </xdr:from>
    <xdr:to>
      <xdr:col>6</xdr:col>
      <xdr:colOff>561975</xdr:colOff>
      <xdr:row>33</xdr:row>
      <xdr:rowOff>149678</xdr:rowOff>
    </xdr:to>
    <xdr:sp macro="" textlink="">
      <xdr:nvSpPr>
        <xdr:cNvPr id="65" name="フローチャート : 判断 64"/>
        <xdr:cNvSpPr/>
      </xdr:nvSpPr>
      <xdr:spPr>
        <a:xfrm>
          <a:off x="4584700" y="570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82550</xdr:rowOff>
    </xdr:from>
    <xdr:to>
      <xdr:col>5</xdr:col>
      <xdr:colOff>358775</xdr:colOff>
      <xdr:row>38</xdr:row>
      <xdr:rowOff>84183</xdr:rowOff>
    </xdr:to>
    <xdr:cxnSp macro="">
      <xdr:nvCxnSpPr>
        <xdr:cNvPr id="66" name="直線コネクタ 65"/>
        <xdr:cNvCxnSpPr/>
      </xdr:nvCxnSpPr>
      <xdr:spPr>
        <a:xfrm>
          <a:off x="2908300" y="6254750"/>
          <a:ext cx="8890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33383</xdr:rowOff>
    </xdr:from>
    <xdr:to>
      <xdr:col>5</xdr:col>
      <xdr:colOff>409575</xdr:colOff>
      <xdr:row>35</xdr:row>
      <xdr:rowOff>134983</xdr:rowOff>
    </xdr:to>
    <xdr:sp macro="" textlink="">
      <xdr:nvSpPr>
        <xdr:cNvPr id="67" name="フローチャート : 判断 66"/>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151510</xdr:rowOff>
    </xdr:from>
    <xdr:ext cx="469744" cy="259045"/>
    <xdr:sp macro="" textlink="">
      <xdr:nvSpPr>
        <xdr:cNvPr id="68" name="テキスト ボックス 67"/>
        <xdr:cNvSpPr txBox="1"/>
      </xdr:nvSpPr>
      <xdr:spPr>
        <a:xfrm>
          <a:off x="3562427" y="580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93980</xdr:rowOff>
    </xdr:from>
    <xdr:to>
      <xdr:col>4</xdr:col>
      <xdr:colOff>155575</xdr:colOff>
      <xdr:row>36</xdr:row>
      <xdr:rowOff>82550</xdr:rowOff>
    </xdr:to>
    <xdr:cxnSp macro="">
      <xdr:nvCxnSpPr>
        <xdr:cNvPr id="69" name="直線コネクタ 68"/>
        <xdr:cNvCxnSpPr/>
      </xdr:nvCxnSpPr>
      <xdr:spPr>
        <a:xfrm>
          <a:off x="2019300" y="60947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77470</xdr:rowOff>
    </xdr:from>
    <xdr:to>
      <xdr:col>4</xdr:col>
      <xdr:colOff>206375</xdr:colOff>
      <xdr:row>36</xdr:row>
      <xdr:rowOff>7620</xdr:rowOff>
    </xdr:to>
    <xdr:sp macro="" textlink="">
      <xdr:nvSpPr>
        <xdr:cNvPr id="70" name="フローチャート : 判断 69"/>
        <xdr:cNvSpPr/>
      </xdr:nvSpPr>
      <xdr:spPr>
        <a:xfrm>
          <a:off x="2857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24147</xdr:rowOff>
    </xdr:from>
    <xdr:ext cx="469744" cy="259045"/>
    <xdr:sp macro="" textlink="">
      <xdr:nvSpPr>
        <xdr:cNvPr id="71" name="テキスト ボックス 70"/>
        <xdr:cNvSpPr txBox="1"/>
      </xdr:nvSpPr>
      <xdr:spPr>
        <a:xfrm>
          <a:off x="2673427"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170724</xdr:rowOff>
    </xdr:from>
    <xdr:to>
      <xdr:col>2</xdr:col>
      <xdr:colOff>638175</xdr:colOff>
      <xdr:row>35</xdr:row>
      <xdr:rowOff>93980</xdr:rowOff>
    </xdr:to>
    <xdr:cxnSp macro="">
      <xdr:nvCxnSpPr>
        <xdr:cNvPr id="72" name="直線コネクタ 71"/>
        <xdr:cNvCxnSpPr/>
      </xdr:nvCxnSpPr>
      <xdr:spPr>
        <a:xfrm>
          <a:off x="1130300" y="5485674"/>
          <a:ext cx="889000" cy="60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132987</xdr:rowOff>
    </xdr:from>
    <xdr:to>
      <xdr:col>3</xdr:col>
      <xdr:colOff>3175</xdr:colOff>
      <xdr:row>35</xdr:row>
      <xdr:rowOff>63137</xdr:rowOff>
    </xdr:to>
    <xdr:sp macro="" textlink="">
      <xdr:nvSpPr>
        <xdr:cNvPr id="73" name="フローチャート : 判断 72"/>
        <xdr:cNvSpPr/>
      </xdr:nvSpPr>
      <xdr:spPr>
        <a:xfrm>
          <a:off x="1968500" y="596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79664</xdr:rowOff>
    </xdr:from>
    <xdr:ext cx="469744" cy="259045"/>
    <xdr:sp macro="" textlink="">
      <xdr:nvSpPr>
        <xdr:cNvPr id="74" name="テキスト ボックス 73"/>
        <xdr:cNvSpPr txBox="1"/>
      </xdr:nvSpPr>
      <xdr:spPr>
        <a:xfrm>
          <a:off x="1784427" y="573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xdr:col>
      <xdr:colOff>384175</xdr:colOff>
      <xdr:row>30</xdr:row>
      <xdr:rowOff>113393</xdr:rowOff>
    </xdr:from>
    <xdr:to>
      <xdr:col>1</xdr:col>
      <xdr:colOff>485775</xdr:colOff>
      <xdr:row>31</xdr:row>
      <xdr:rowOff>43543</xdr:rowOff>
    </xdr:to>
    <xdr:sp macro="" textlink="">
      <xdr:nvSpPr>
        <xdr:cNvPr id="75" name="フローチャート : 判断 74"/>
        <xdr:cNvSpPr/>
      </xdr:nvSpPr>
      <xdr:spPr>
        <a:xfrm>
          <a:off x="1079500" y="52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60070</xdr:rowOff>
    </xdr:from>
    <xdr:ext cx="469744" cy="259045"/>
    <xdr:sp macro="" textlink="">
      <xdr:nvSpPr>
        <xdr:cNvPr id="76" name="テキスト ボックス 75"/>
        <xdr:cNvSpPr txBox="1"/>
      </xdr:nvSpPr>
      <xdr:spPr>
        <a:xfrm>
          <a:off x="895427" y="50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157480</xdr:rowOff>
    </xdr:from>
    <xdr:to>
      <xdr:col>6</xdr:col>
      <xdr:colOff>561975</xdr:colOff>
      <xdr:row>37</xdr:row>
      <xdr:rowOff>87630</xdr:rowOff>
    </xdr:to>
    <xdr:sp macro="" textlink="">
      <xdr:nvSpPr>
        <xdr:cNvPr id="82" name="円/楕円 81"/>
        <xdr:cNvSpPr/>
      </xdr:nvSpPr>
      <xdr:spPr>
        <a:xfrm>
          <a:off x="4584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72407</xdr:rowOff>
    </xdr:from>
    <xdr:ext cx="469744" cy="259045"/>
    <xdr:sp macro="" textlink="">
      <xdr:nvSpPr>
        <xdr:cNvPr id="83" name="議会費該当値テキスト"/>
        <xdr:cNvSpPr txBox="1"/>
      </xdr:nvSpPr>
      <xdr:spPr>
        <a:xfrm>
          <a:off x="4686300" y="624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33383</xdr:rowOff>
    </xdr:from>
    <xdr:to>
      <xdr:col>5</xdr:col>
      <xdr:colOff>409575</xdr:colOff>
      <xdr:row>38</xdr:row>
      <xdr:rowOff>134983</xdr:rowOff>
    </xdr:to>
    <xdr:sp macro="" textlink="">
      <xdr:nvSpPr>
        <xdr:cNvPr id="84" name="円/楕円 83"/>
        <xdr:cNvSpPr/>
      </xdr:nvSpPr>
      <xdr:spPr>
        <a:xfrm>
          <a:off x="3746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126110</xdr:rowOff>
    </xdr:from>
    <xdr:ext cx="469744" cy="259045"/>
    <xdr:sp macro="" textlink="">
      <xdr:nvSpPr>
        <xdr:cNvPr id="85" name="テキスト ボックス 84"/>
        <xdr:cNvSpPr txBox="1"/>
      </xdr:nvSpPr>
      <xdr:spPr>
        <a:xfrm>
          <a:off x="3562427" y="664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31750</xdr:rowOff>
    </xdr:from>
    <xdr:to>
      <xdr:col>4</xdr:col>
      <xdr:colOff>206375</xdr:colOff>
      <xdr:row>36</xdr:row>
      <xdr:rowOff>133350</xdr:rowOff>
    </xdr:to>
    <xdr:sp macro="" textlink="">
      <xdr:nvSpPr>
        <xdr:cNvPr id="86" name="円/楕円 85"/>
        <xdr:cNvSpPr/>
      </xdr:nvSpPr>
      <xdr:spPr>
        <a:xfrm>
          <a:off x="2857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124477</xdr:rowOff>
    </xdr:from>
    <xdr:ext cx="469744" cy="259045"/>
    <xdr:sp macro="" textlink="">
      <xdr:nvSpPr>
        <xdr:cNvPr id="87" name="テキスト ボックス 86"/>
        <xdr:cNvSpPr txBox="1"/>
      </xdr:nvSpPr>
      <xdr:spPr>
        <a:xfrm>
          <a:off x="2673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43180</xdr:rowOff>
    </xdr:from>
    <xdr:to>
      <xdr:col>3</xdr:col>
      <xdr:colOff>3175</xdr:colOff>
      <xdr:row>35</xdr:row>
      <xdr:rowOff>144780</xdr:rowOff>
    </xdr:to>
    <xdr:sp macro="" textlink="">
      <xdr:nvSpPr>
        <xdr:cNvPr id="88" name="円/楕円 87"/>
        <xdr:cNvSpPr/>
      </xdr:nvSpPr>
      <xdr:spPr>
        <a:xfrm>
          <a:off x="1968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135907</xdr:rowOff>
    </xdr:from>
    <xdr:ext cx="469744" cy="259045"/>
    <xdr:sp macro="" textlink="">
      <xdr:nvSpPr>
        <xdr:cNvPr id="89" name="テキスト ボックス 88"/>
        <xdr:cNvSpPr txBox="1"/>
      </xdr:nvSpPr>
      <xdr:spPr>
        <a:xfrm>
          <a:off x="1784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119924</xdr:rowOff>
    </xdr:from>
    <xdr:to>
      <xdr:col>1</xdr:col>
      <xdr:colOff>485775</xdr:colOff>
      <xdr:row>32</xdr:row>
      <xdr:rowOff>50074</xdr:rowOff>
    </xdr:to>
    <xdr:sp macro="" textlink="">
      <xdr:nvSpPr>
        <xdr:cNvPr id="90" name="円/楕円 89"/>
        <xdr:cNvSpPr/>
      </xdr:nvSpPr>
      <xdr:spPr>
        <a:xfrm>
          <a:off x="1079500" y="5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41201</xdr:rowOff>
    </xdr:from>
    <xdr:ext cx="469744" cy="259045"/>
    <xdr:sp macro="" textlink="">
      <xdr:nvSpPr>
        <xdr:cNvPr id="91" name="テキスト ボックス 90"/>
        <xdr:cNvSpPr txBox="1"/>
      </xdr:nvSpPr>
      <xdr:spPr>
        <a:xfrm>
          <a:off x="895427" y="55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55</xdr:row>
      <xdr:rowOff>46072</xdr:rowOff>
    </xdr:from>
    <xdr:to>
      <xdr:col>6</xdr:col>
      <xdr:colOff>510540</xdr:colOff>
      <xdr:row>58</xdr:row>
      <xdr:rowOff>30511</xdr:rowOff>
    </xdr:to>
    <xdr:cxnSp macro="">
      <xdr:nvCxnSpPr>
        <xdr:cNvPr id="118" name="直線コネクタ 117"/>
        <xdr:cNvCxnSpPr/>
      </xdr:nvCxnSpPr>
      <xdr:spPr>
        <a:xfrm flipV="1">
          <a:off x="4633595" y="9475822"/>
          <a:ext cx="1270" cy="49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34338</xdr:rowOff>
    </xdr:from>
    <xdr:ext cx="534377" cy="259045"/>
    <xdr:sp macro="" textlink="">
      <xdr:nvSpPr>
        <xdr:cNvPr id="119" name="総務費最小値テキスト"/>
        <xdr:cNvSpPr txBox="1"/>
      </xdr:nvSpPr>
      <xdr:spPr>
        <a:xfrm>
          <a:off x="4686300" y="99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54,687</a:t>
          </a:r>
          <a:endParaRPr kumimoji="1" lang="ja-JP" altLang="en-US" sz="1000" b="1">
            <a:latin typeface="ＭＳ Ｐゴシック"/>
          </a:endParaRPr>
        </a:p>
      </xdr:txBody>
    </xdr:sp>
    <xdr:clientData/>
  </xdr:oneCellAnchor>
  <xdr:twoCellAnchor>
    <xdr:from>
      <xdr:col>6</xdr:col>
      <xdr:colOff>422275</xdr:colOff>
      <xdr:row>58</xdr:row>
      <xdr:rowOff>30511</xdr:rowOff>
    </xdr:from>
    <xdr:to>
      <xdr:col>6</xdr:col>
      <xdr:colOff>600075</xdr:colOff>
      <xdr:row>58</xdr:row>
      <xdr:rowOff>30511</xdr:rowOff>
    </xdr:to>
    <xdr:cxnSp macro="">
      <xdr:nvCxnSpPr>
        <xdr:cNvPr id="120" name="直線コネクタ 119"/>
        <xdr:cNvCxnSpPr/>
      </xdr:nvCxnSpPr>
      <xdr:spPr>
        <a:xfrm>
          <a:off x="4546600" y="997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164199</xdr:rowOff>
    </xdr:from>
    <xdr:ext cx="534377" cy="259045"/>
    <xdr:sp macro="" textlink="">
      <xdr:nvSpPr>
        <xdr:cNvPr id="121" name="総務費最大値テキスト"/>
        <xdr:cNvSpPr txBox="1"/>
      </xdr:nvSpPr>
      <xdr:spPr>
        <a:xfrm>
          <a:off x="4686300" y="925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85,234</a:t>
          </a:r>
          <a:endParaRPr kumimoji="1" lang="ja-JP" altLang="en-US" sz="1000" b="1">
            <a:latin typeface="ＭＳ Ｐゴシック"/>
          </a:endParaRPr>
        </a:p>
      </xdr:txBody>
    </xdr:sp>
    <xdr:clientData/>
  </xdr:oneCellAnchor>
  <xdr:twoCellAnchor>
    <xdr:from>
      <xdr:col>6</xdr:col>
      <xdr:colOff>422275</xdr:colOff>
      <xdr:row>55</xdr:row>
      <xdr:rowOff>46072</xdr:rowOff>
    </xdr:from>
    <xdr:to>
      <xdr:col>6</xdr:col>
      <xdr:colOff>600075</xdr:colOff>
      <xdr:row>55</xdr:row>
      <xdr:rowOff>46072</xdr:rowOff>
    </xdr:to>
    <xdr:cxnSp macro="">
      <xdr:nvCxnSpPr>
        <xdr:cNvPr id="122" name="直線コネクタ 121"/>
        <xdr:cNvCxnSpPr/>
      </xdr:nvCxnSpPr>
      <xdr:spPr>
        <a:xfrm>
          <a:off x="4546600" y="947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156143</xdr:rowOff>
    </xdr:from>
    <xdr:to>
      <xdr:col>6</xdr:col>
      <xdr:colOff>511175</xdr:colOff>
      <xdr:row>57</xdr:row>
      <xdr:rowOff>16518</xdr:rowOff>
    </xdr:to>
    <xdr:cxnSp macro="">
      <xdr:nvCxnSpPr>
        <xdr:cNvPr id="123" name="直線コネクタ 122"/>
        <xdr:cNvCxnSpPr/>
      </xdr:nvCxnSpPr>
      <xdr:spPr>
        <a:xfrm flipV="1">
          <a:off x="3797300" y="9757343"/>
          <a:ext cx="838200" cy="3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94596</xdr:rowOff>
    </xdr:from>
    <xdr:ext cx="534377" cy="259045"/>
    <xdr:sp macro="" textlink="">
      <xdr:nvSpPr>
        <xdr:cNvPr id="124" name="総務費平均値テキスト"/>
        <xdr:cNvSpPr txBox="1"/>
      </xdr:nvSpPr>
      <xdr:spPr>
        <a:xfrm>
          <a:off x="4686300" y="9695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67,330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116169</xdr:rowOff>
    </xdr:from>
    <xdr:to>
      <xdr:col>6</xdr:col>
      <xdr:colOff>561975</xdr:colOff>
      <xdr:row>57</xdr:row>
      <xdr:rowOff>46319</xdr:rowOff>
    </xdr:to>
    <xdr:sp macro="" textlink="">
      <xdr:nvSpPr>
        <xdr:cNvPr id="125" name="フローチャート : 判断 124"/>
        <xdr:cNvSpPr/>
      </xdr:nvSpPr>
      <xdr:spPr>
        <a:xfrm>
          <a:off x="4584700" y="971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79888</xdr:rowOff>
    </xdr:from>
    <xdr:to>
      <xdr:col>5</xdr:col>
      <xdr:colOff>358775</xdr:colOff>
      <xdr:row>57</xdr:row>
      <xdr:rowOff>16518</xdr:rowOff>
    </xdr:to>
    <xdr:cxnSp macro="">
      <xdr:nvCxnSpPr>
        <xdr:cNvPr id="126" name="直線コネクタ 125"/>
        <xdr:cNvCxnSpPr/>
      </xdr:nvCxnSpPr>
      <xdr:spPr>
        <a:xfrm>
          <a:off x="2908300" y="9681088"/>
          <a:ext cx="889000" cy="10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115548</xdr:rowOff>
    </xdr:from>
    <xdr:to>
      <xdr:col>5</xdr:col>
      <xdr:colOff>409575</xdr:colOff>
      <xdr:row>58</xdr:row>
      <xdr:rowOff>45698</xdr:rowOff>
    </xdr:to>
    <xdr:sp macro="" textlink="">
      <xdr:nvSpPr>
        <xdr:cNvPr id="127" name="フローチャート : 判断 126"/>
        <xdr:cNvSpPr/>
      </xdr:nvSpPr>
      <xdr:spPr>
        <a:xfrm>
          <a:off x="3746500" y="988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36825</xdr:rowOff>
    </xdr:from>
    <xdr:ext cx="534377" cy="259045"/>
    <xdr:sp macro="" textlink="">
      <xdr:nvSpPr>
        <xdr:cNvPr id="128" name="テキスト ボックス 127"/>
        <xdr:cNvSpPr txBox="1"/>
      </xdr:nvSpPr>
      <xdr:spPr>
        <a:xfrm>
          <a:off x="3530111" y="998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80770</xdr:rowOff>
    </xdr:from>
    <xdr:to>
      <xdr:col>4</xdr:col>
      <xdr:colOff>155575</xdr:colOff>
      <xdr:row>56</xdr:row>
      <xdr:rowOff>79888</xdr:rowOff>
    </xdr:to>
    <xdr:cxnSp macro="">
      <xdr:nvCxnSpPr>
        <xdr:cNvPr id="129" name="直線コネクタ 128"/>
        <xdr:cNvCxnSpPr/>
      </xdr:nvCxnSpPr>
      <xdr:spPr>
        <a:xfrm>
          <a:off x="2019300" y="8653270"/>
          <a:ext cx="889000" cy="102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88443</xdr:rowOff>
    </xdr:from>
    <xdr:to>
      <xdr:col>4</xdr:col>
      <xdr:colOff>206375</xdr:colOff>
      <xdr:row>58</xdr:row>
      <xdr:rowOff>18593</xdr:rowOff>
    </xdr:to>
    <xdr:sp macro="" textlink="">
      <xdr:nvSpPr>
        <xdr:cNvPr id="130" name="フローチャート : 判断 129"/>
        <xdr:cNvSpPr/>
      </xdr:nvSpPr>
      <xdr:spPr>
        <a:xfrm>
          <a:off x="2857500" y="986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9720</xdr:rowOff>
    </xdr:from>
    <xdr:ext cx="534377" cy="259045"/>
    <xdr:sp macro="" textlink="">
      <xdr:nvSpPr>
        <xdr:cNvPr id="131" name="テキスト ボックス 130"/>
        <xdr:cNvSpPr txBox="1"/>
      </xdr:nvSpPr>
      <xdr:spPr>
        <a:xfrm>
          <a:off x="2641111" y="99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80770</xdr:rowOff>
    </xdr:from>
    <xdr:to>
      <xdr:col>2</xdr:col>
      <xdr:colOff>638175</xdr:colOff>
      <xdr:row>57</xdr:row>
      <xdr:rowOff>44439</xdr:rowOff>
    </xdr:to>
    <xdr:cxnSp macro="">
      <xdr:nvCxnSpPr>
        <xdr:cNvPr id="132" name="直線コネクタ 131"/>
        <xdr:cNvCxnSpPr/>
      </xdr:nvCxnSpPr>
      <xdr:spPr>
        <a:xfrm flipV="1">
          <a:off x="1130300" y="8653270"/>
          <a:ext cx="889000" cy="116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102518</xdr:rowOff>
    </xdr:from>
    <xdr:to>
      <xdr:col>3</xdr:col>
      <xdr:colOff>3175</xdr:colOff>
      <xdr:row>58</xdr:row>
      <xdr:rowOff>32668</xdr:rowOff>
    </xdr:to>
    <xdr:sp macro="" textlink="">
      <xdr:nvSpPr>
        <xdr:cNvPr id="133" name="フローチャート : 判断 132"/>
        <xdr:cNvSpPr/>
      </xdr:nvSpPr>
      <xdr:spPr>
        <a:xfrm>
          <a:off x="1968500" y="987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23795</xdr:rowOff>
    </xdr:from>
    <xdr:ext cx="534377" cy="259045"/>
    <xdr:sp macro="" textlink="">
      <xdr:nvSpPr>
        <xdr:cNvPr id="134" name="テキスト ボックス 133"/>
        <xdr:cNvSpPr txBox="1"/>
      </xdr:nvSpPr>
      <xdr:spPr>
        <a:xfrm>
          <a:off x="1752111" y="99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164664</xdr:rowOff>
    </xdr:from>
    <xdr:to>
      <xdr:col>1</xdr:col>
      <xdr:colOff>485775</xdr:colOff>
      <xdr:row>58</xdr:row>
      <xdr:rowOff>94814</xdr:rowOff>
    </xdr:to>
    <xdr:sp macro="" textlink="">
      <xdr:nvSpPr>
        <xdr:cNvPr id="135" name="フローチャート : 判断 134"/>
        <xdr:cNvSpPr/>
      </xdr:nvSpPr>
      <xdr:spPr>
        <a:xfrm>
          <a:off x="1079500" y="993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85941</xdr:rowOff>
    </xdr:from>
    <xdr:ext cx="534377" cy="259045"/>
    <xdr:sp macro="" textlink="">
      <xdr:nvSpPr>
        <xdr:cNvPr id="136" name="テキスト ボックス 135"/>
        <xdr:cNvSpPr txBox="1"/>
      </xdr:nvSpPr>
      <xdr:spPr>
        <a:xfrm>
          <a:off x="863111" y="100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53,860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105343</xdr:rowOff>
    </xdr:from>
    <xdr:to>
      <xdr:col>6</xdr:col>
      <xdr:colOff>561975</xdr:colOff>
      <xdr:row>57</xdr:row>
      <xdr:rowOff>35493</xdr:rowOff>
    </xdr:to>
    <xdr:sp macro="" textlink="">
      <xdr:nvSpPr>
        <xdr:cNvPr id="142" name="円/楕円 141"/>
        <xdr:cNvSpPr/>
      </xdr:nvSpPr>
      <xdr:spPr>
        <a:xfrm>
          <a:off x="4584700" y="9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128220</xdr:rowOff>
    </xdr:from>
    <xdr:ext cx="534377" cy="259045"/>
    <xdr:sp macro="" textlink="">
      <xdr:nvSpPr>
        <xdr:cNvPr id="143" name="総務費該当値テキスト"/>
        <xdr:cNvSpPr txBox="1"/>
      </xdr:nvSpPr>
      <xdr:spPr>
        <a:xfrm>
          <a:off x="4686300" y="95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137168</xdr:rowOff>
    </xdr:from>
    <xdr:to>
      <xdr:col>5</xdr:col>
      <xdr:colOff>409575</xdr:colOff>
      <xdr:row>57</xdr:row>
      <xdr:rowOff>67318</xdr:rowOff>
    </xdr:to>
    <xdr:sp macro="" textlink="">
      <xdr:nvSpPr>
        <xdr:cNvPr id="144" name="円/楕円 143"/>
        <xdr:cNvSpPr/>
      </xdr:nvSpPr>
      <xdr:spPr>
        <a:xfrm>
          <a:off x="3746500" y="9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83845</xdr:rowOff>
    </xdr:from>
    <xdr:ext cx="534377" cy="259045"/>
    <xdr:sp macro="" textlink="">
      <xdr:nvSpPr>
        <xdr:cNvPr id="145" name="テキスト ボックス 144"/>
        <xdr:cNvSpPr txBox="1"/>
      </xdr:nvSpPr>
      <xdr:spPr>
        <a:xfrm>
          <a:off x="3530111" y="95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29088</xdr:rowOff>
    </xdr:from>
    <xdr:to>
      <xdr:col>4</xdr:col>
      <xdr:colOff>206375</xdr:colOff>
      <xdr:row>56</xdr:row>
      <xdr:rowOff>130688</xdr:rowOff>
    </xdr:to>
    <xdr:sp macro="" textlink="">
      <xdr:nvSpPr>
        <xdr:cNvPr id="146" name="円/楕円 145"/>
        <xdr:cNvSpPr/>
      </xdr:nvSpPr>
      <xdr:spPr>
        <a:xfrm>
          <a:off x="2857500" y="963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147215</xdr:rowOff>
    </xdr:from>
    <xdr:ext cx="534377" cy="259045"/>
    <xdr:sp macro="" textlink="">
      <xdr:nvSpPr>
        <xdr:cNvPr id="147" name="テキスト ボックス 146"/>
        <xdr:cNvSpPr txBox="1"/>
      </xdr:nvSpPr>
      <xdr:spPr>
        <a:xfrm>
          <a:off x="2641111" y="940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72,663</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29970</xdr:rowOff>
    </xdr:from>
    <xdr:to>
      <xdr:col>3</xdr:col>
      <xdr:colOff>3175</xdr:colOff>
      <xdr:row>50</xdr:row>
      <xdr:rowOff>131570</xdr:rowOff>
    </xdr:to>
    <xdr:sp macro="" textlink="">
      <xdr:nvSpPr>
        <xdr:cNvPr id="148" name="円/楕円 147"/>
        <xdr:cNvSpPr/>
      </xdr:nvSpPr>
      <xdr:spPr>
        <a:xfrm>
          <a:off x="1968500" y="86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48</xdr:row>
      <xdr:rowOff>148097</xdr:rowOff>
    </xdr:from>
    <xdr:ext cx="599010" cy="259045"/>
    <xdr:sp macro="" textlink="">
      <xdr:nvSpPr>
        <xdr:cNvPr id="149" name="テキスト ボックス 148"/>
        <xdr:cNvSpPr txBox="1"/>
      </xdr:nvSpPr>
      <xdr:spPr>
        <a:xfrm>
          <a:off x="1719794" y="837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135,609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165089</xdr:rowOff>
    </xdr:from>
    <xdr:to>
      <xdr:col>1</xdr:col>
      <xdr:colOff>485775</xdr:colOff>
      <xdr:row>57</xdr:row>
      <xdr:rowOff>95239</xdr:rowOff>
    </xdr:to>
    <xdr:sp macro="" textlink="">
      <xdr:nvSpPr>
        <xdr:cNvPr id="150" name="円/楕円 149"/>
        <xdr:cNvSpPr/>
      </xdr:nvSpPr>
      <xdr:spPr>
        <a:xfrm>
          <a:off x="1079500" y="9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111766</xdr:rowOff>
    </xdr:from>
    <xdr:ext cx="534377" cy="259045"/>
    <xdr:sp macro="" textlink="">
      <xdr:nvSpPr>
        <xdr:cNvPr id="151" name="テキスト ボックス 150"/>
        <xdr:cNvSpPr txBox="1"/>
      </xdr:nvSpPr>
      <xdr:spPr>
        <a:xfrm>
          <a:off x="863111" y="954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146,302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142863</xdr:rowOff>
    </xdr:from>
    <xdr:to>
      <xdr:col>6</xdr:col>
      <xdr:colOff>510540</xdr:colOff>
      <xdr:row>76</xdr:row>
      <xdr:rowOff>13133</xdr:rowOff>
    </xdr:to>
    <xdr:cxnSp macro="">
      <xdr:nvCxnSpPr>
        <xdr:cNvPr id="176" name="直線コネクタ 175"/>
        <xdr:cNvCxnSpPr/>
      </xdr:nvCxnSpPr>
      <xdr:spPr>
        <a:xfrm flipV="1">
          <a:off x="4633595" y="12315813"/>
          <a:ext cx="1270" cy="727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16960</xdr:rowOff>
    </xdr:from>
    <xdr:ext cx="599010" cy="259045"/>
    <xdr:sp macro="" textlink="">
      <xdr:nvSpPr>
        <xdr:cNvPr id="177" name="民生費最小値テキスト"/>
        <xdr:cNvSpPr txBox="1"/>
      </xdr:nvSpPr>
      <xdr:spPr>
        <a:xfrm>
          <a:off x="4686300" y="1304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124,322</a:t>
          </a:r>
          <a:endParaRPr kumimoji="1" lang="ja-JP" altLang="en-US" sz="1000" b="1">
            <a:latin typeface="ＭＳ Ｐゴシック"/>
          </a:endParaRPr>
        </a:p>
      </xdr:txBody>
    </xdr:sp>
    <xdr:clientData/>
  </xdr:oneCellAnchor>
  <xdr:twoCellAnchor>
    <xdr:from>
      <xdr:col>6</xdr:col>
      <xdr:colOff>422275</xdr:colOff>
      <xdr:row>76</xdr:row>
      <xdr:rowOff>13133</xdr:rowOff>
    </xdr:from>
    <xdr:to>
      <xdr:col>6</xdr:col>
      <xdr:colOff>600075</xdr:colOff>
      <xdr:row>76</xdr:row>
      <xdr:rowOff>13133</xdr:rowOff>
    </xdr:to>
    <xdr:cxnSp macro="">
      <xdr:nvCxnSpPr>
        <xdr:cNvPr id="178" name="直線コネクタ 177"/>
        <xdr:cNvCxnSpPr/>
      </xdr:nvCxnSpPr>
      <xdr:spPr>
        <a:xfrm>
          <a:off x="4546600" y="1304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89540</xdr:rowOff>
    </xdr:from>
    <xdr:ext cx="599010" cy="259045"/>
    <xdr:sp macro="" textlink="">
      <xdr:nvSpPr>
        <xdr:cNvPr id="179" name="民生費最大値テキスト"/>
        <xdr:cNvSpPr txBox="1"/>
      </xdr:nvSpPr>
      <xdr:spPr>
        <a:xfrm>
          <a:off x="4686300" y="1209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143,417</a:t>
          </a:r>
          <a:endParaRPr kumimoji="1" lang="ja-JP" altLang="en-US" sz="1000" b="1">
            <a:latin typeface="ＭＳ Ｐゴシック"/>
          </a:endParaRPr>
        </a:p>
      </xdr:txBody>
    </xdr:sp>
    <xdr:clientData/>
  </xdr:oneCellAnchor>
  <xdr:twoCellAnchor>
    <xdr:from>
      <xdr:col>6</xdr:col>
      <xdr:colOff>422275</xdr:colOff>
      <xdr:row>71</xdr:row>
      <xdr:rowOff>142863</xdr:rowOff>
    </xdr:from>
    <xdr:to>
      <xdr:col>6</xdr:col>
      <xdr:colOff>600075</xdr:colOff>
      <xdr:row>71</xdr:row>
      <xdr:rowOff>142863</xdr:rowOff>
    </xdr:to>
    <xdr:cxnSp macro="">
      <xdr:nvCxnSpPr>
        <xdr:cNvPr id="180" name="直線コネクタ 179"/>
        <xdr:cNvCxnSpPr/>
      </xdr:nvCxnSpPr>
      <xdr:spPr>
        <a:xfrm>
          <a:off x="4546600" y="1231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142863</xdr:rowOff>
    </xdr:from>
    <xdr:to>
      <xdr:col>6</xdr:col>
      <xdr:colOff>511175</xdr:colOff>
      <xdr:row>73</xdr:row>
      <xdr:rowOff>148654</xdr:rowOff>
    </xdr:to>
    <xdr:cxnSp macro="">
      <xdr:nvCxnSpPr>
        <xdr:cNvPr id="181" name="直線コネクタ 180"/>
        <xdr:cNvCxnSpPr/>
      </xdr:nvCxnSpPr>
      <xdr:spPr>
        <a:xfrm flipV="1">
          <a:off x="3797300" y="12315813"/>
          <a:ext cx="838200" cy="3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79405</xdr:rowOff>
    </xdr:from>
    <xdr:ext cx="599010" cy="259045"/>
    <xdr:sp macro="" textlink="">
      <xdr:nvSpPr>
        <xdr:cNvPr id="182" name="民生費平均値テキスト"/>
        <xdr:cNvSpPr txBox="1"/>
      </xdr:nvSpPr>
      <xdr:spPr>
        <a:xfrm>
          <a:off x="4686300" y="1242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138,683</a:t>
          </a:r>
          <a:endParaRPr kumimoji="1" lang="ja-JP" altLang="en-US" sz="1000" b="1">
            <a:solidFill>
              <a:srgbClr val="000080"/>
            </a:solidFill>
            <a:latin typeface="ＭＳ Ｐゴシック"/>
          </a:endParaRPr>
        </a:p>
      </xdr:txBody>
    </xdr:sp>
    <xdr:clientData/>
  </xdr:oneCellAnchor>
  <xdr:twoCellAnchor>
    <xdr:from>
      <xdr:col>6</xdr:col>
      <xdr:colOff>460375</xdr:colOff>
      <xdr:row>72</xdr:row>
      <xdr:rowOff>100978</xdr:rowOff>
    </xdr:from>
    <xdr:to>
      <xdr:col>6</xdr:col>
      <xdr:colOff>561975</xdr:colOff>
      <xdr:row>73</xdr:row>
      <xdr:rowOff>31128</xdr:rowOff>
    </xdr:to>
    <xdr:sp macro="" textlink="">
      <xdr:nvSpPr>
        <xdr:cNvPr id="183" name="フローチャート : 判断 182"/>
        <xdr:cNvSpPr/>
      </xdr:nvSpPr>
      <xdr:spPr>
        <a:xfrm>
          <a:off x="4584700" y="1244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148654</xdr:rowOff>
    </xdr:from>
    <xdr:to>
      <xdr:col>5</xdr:col>
      <xdr:colOff>358775</xdr:colOff>
      <xdr:row>75</xdr:row>
      <xdr:rowOff>122974</xdr:rowOff>
    </xdr:to>
    <xdr:cxnSp macro="">
      <xdr:nvCxnSpPr>
        <xdr:cNvPr id="184" name="直線コネクタ 183"/>
        <xdr:cNvCxnSpPr/>
      </xdr:nvCxnSpPr>
      <xdr:spPr>
        <a:xfrm flipV="1">
          <a:off x="2908300" y="12664504"/>
          <a:ext cx="889000" cy="3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16663</xdr:rowOff>
    </xdr:from>
    <xdr:to>
      <xdr:col>5</xdr:col>
      <xdr:colOff>409575</xdr:colOff>
      <xdr:row>76</xdr:row>
      <xdr:rowOff>118263</xdr:rowOff>
    </xdr:to>
    <xdr:sp macro="" textlink="">
      <xdr:nvSpPr>
        <xdr:cNvPr id="185" name="フローチャート : 判断 184"/>
        <xdr:cNvSpPr/>
      </xdr:nvSpPr>
      <xdr:spPr>
        <a:xfrm>
          <a:off x="3746500" y="1304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109390</xdr:rowOff>
    </xdr:from>
    <xdr:ext cx="599010" cy="259045"/>
    <xdr:sp macro="" textlink="">
      <xdr:nvSpPr>
        <xdr:cNvPr id="186" name="テキスト ボックス 185"/>
        <xdr:cNvSpPr txBox="1"/>
      </xdr:nvSpPr>
      <xdr:spPr>
        <a:xfrm>
          <a:off x="3497794" y="1313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32753</xdr:rowOff>
    </xdr:from>
    <xdr:to>
      <xdr:col>4</xdr:col>
      <xdr:colOff>155575</xdr:colOff>
      <xdr:row>75</xdr:row>
      <xdr:rowOff>122974</xdr:rowOff>
    </xdr:to>
    <xdr:cxnSp macro="">
      <xdr:nvCxnSpPr>
        <xdr:cNvPr id="187" name="直線コネクタ 186"/>
        <xdr:cNvCxnSpPr/>
      </xdr:nvCxnSpPr>
      <xdr:spPr>
        <a:xfrm>
          <a:off x="2019300" y="12891503"/>
          <a:ext cx="889000" cy="9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131763</xdr:rowOff>
    </xdr:from>
    <xdr:to>
      <xdr:col>4</xdr:col>
      <xdr:colOff>206375</xdr:colOff>
      <xdr:row>78</xdr:row>
      <xdr:rowOff>61913</xdr:rowOff>
    </xdr:to>
    <xdr:sp macro="" textlink="">
      <xdr:nvSpPr>
        <xdr:cNvPr id="188" name="フローチャート : 判断 187"/>
        <xdr:cNvSpPr/>
      </xdr:nvSpPr>
      <xdr:spPr>
        <a:xfrm>
          <a:off x="2857500" y="133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53040</xdr:rowOff>
    </xdr:from>
    <xdr:ext cx="599010" cy="259045"/>
    <xdr:sp macro="" textlink="">
      <xdr:nvSpPr>
        <xdr:cNvPr id="189" name="テキスト ボックス 188"/>
        <xdr:cNvSpPr txBox="1"/>
      </xdr:nvSpPr>
      <xdr:spPr>
        <a:xfrm>
          <a:off x="2608794" y="134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131890</xdr:rowOff>
    </xdr:from>
    <xdr:to>
      <xdr:col>2</xdr:col>
      <xdr:colOff>638175</xdr:colOff>
      <xdr:row>75</xdr:row>
      <xdr:rowOff>32753</xdr:rowOff>
    </xdr:to>
    <xdr:cxnSp macro="">
      <xdr:nvCxnSpPr>
        <xdr:cNvPr id="190" name="直線コネクタ 189"/>
        <xdr:cNvCxnSpPr/>
      </xdr:nvCxnSpPr>
      <xdr:spPr>
        <a:xfrm>
          <a:off x="1130300" y="12819190"/>
          <a:ext cx="889000" cy="7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147802</xdr:rowOff>
    </xdr:from>
    <xdr:to>
      <xdr:col>3</xdr:col>
      <xdr:colOff>3175</xdr:colOff>
      <xdr:row>78</xdr:row>
      <xdr:rowOff>77952</xdr:rowOff>
    </xdr:to>
    <xdr:sp macro="" textlink="">
      <xdr:nvSpPr>
        <xdr:cNvPr id="191" name="フローチャート : 判断 190"/>
        <xdr:cNvSpPr/>
      </xdr:nvSpPr>
      <xdr:spPr>
        <a:xfrm>
          <a:off x="1968500" y="1334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69079</xdr:rowOff>
    </xdr:from>
    <xdr:ext cx="599010" cy="259045"/>
    <xdr:sp macro="" textlink="">
      <xdr:nvSpPr>
        <xdr:cNvPr id="192" name="テキスト ボックス 191"/>
        <xdr:cNvSpPr txBox="1"/>
      </xdr:nvSpPr>
      <xdr:spPr>
        <a:xfrm>
          <a:off x="1719794" y="1344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2490</xdr:rowOff>
    </xdr:from>
    <xdr:to>
      <xdr:col>1</xdr:col>
      <xdr:colOff>485775</xdr:colOff>
      <xdr:row>78</xdr:row>
      <xdr:rowOff>104090</xdr:rowOff>
    </xdr:to>
    <xdr:sp macro="" textlink="">
      <xdr:nvSpPr>
        <xdr:cNvPr id="193" name="フローチャート : 判断 192"/>
        <xdr:cNvSpPr/>
      </xdr:nvSpPr>
      <xdr:spPr>
        <a:xfrm>
          <a:off x="1079500" y="133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95217</xdr:rowOff>
    </xdr:from>
    <xdr:ext cx="599010" cy="259045"/>
    <xdr:sp macro="" textlink="">
      <xdr:nvSpPr>
        <xdr:cNvPr id="194" name="テキスト ボックス 193"/>
        <xdr:cNvSpPr txBox="1"/>
      </xdr:nvSpPr>
      <xdr:spPr>
        <a:xfrm>
          <a:off x="830794" y="1346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92063</xdr:rowOff>
    </xdr:from>
    <xdr:to>
      <xdr:col>6</xdr:col>
      <xdr:colOff>561975</xdr:colOff>
      <xdr:row>72</xdr:row>
      <xdr:rowOff>22213</xdr:rowOff>
    </xdr:to>
    <xdr:sp macro="" textlink="">
      <xdr:nvSpPr>
        <xdr:cNvPr id="200" name="円/楕円 199"/>
        <xdr:cNvSpPr/>
      </xdr:nvSpPr>
      <xdr:spPr>
        <a:xfrm>
          <a:off x="4584700" y="122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45090</xdr:rowOff>
    </xdr:from>
    <xdr:ext cx="599010" cy="259045"/>
    <xdr:sp macro="" textlink="">
      <xdr:nvSpPr>
        <xdr:cNvPr id="201" name="民生費該当値テキスト"/>
        <xdr:cNvSpPr txBox="1"/>
      </xdr:nvSpPr>
      <xdr:spPr>
        <a:xfrm>
          <a:off x="4686300" y="1221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143,417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97854</xdr:rowOff>
    </xdr:from>
    <xdr:to>
      <xdr:col>5</xdr:col>
      <xdr:colOff>409575</xdr:colOff>
      <xdr:row>74</xdr:row>
      <xdr:rowOff>28004</xdr:rowOff>
    </xdr:to>
    <xdr:sp macro="" textlink="">
      <xdr:nvSpPr>
        <xdr:cNvPr id="202" name="円/楕円 201"/>
        <xdr:cNvSpPr/>
      </xdr:nvSpPr>
      <xdr:spPr>
        <a:xfrm>
          <a:off x="3746500" y="126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44531</xdr:rowOff>
    </xdr:from>
    <xdr:ext cx="599010" cy="259045"/>
    <xdr:sp macro="" textlink="">
      <xdr:nvSpPr>
        <xdr:cNvPr id="203" name="テキスト ボックス 202"/>
        <xdr:cNvSpPr txBox="1"/>
      </xdr:nvSpPr>
      <xdr:spPr>
        <a:xfrm>
          <a:off x="3497794" y="1238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134,265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72174</xdr:rowOff>
    </xdr:from>
    <xdr:to>
      <xdr:col>4</xdr:col>
      <xdr:colOff>206375</xdr:colOff>
      <xdr:row>76</xdr:row>
      <xdr:rowOff>2324</xdr:rowOff>
    </xdr:to>
    <xdr:sp macro="" textlink="">
      <xdr:nvSpPr>
        <xdr:cNvPr id="204" name="円/楕円 203"/>
        <xdr:cNvSpPr/>
      </xdr:nvSpPr>
      <xdr:spPr>
        <a:xfrm>
          <a:off x="2857500" y="129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18851</xdr:rowOff>
    </xdr:from>
    <xdr:ext cx="599010" cy="259045"/>
    <xdr:sp macro="" textlink="">
      <xdr:nvSpPr>
        <xdr:cNvPr id="205" name="テキスト ボックス 204"/>
        <xdr:cNvSpPr txBox="1"/>
      </xdr:nvSpPr>
      <xdr:spPr>
        <a:xfrm>
          <a:off x="2608794" y="1270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125,939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153403</xdr:rowOff>
    </xdr:from>
    <xdr:to>
      <xdr:col>3</xdr:col>
      <xdr:colOff>3175</xdr:colOff>
      <xdr:row>75</xdr:row>
      <xdr:rowOff>83553</xdr:rowOff>
    </xdr:to>
    <xdr:sp macro="" textlink="">
      <xdr:nvSpPr>
        <xdr:cNvPr id="206" name="円/楕円 205"/>
        <xdr:cNvSpPr/>
      </xdr:nvSpPr>
      <xdr:spPr>
        <a:xfrm>
          <a:off x="1968500" y="128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100080</xdr:rowOff>
    </xdr:from>
    <xdr:ext cx="599010" cy="259045"/>
    <xdr:sp macro="" textlink="">
      <xdr:nvSpPr>
        <xdr:cNvPr id="207" name="テキスト ボックス 206"/>
        <xdr:cNvSpPr txBox="1"/>
      </xdr:nvSpPr>
      <xdr:spPr>
        <a:xfrm>
          <a:off x="1719794" y="1261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128,307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81090</xdr:rowOff>
    </xdr:from>
    <xdr:to>
      <xdr:col>1</xdr:col>
      <xdr:colOff>485775</xdr:colOff>
      <xdr:row>75</xdr:row>
      <xdr:rowOff>11240</xdr:rowOff>
    </xdr:to>
    <xdr:sp macro="" textlink="">
      <xdr:nvSpPr>
        <xdr:cNvPr id="208" name="円/楕円 207"/>
        <xdr:cNvSpPr/>
      </xdr:nvSpPr>
      <xdr:spPr>
        <a:xfrm>
          <a:off x="1079500" y="127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27767</xdr:rowOff>
    </xdr:from>
    <xdr:ext cx="599010" cy="259045"/>
    <xdr:sp macro="" textlink="">
      <xdr:nvSpPr>
        <xdr:cNvPr id="209" name="テキスト ボックス 208"/>
        <xdr:cNvSpPr txBox="1"/>
      </xdr:nvSpPr>
      <xdr:spPr>
        <a:xfrm>
          <a:off x="830794" y="1254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156519</xdr:rowOff>
    </xdr:from>
    <xdr:to>
      <xdr:col>6</xdr:col>
      <xdr:colOff>510540</xdr:colOff>
      <xdr:row>98</xdr:row>
      <xdr:rowOff>134311</xdr:rowOff>
    </xdr:to>
    <xdr:cxnSp macro="">
      <xdr:nvCxnSpPr>
        <xdr:cNvPr id="236" name="直線コネクタ 235"/>
        <xdr:cNvCxnSpPr/>
      </xdr:nvCxnSpPr>
      <xdr:spPr>
        <a:xfrm flipV="1">
          <a:off x="4633595" y="15758469"/>
          <a:ext cx="1270" cy="1177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138138</xdr:rowOff>
    </xdr:from>
    <xdr:ext cx="534377" cy="259045"/>
    <xdr:sp macro="" textlink="">
      <xdr:nvSpPr>
        <xdr:cNvPr id="237" name="衛生費最小値テキスト"/>
        <xdr:cNvSpPr txBox="1"/>
      </xdr:nvSpPr>
      <xdr:spPr>
        <a:xfrm>
          <a:off x="4686300" y="169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36,833</a:t>
          </a:r>
          <a:endParaRPr kumimoji="1" lang="ja-JP" altLang="en-US" sz="1000" b="1">
            <a:latin typeface="ＭＳ Ｐゴシック"/>
          </a:endParaRPr>
        </a:p>
      </xdr:txBody>
    </xdr:sp>
    <xdr:clientData/>
  </xdr:oneCellAnchor>
  <xdr:twoCellAnchor>
    <xdr:from>
      <xdr:col>6</xdr:col>
      <xdr:colOff>422275</xdr:colOff>
      <xdr:row>98</xdr:row>
      <xdr:rowOff>134311</xdr:rowOff>
    </xdr:from>
    <xdr:to>
      <xdr:col>6</xdr:col>
      <xdr:colOff>600075</xdr:colOff>
      <xdr:row>98</xdr:row>
      <xdr:rowOff>134311</xdr:rowOff>
    </xdr:to>
    <xdr:cxnSp macro="">
      <xdr:nvCxnSpPr>
        <xdr:cNvPr id="238" name="直線コネクタ 237"/>
        <xdr:cNvCxnSpPr/>
      </xdr:nvCxnSpPr>
      <xdr:spPr>
        <a:xfrm>
          <a:off x="4546600" y="1693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103196</xdr:rowOff>
    </xdr:from>
    <xdr:ext cx="534377" cy="259045"/>
    <xdr:sp macro="" textlink="">
      <xdr:nvSpPr>
        <xdr:cNvPr id="239" name="衛生費最大値テキスト"/>
        <xdr:cNvSpPr txBox="1"/>
      </xdr:nvSpPr>
      <xdr:spPr>
        <a:xfrm>
          <a:off x="4686300" y="15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44,047</a:t>
          </a:r>
          <a:endParaRPr kumimoji="1" lang="ja-JP" altLang="en-US" sz="1000" b="1">
            <a:latin typeface="ＭＳ Ｐゴシック"/>
          </a:endParaRPr>
        </a:p>
      </xdr:txBody>
    </xdr:sp>
    <xdr:clientData/>
  </xdr:oneCellAnchor>
  <xdr:twoCellAnchor>
    <xdr:from>
      <xdr:col>6</xdr:col>
      <xdr:colOff>422275</xdr:colOff>
      <xdr:row>91</xdr:row>
      <xdr:rowOff>156519</xdr:rowOff>
    </xdr:from>
    <xdr:to>
      <xdr:col>6</xdr:col>
      <xdr:colOff>600075</xdr:colOff>
      <xdr:row>91</xdr:row>
      <xdr:rowOff>156519</xdr:rowOff>
    </xdr:to>
    <xdr:cxnSp macro="">
      <xdr:nvCxnSpPr>
        <xdr:cNvPr id="240" name="直線コネクタ 239"/>
        <xdr:cNvCxnSpPr/>
      </xdr:nvCxnSpPr>
      <xdr:spPr>
        <a:xfrm>
          <a:off x="4546600" y="1575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156519</xdr:rowOff>
    </xdr:from>
    <xdr:to>
      <xdr:col>6</xdr:col>
      <xdr:colOff>511175</xdr:colOff>
      <xdr:row>93</xdr:row>
      <xdr:rowOff>140517</xdr:rowOff>
    </xdr:to>
    <xdr:cxnSp macro="">
      <xdr:nvCxnSpPr>
        <xdr:cNvPr id="241" name="直線コネクタ 240"/>
        <xdr:cNvCxnSpPr/>
      </xdr:nvCxnSpPr>
      <xdr:spPr>
        <a:xfrm flipV="1">
          <a:off x="3797300" y="15758469"/>
          <a:ext cx="8382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153869</xdr:rowOff>
    </xdr:from>
    <xdr:ext cx="534377" cy="259045"/>
    <xdr:sp macro="" textlink="">
      <xdr:nvSpPr>
        <xdr:cNvPr id="242" name="衛生費平均値テキスト"/>
        <xdr:cNvSpPr txBox="1"/>
      </xdr:nvSpPr>
      <xdr:spPr>
        <a:xfrm>
          <a:off x="4686300" y="1627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3992</xdr:rowOff>
    </xdr:from>
    <xdr:to>
      <xdr:col>6</xdr:col>
      <xdr:colOff>561975</xdr:colOff>
      <xdr:row>95</xdr:row>
      <xdr:rowOff>105592</xdr:rowOff>
    </xdr:to>
    <xdr:sp macro="" textlink="">
      <xdr:nvSpPr>
        <xdr:cNvPr id="243" name="フローチャート : 判断 242"/>
        <xdr:cNvSpPr/>
      </xdr:nvSpPr>
      <xdr:spPr>
        <a:xfrm>
          <a:off x="4584700" y="162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133986</xdr:rowOff>
    </xdr:from>
    <xdr:to>
      <xdr:col>5</xdr:col>
      <xdr:colOff>358775</xdr:colOff>
      <xdr:row>93</xdr:row>
      <xdr:rowOff>140517</xdr:rowOff>
    </xdr:to>
    <xdr:cxnSp macro="">
      <xdr:nvCxnSpPr>
        <xdr:cNvPr id="244" name="直線コネクタ 243"/>
        <xdr:cNvCxnSpPr/>
      </xdr:nvCxnSpPr>
      <xdr:spPr>
        <a:xfrm>
          <a:off x="2908300" y="15907386"/>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27341</xdr:rowOff>
    </xdr:from>
    <xdr:to>
      <xdr:col>5</xdr:col>
      <xdr:colOff>409575</xdr:colOff>
      <xdr:row>98</xdr:row>
      <xdr:rowOff>128941</xdr:rowOff>
    </xdr:to>
    <xdr:sp macro="" textlink="">
      <xdr:nvSpPr>
        <xdr:cNvPr id="245" name="フローチャート : 判断 244"/>
        <xdr:cNvSpPr/>
      </xdr:nvSpPr>
      <xdr:spPr>
        <a:xfrm>
          <a:off x="3746500" y="1682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120068</xdr:rowOff>
    </xdr:from>
    <xdr:ext cx="534377" cy="259045"/>
    <xdr:sp macro="" textlink="">
      <xdr:nvSpPr>
        <xdr:cNvPr id="246" name="テキスト ボックス 245"/>
        <xdr:cNvSpPr txBox="1"/>
      </xdr:nvSpPr>
      <xdr:spPr>
        <a:xfrm>
          <a:off x="3530111" y="169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133986</xdr:rowOff>
    </xdr:from>
    <xdr:to>
      <xdr:col>4</xdr:col>
      <xdr:colOff>155575</xdr:colOff>
      <xdr:row>93</xdr:row>
      <xdr:rowOff>34871</xdr:rowOff>
    </xdr:to>
    <xdr:cxnSp macro="">
      <xdr:nvCxnSpPr>
        <xdr:cNvPr id="247" name="直線コネクタ 246"/>
        <xdr:cNvCxnSpPr/>
      </xdr:nvCxnSpPr>
      <xdr:spPr>
        <a:xfrm flipV="1">
          <a:off x="2019300" y="15907386"/>
          <a:ext cx="889000" cy="7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99</xdr:row>
      <xdr:rowOff>119924</xdr:rowOff>
    </xdr:from>
    <xdr:to>
      <xdr:col>4</xdr:col>
      <xdr:colOff>206375</xdr:colOff>
      <xdr:row>100</xdr:row>
      <xdr:rowOff>50074</xdr:rowOff>
    </xdr:to>
    <xdr:sp macro="" textlink="">
      <xdr:nvSpPr>
        <xdr:cNvPr id="248" name="フローチャート : 判断 247"/>
        <xdr:cNvSpPr/>
      </xdr:nvSpPr>
      <xdr:spPr>
        <a:xfrm>
          <a:off x="2857500" y="1709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100</xdr:row>
      <xdr:rowOff>41201</xdr:rowOff>
    </xdr:from>
    <xdr:ext cx="534377" cy="259045"/>
    <xdr:sp macro="" textlink="">
      <xdr:nvSpPr>
        <xdr:cNvPr id="249" name="テキスト ボックス 248"/>
        <xdr:cNvSpPr txBox="1"/>
      </xdr:nvSpPr>
      <xdr:spPr>
        <a:xfrm>
          <a:off x="2641111" y="171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12990</xdr:rowOff>
    </xdr:from>
    <xdr:to>
      <xdr:col>2</xdr:col>
      <xdr:colOff>638175</xdr:colOff>
      <xdr:row>93</xdr:row>
      <xdr:rowOff>34871</xdr:rowOff>
    </xdr:to>
    <xdr:cxnSp macro="">
      <xdr:nvCxnSpPr>
        <xdr:cNvPr id="250" name="直線コネクタ 249"/>
        <xdr:cNvCxnSpPr/>
      </xdr:nvCxnSpPr>
      <xdr:spPr>
        <a:xfrm>
          <a:off x="1130300" y="15614940"/>
          <a:ext cx="889000" cy="36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120741</xdr:rowOff>
    </xdr:from>
    <xdr:to>
      <xdr:col>3</xdr:col>
      <xdr:colOff>3175</xdr:colOff>
      <xdr:row>98</xdr:row>
      <xdr:rowOff>50891</xdr:rowOff>
    </xdr:to>
    <xdr:sp macro="" textlink="">
      <xdr:nvSpPr>
        <xdr:cNvPr id="251" name="フローチャート : 判断 250"/>
        <xdr:cNvSpPr/>
      </xdr:nvSpPr>
      <xdr:spPr>
        <a:xfrm>
          <a:off x="1968500" y="167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42018</xdr:rowOff>
    </xdr:from>
    <xdr:ext cx="534377" cy="259045"/>
    <xdr:sp macro="" textlink="">
      <xdr:nvSpPr>
        <xdr:cNvPr id="252" name="テキスト ボックス 251"/>
        <xdr:cNvSpPr txBox="1"/>
      </xdr:nvSpPr>
      <xdr:spPr>
        <a:xfrm>
          <a:off x="1752111" y="168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138049</xdr:rowOff>
    </xdr:from>
    <xdr:to>
      <xdr:col>1</xdr:col>
      <xdr:colOff>485775</xdr:colOff>
      <xdr:row>98</xdr:row>
      <xdr:rowOff>68199</xdr:rowOff>
    </xdr:to>
    <xdr:sp macro="" textlink="">
      <xdr:nvSpPr>
        <xdr:cNvPr id="253" name="フローチャート : 判断 252"/>
        <xdr:cNvSpPr/>
      </xdr:nvSpPr>
      <xdr:spPr>
        <a:xfrm>
          <a:off x="1079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59326</xdr:rowOff>
    </xdr:from>
    <xdr:ext cx="534377" cy="259045"/>
    <xdr:sp macro="" textlink="">
      <xdr:nvSpPr>
        <xdr:cNvPr id="254" name="テキスト ボックス 253"/>
        <xdr:cNvSpPr txBox="1"/>
      </xdr:nvSpPr>
      <xdr:spPr>
        <a:xfrm>
          <a:off x="863111" y="1686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105719</xdr:rowOff>
    </xdr:from>
    <xdr:to>
      <xdr:col>6</xdr:col>
      <xdr:colOff>561975</xdr:colOff>
      <xdr:row>92</xdr:row>
      <xdr:rowOff>35869</xdr:rowOff>
    </xdr:to>
    <xdr:sp macro="" textlink="">
      <xdr:nvSpPr>
        <xdr:cNvPr id="260" name="円/楕円 259"/>
        <xdr:cNvSpPr/>
      </xdr:nvSpPr>
      <xdr:spPr>
        <a:xfrm>
          <a:off x="4584700" y="1570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58746</xdr:rowOff>
    </xdr:from>
    <xdr:ext cx="534377" cy="259045"/>
    <xdr:sp macro="" textlink="">
      <xdr:nvSpPr>
        <xdr:cNvPr id="261" name="衛生費該当値テキスト"/>
        <xdr:cNvSpPr txBox="1"/>
      </xdr:nvSpPr>
      <xdr:spPr>
        <a:xfrm>
          <a:off x="4686300" y="1566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44,047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89717</xdr:rowOff>
    </xdr:from>
    <xdr:to>
      <xdr:col>5</xdr:col>
      <xdr:colOff>409575</xdr:colOff>
      <xdr:row>94</xdr:row>
      <xdr:rowOff>19867</xdr:rowOff>
    </xdr:to>
    <xdr:sp macro="" textlink="">
      <xdr:nvSpPr>
        <xdr:cNvPr id="262" name="円/楕円 261"/>
        <xdr:cNvSpPr/>
      </xdr:nvSpPr>
      <xdr:spPr>
        <a:xfrm>
          <a:off x="3746500" y="160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36394</xdr:rowOff>
    </xdr:from>
    <xdr:ext cx="534377" cy="259045"/>
    <xdr:sp macro="" textlink="">
      <xdr:nvSpPr>
        <xdr:cNvPr id="263" name="テキスト ボックス 262"/>
        <xdr:cNvSpPr txBox="1"/>
      </xdr:nvSpPr>
      <xdr:spPr>
        <a:xfrm>
          <a:off x="3530111" y="158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83186</xdr:rowOff>
    </xdr:from>
    <xdr:to>
      <xdr:col>4</xdr:col>
      <xdr:colOff>206375</xdr:colOff>
      <xdr:row>93</xdr:row>
      <xdr:rowOff>13336</xdr:rowOff>
    </xdr:to>
    <xdr:sp macro="" textlink="">
      <xdr:nvSpPr>
        <xdr:cNvPr id="264" name="円/楕円 263"/>
        <xdr:cNvSpPr/>
      </xdr:nvSpPr>
      <xdr:spPr>
        <a:xfrm>
          <a:off x="2857500" y="158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29863</xdr:rowOff>
    </xdr:from>
    <xdr:ext cx="534377" cy="259045"/>
    <xdr:sp macro="" textlink="">
      <xdr:nvSpPr>
        <xdr:cNvPr id="265" name="テキスト ボックス 264"/>
        <xdr:cNvSpPr txBox="1"/>
      </xdr:nvSpPr>
      <xdr:spPr>
        <a:xfrm>
          <a:off x="2641111" y="156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43,135</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155521</xdr:rowOff>
    </xdr:from>
    <xdr:to>
      <xdr:col>3</xdr:col>
      <xdr:colOff>3175</xdr:colOff>
      <xdr:row>93</xdr:row>
      <xdr:rowOff>85671</xdr:rowOff>
    </xdr:to>
    <xdr:sp macro="" textlink="">
      <xdr:nvSpPr>
        <xdr:cNvPr id="266" name="円/楕円 265"/>
        <xdr:cNvSpPr/>
      </xdr:nvSpPr>
      <xdr:spPr>
        <a:xfrm>
          <a:off x="1968500" y="1592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102198</xdr:rowOff>
    </xdr:from>
    <xdr:ext cx="534377" cy="259045"/>
    <xdr:sp macro="" textlink="">
      <xdr:nvSpPr>
        <xdr:cNvPr id="267" name="テキスト ボックス 266"/>
        <xdr:cNvSpPr txBox="1"/>
      </xdr:nvSpPr>
      <xdr:spPr>
        <a:xfrm>
          <a:off x="1752111" y="1570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42,692</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133640</xdr:rowOff>
    </xdr:from>
    <xdr:to>
      <xdr:col>1</xdr:col>
      <xdr:colOff>485775</xdr:colOff>
      <xdr:row>91</xdr:row>
      <xdr:rowOff>63790</xdr:rowOff>
    </xdr:to>
    <xdr:sp macro="" textlink="">
      <xdr:nvSpPr>
        <xdr:cNvPr id="268" name="円/楕円 267"/>
        <xdr:cNvSpPr/>
      </xdr:nvSpPr>
      <xdr:spPr>
        <a:xfrm>
          <a:off x="1079500" y="155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80317</xdr:rowOff>
    </xdr:from>
    <xdr:ext cx="534377" cy="259045"/>
    <xdr:sp macro="" textlink="">
      <xdr:nvSpPr>
        <xdr:cNvPr id="269" name="テキスト ボックス 268"/>
        <xdr:cNvSpPr txBox="1"/>
      </xdr:nvSpPr>
      <xdr:spPr>
        <a:xfrm>
          <a:off x="863111" y="1533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80" name="テキスト ボックス 27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73677</xdr:rowOff>
    </xdr:from>
    <xdr:ext cx="467179" cy="259045"/>
    <xdr:sp macro="" textlink="">
      <xdr:nvSpPr>
        <xdr:cNvPr id="282" name="テキスト ボックス 281"/>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4" name="テキスト ボックス 28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6" name="テキスト ボックス 28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8" name="テキスト ボックス 28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90" name="テキスト ボックス 28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125984</xdr:rowOff>
    </xdr:from>
    <xdr:to>
      <xdr:col>15</xdr:col>
      <xdr:colOff>180340</xdr:colOff>
      <xdr:row>39</xdr:row>
      <xdr:rowOff>107315</xdr:rowOff>
    </xdr:to>
    <xdr:cxnSp macro="">
      <xdr:nvCxnSpPr>
        <xdr:cNvPr id="294" name="直線コネクタ 293"/>
        <xdr:cNvCxnSpPr/>
      </xdr:nvCxnSpPr>
      <xdr:spPr>
        <a:xfrm flipV="1">
          <a:off x="10475595" y="6126734"/>
          <a:ext cx="1270" cy="667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111142</xdr:rowOff>
    </xdr:from>
    <xdr:ext cx="378565" cy="259045"/>
    <xdr:sp macro="" textlink="">
      <xdr:nvSpPr>
        <xdr:cNvPr id="295" name="労働費最小値テキスト"/>
        <xdr:cNvSpPr txBox="1"/>
      </xdr:nvSpPr>
      <xdr:spPr>
        <a:xfrm>
          <a:off x="10528300" y="6797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15</xdr:col>
      <xdr:colOff>92075</xdr:colOff>
      <xdr:row>39</xdr:row>
      <xdr:rowOff>107315</xdr:rowOff>
    </xdr:from>
    <xdr:to>
      <xdr:col>15</xdr:col>
      <xdr:colOff>269875</xdr:colOff>
      <xdr:row>39</xdr:row>
      <xdr:rowOff>107315</xdr:rowOff>
    </xdr:to>
    <xdr:cxnSp macro="">
      <xdr:nvCxnSpPr>
        <xdr:cNvPr id="296" name="直線コネクタ 295"/>
        <xdr:cNvCxnSpPr/>
      </xdr:nvCxnSpPr>
      <xdr:spPr>
        <a:xfrm>
          <a:off x="10388600" y="679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72661</xdr:rowOff>
    </xdr:from>
    <xdr:ext cx="469744" cy="259045"/>
    <xdr:sp macro="" textlink="">
      <xdr:nvSpPr>
        <xdr:cNvPr id="297" name="労働費最大値テキスト"/>
        <xdr:cNvSpPr txBox="1"/>
      </xdr:nvSpPr>
      <xdr:spPr>
        <a:xfrm>
          <a:off x="10528300"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a:t>
          </a:r>
          <a:endParaRPr kumimoji="1" lang="ja-JP" altLang="en-US" sz="1000" b="1">
            <a:latin typeface="ＭＳ Ｐゴシック"/>
          </a:endParaRPr>
        </a:p>
      </xdr:txBody>
    </xdr:sp>
    <xdr:clientData/>
  </xdr:oneCellAnchor>
  <xdr:twoCellAnchor>
    <xdr:from>
      <xdr:col>15</xdr:col>
      <xdr:colOff>92075</xdr:colOff>
      <xdr:row>35</xdr:row>
      <xdr:rowOff>125984</xdr:rowOff>
    </xdr:from>
    <xdr:to>
      <xdr:col>15</xdr:col>
      <xdr:colOff>269875</xdr:colOff>
      <xdr:row>35</xdr:row>
      <xdr:rowOff>125984</xdr:rowOff>
    </xdr:to>
    <xdr:cxnSp macro="">
      <xdr:nvCxnSpPr>
        <xdr:cNvPr id="298" name="直線コネクタ 297"/>
        <xdr:cNvCxnSpPr/>
      </xdr:nvCxnSpPr>
      <xdr:spPr>
        <a:xfrm>
          <a:off x="10388600" y="61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73787</xdr:rowOff>
    </xdr:from>
    <xdr:to>
      <xdr:col>15</xdr:col>
      <xdr:colOff>180975</xdr:colOff>
      <xdr:row>39</xdr:row>
      <xdr:rowOff>107315</xdr:rowOff>
    </xdr:to>
    <xdr:cxnSp macro="">
      <xdr:nvCxnSpPr>
        <xdr:cNvPr id="299" name="直線コネクタ 298"/>
        <xdr:cNvCxnSpPr/>
      </xdr:nvCxnSpPr>
      <xdr:spPr>
        <a:xfrm>
          <a:off x="9639300" y="6417437"/>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152925</xdr:rowOff>
    </xdr:from>
    <xdr:ext cx="469744" cy="259045"/>
    <xdr:sp macro="" textlink="">
      <xdr:nvSpPr>
        <xdr:cNvPr id="300" name="労働費平均値テキスト"/>
        <xdr:cNvSpPr txBox="1"/>
      </xdr:nvSpPr>
      <xdr:spPr>
        <a:xfrm>
          <a:off x="10528300" y="6153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130048</xdr:rowOff>
    </xdr:from>
    <xdr:to>
      <xdr:col>15</xdr:col>
      <xdr:colOff>231775</xdr:colOff>
      <xdr:row>37</xdr:row>
      <xdr:rowOff>60198</xdr:rowOff>
    </xdr:to>
    <xdr:sp macro="" textlink="">
      <xdr:nvSpPr>
        <xdr:cNvPr id="301" name="フローチャート : 判断 300"/>
        <xdr:cNvSpPr/>
      </xdr:nvSpPr>
      <xdr:spPr>
        <a:xfrm>
          <a:off x="10426700" y="630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111125</xdr:rowOff>
    </xdr:from>
    <xdr:to>
      <xdr:col>14</xdr:col>
      <xdr:colOff>28575</xdr:colOff>
      <xdr:row>37</xdr:row>
      <xdr:rowOff>73787</xdr:rowOff>
    </xdr:to>
    <xdr:cxnSp macro="">
      <xdr:nvCxnSpPr>
        <xdr:cNvPr id="302" name="直線コネクタ 301"/>
        <xdr:cNvCxnSpPr/>
      </xdr:nvCxnSpPr>
      <xdr:spPr>
        <a:xfrm>
          <a:off x="8750300" y="6111875"/>
          <a:ext cx="889000" cy="30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101473</xdr:rowOff>
    </xdr:from>
    <xdr:to>
      <xdr:col>14</xdr:col>
      <xdr:colOff>79375</xdr:colOff>
      <xdr:row>37</xdr:row>
      <xdr:rowOff>31623</xdr:rowOff>
    </xdr:to>
    <xdr:sp macro="" textlink="">
      <xdr:nvSpPr>
        <xdr:cNvPr id="303" name="フローチャート : 判断 302"/>
        <xdr:cNvSpPr/>
      </xdr:nvSpPr>
      <xdr:spPr>
        <a:xfrm>
          <a:off x="9588500" y="62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48150</xdr:rowOff>
    </xdr:from>
    <xdr:ext cx="469744" cy="259045"/>
    <xdr:sp macro="" textlink="">
      <xdr:nvSpPr>
        <xdr:cNvPr id="304" name="テキスト ボックス 303"/>
        <xdr:cNvSpPr txBox="1"/>
      </xdr:nvSpPr>
      <xdr:spPr>
        <a:xfrm>
          <a:off x="9404427" y="604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8636</xdr:rowOff>
    </xdr:from>
    <xdr:to>
      <xdr:col>12</xdr:col>
      <xdr:colOff>511175</xdr:colOff>
      <xdr:row>35</xdr:row>
      <xdr:rowOff>111125</xdr:rowOff>
    </xdr:to>
    <xdr:cxnSp macro="">
      <xdr:nvCxnSpPr>
        <xdr:cNvPr id="305" name="直線コネクタ 304"/>
        <xdr:cNvCxnSpPr/>
      </xdr:nvCxnSpPr>
      <xdr:spPr>
        <a:xfrm>
          <a:off x="7861300" y="5323586"/>
          <a:ext cx="889000" cy="78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35941</xdr:rowOff>
    </xdr:from>
    <xdr:to>
      <xdr:col>12</xdr:col>
      <xdr:colOff>561975</xdr:colOff>
      <xdr:row>35</xdr:row>
      <xdr:rowOff>137541</xdr:rowOff>
    </xdr:to>
    <xdr:sp macro="" textlink="">
      <xdr:nvSpPr>
        <xdr:cNvPr id="306" name="フローチャート : 判断 305"/>
        <xdr:cNvSpPr/>
      </xdr:nvSpPr>
      <xdr:spPr>
        <a:xfrm>
          <a:off x="8699500" y="603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154068</xdr:rowOff>
    </xdr:from>
    <xdr:ext cx="469744" cy="259045"/>
    <xdr:sp macro="" textlink="">
      <xdr:nvSpPr>
        <xdr:cNvPr id="307" name="テキスト ボックス 306"/>
        <xdr:cNvSpPr txBox="1"/>
      </xdr:nvSpPr>
      <xdr:spPr>
        <a:xfrm>
          <a:off x="8515427" y="581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8636</xdr:rowOff>
    </xdr:from>
    <xdr:to>
      <xdr:col>11</xdr:col>
      <xdr:colOff>307975</xdr:colOff>
      <xdr:row>33</xdr:row>
      <xdr:rowOff>133604</xdr:rowOff>
    </xdr:to>
    <xdr:cxnSp macro="">
      <xdr:nvCxnSpPr>
        <xdr:cNvPr id="308" name="直線コネクタ 307"/>
        <xdr:cNvCxnSpPr/>
      </xdr:nvCxnSpPr>
      <xdr:spPr>
        <a:xfrm flipV="1">
          <a:off x="6972300" y="5323586"/>
          <a:ext cx="889000" cy="4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94996</xdr:rowOff>
    </xdr:from>
    <xdr:to>
      <xdr:col>11</xdr:col>
      <xdr:colOff>358775</xdr:colOff>
      <xdr:row>34</xdr:row>
      <xdr:rowOff>25146</xdr:rowOff>
    </xdr:to>
    <xdr:sp macro="" textlink="">
      <xdr:nvSpPr>
        <xdr:cNvPr id="309" name="フローチャート : 判断 308"/>
        <xdr:cNvSpPr/>
      </xdr:nvSpPr>
      <xdr:spPr>
        <a:xfrm>
          <a:off x="781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16273</xdr:rowOff>
    </xdr:from>
    <xdr:ext cx="469744" cy="259045"/>
    <xdr:sp macro="" textlink="">
      <xdr:nvSpPr>
        <xdr:cNvPr id="310" name="テキスト ボックス 309"/>
        <xdr:cNvSpPr txBox="1"/>
      </xdr:nvSpPr>
      <xdr:spPr>
        <a:xfrm>
          <a:off x="7626427" y="58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40513</xdr:rowOff>
    </xdr:from>
    <xdr:to>
      <xdr:col>10</xdr:col>
      <xdr:colOff>155575</xdr:colOff>
      <xdr:row>32</xdr:row>
      <xdr:rowOff>142113</xdr:rowOff>
    </xdr:to>
    <xdr:sp macro="" textlink="">
      <xdr:nvSpPr>
        <xdr:cNvPr id="311" name="フローチャート : 判断 310"/>
        <xdr:cNvSpPr/>
      </xdr:nvSpPr>
      <xdr:spPr>
        <a:xfrm>
          <a:off x="6921500" y="55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158640</xdr:rowOff>
    </xdr:from>
    <xdr:ext cx="469744" cy="259045"/>
    <xdr:sp macro="" textlink="">
      <xdr:nvSpPr>
        <xdr:cNvPr id="312" name="テキスト ボックス 311"/>
        <xdr:cNvSpPr txBox="1"/>
      </xdr:nvSpPr>
      <xdr:spPr>
        <a:xfrm>
          <a:off x="6737427" y="53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56515</xdr:rowOff>
    </xdr:from>
    <xdr:to>
      <xdr:col>15</xdr:col>
      <xdr:colOff>231775</xdr:colOff>
      <xdr:row>39</xdr:row>
      <xdr:rowOff>158115</xdr:rowOff>
    </xdr:to>
    <xdr:sp macro="" textlink="">
      <xdr:nvSpPr>
        <xdr:cNvPr id="318" name="円/楕円 317"/>
        <xdr:cNvSpPr/>
      </xdr:nvSpPr>
      <xdr:spPr>
        <a:xfrm>
          <a:off x="10426700" y="67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142892</xdr:rowOff>
    </xdr:from>
    <xdr:ext cx="378565" cy="259045"/>
    <xdr:sp macro="" textlink="">
      <xdr:nvSpPr>
        <xdr:cNvPr id="319" name="労働費該当値テキスト"/>
        <xdr:cNvSpPr txBox="1"/>
      </xdr:nvSpPr>
      <xdr:spPr>
        <a:xfrm>
          <a:off x="10528300" y="6657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22987</xdr:rowOff>
    </xdr:from>
    <xdr:to>
      <xdr:col>14</xdr:col>
      <xdr:colOff>79375</xdr:colOff>
      <xdr:row>37</xdr:row>
      <xdr:rowOff>124587</xdr:rowOff>
    </xdr:to>
    <xdr:sp macro="" textlink="">
      <xdr:nvSpPr>
        <xdr:cNvPr id="320" name="円/楕円 319"/>
        <xdr:cNvSpPr/>
      </xdr:nvSpPr>
      <xdr:spPr>
        <a:xfrm>
          <a:off x="9588500" y="63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115714</xdr:rowOff>
    </xdr:from>
    <xdr:ext cx="469744" cy="259045"/>
    <xdr:sp macro="" textlink="">
      <xdr:nvSpPr>
        <xdr:cNvPr id="321" name="テキスト ボックス 320"/>
        <xdr:cNvSpPr txBox="1"/>
      </xdr:nvSpPr>
      <xdr:spPr>
        <a:xfrm>
          <a:off x="9404427" y="645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60325</xdr:rowOff>
    </xdr:from>
    <xdr:to>
      <xdr:col>12</xdr:col>
      <xdr:colOff>561975</xdr:colOff>
      <xdr:row>35</xdr:row>
      <xdr:rowOff>161925</xdr:rowOff>
    </xdr:to>
    <xdr:sp macro="" textlink="">
      <xdr:nvSpPr>
        <xdr:cNvPr id="322" name="円/楕円 321"/>
        <xdr:cNvSpPr/>
      </xdr:nvSpPr>
      <xdr:spPr>
        <a:xfrm>
          <a:off x="8699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153052</xdr:rowOff>
    </xdr:from>
    <xdr:ext cx="469744" cy="259045"/>
    <xdr:sp macro="" textlink="">
      <xdr:nvSpPr>
        <xdr:cNvPr id="323" name="テキスト ボックス 322"/>
        <xdr:cNvSpPr txBox="1"/>
      </xdr:nvSpPr>
      <xdr:spPr>
        <a:xfrm>
          <a:off x="85154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129286</xdr:rowOff>
    </xdr:from>
    <xdr:to>
      <xdr:col>11</xdr:col>
      <xdr:colOff>358775</xdr:colOff>
      <xdr:row>31</xdr:row>
      <xdr:rowOff>59436</xdr:rowOff>
    </xdr:to>
    <xdr:sp macro="" textlink="">
      <xdr:nvSpPr>
        <xdr:cNvPr id="324" name="円/楕円 323"/>
        <xdr:cNvSpPr/>
      </xdr:nvSpPr>
      <xdr:spPr>
        <a:xfrm>
          <a:off x="7810500" y="52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75963</xdr:rowOff>
    </xdr:from>
    <xdr:ext cx="469744" cy="259045"/>
    <xdr:sp macro="" textlink="">
      <xdr:nvSpPr>
        <xdr:cNvPr id="325" name="テキスト ボックス 324"/>
        <xdr:cNvSpPr txBox="1"/>
      </xdr:nvSpPr>
      <xdr:spPr>
        <a:xfrm>
          <a:off x="7626427" y="50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82804</xdr:rowOff>
    </xdr:from>
    <xdr:to>
      <xdr:col>10</xdr:col>
      <xdr:colOff>155575</xdr:colOff>
      <xdr:row>34</xdr:row>
      <xdr:rowOff>12954</xdr:rowOff>
    </xdr:to>
    <xdr:sp macro="" textlink="">
      <xdr:nvSpPr>
        <xdr:cNvPr id="326" name="円/楕円 325"/>
        <xdr:cNvSpPr/>
      </xdr:nvSpPr>
      <xdr:spPr>
        <a:xfrm>
          <a:off x="6921500" y="57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4081</xdr:rowOff>
    </xdr:from>
    <xdr:ext cx="469744" cy="259045"/>
    <xdr:sp macro="" textlink="">
      <xdr:nvSpPr>
        <xdr:cNvPr id="327" name="テキスト ボックス 326"/>
        <xdr:cNvSpPr txBox="1"/>
      </xdr:nvSpPr>
      <xdr:spPr>
        <a:xfrm>
          <a:off x="6737427" y="583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8" name="テキスト ボックス 33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40" name="テキスト ボックス 33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2" name="テキスト ボックス 3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6" name="テキスト ボックス 34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8" name="テキスト ボックス 34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131051</xdr:rowOff>
    </xdr:from>
    <xdr:to>
      <xdr:col>15</xdr:col>
      <xdr:colOff>180340</xdr:colOff>
      <xdr:row>58</xdr:row>
      <xdr:rowOff>9169</xdr:rowOff>
    </xdr:to>
    <xdr:cxnSp macro="">
      <xdr:nvCxnSpPr>
        <xdr:cNvPr id="352" name="直線コネクタ 351"/>
        <xdr:cNvCxnSpPr/>
      </xdr:nvCxnSpPr>
      <xdr:spPr>
        <a:xfrm flipV="1">
          <a:off x="10475595" y="9046451"/>
          <a:ext cx="1270" cy="906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12996</xdr:rowOff>
    </xdr:from>
    <xdr:ext cx="534377" cy="259045"/>
    <xdr:sp macro="" textlink="">
      <xdr:nvSpPr>
        <xdr:cNvPr id="353" name="農林水産業費最小値テキスト"/>
        <xdr:cNvSpPr txBox="1"/>
      </xdr:nvSpPr>
      <xdr:spPr>
        <a:xfrm>
          <a:off x="10528300"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15,426</a:t>
          </a:r>
          <a:endParaRPr kumimoji="1" lang="ja-JP" altLang="en-US" sz="1000" b="1">
            <a:latin typeface="ＭＳ Ｐゴシック"/>
          </a:endParaRPr>
        </a:p>
      </xdr:txBody>
    </xdr:sp>
    <xdr:clientData/>
  </xdr:oneCellAnchor>
  <xdr:twoCellAnchor>
    <xdr:from>
      <xdr:col>15</xdr:col>
      <xdr:colOff>92075</xdr:colOff>
      <xdr:row>58</xdr:row>
      <xdr:rowOff>9169</xdr:rowOff>
    </xdr:from>
    <xdr:to>
      <xdr:col>15</xdr:col>
      <xdr:colOff>269875</xdr:colOff>
      <xdr:row>58</xdr:row>
      <xdr:rowOff>9169</xdr:rowOff>
    </xdr:to>
    <xdr:cxnSp macro="">
      <xdr:nvCxnSpPr>
        <xdr:cNvPr id="354" name="直線コネクタ 353"/>
        <xdr:cNvCxnSpPr/>
      </xdr:nvCxnSpPr>
      <xdr:spPr>
        <a:xfrm>
          <a:off x="10388600" y="995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77728</xdr:rowOff>
    </xdr:from>
    <xdr:ext cx="534377" cy="259045"/>
    <xdr:sp macro="" textlink="">
      <xdr:nvSpPr>
        <xdr:cNvPr id="355" name="農林水産業費最大値テキスト"/>
        <xdr:cNvSpPr txBox="1"/>
      </xdr:nvSpPr>
      <xdr:spPr>
        <a:xfrm>
          <a:off x="10528300" y="88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39,227</a:t>
          </a:r>
          <a:endParaRPr kumimoji="1" lang="ja-JP" altLang="en-US" sz="1000" b="1">
            <a:latin typeface="ＭＳ Ｐゴシック"/>
          </a:endParaRPr>
        </a:p>
      </xdr:txBody>
    </xdr:sp>
    <xdr:clientData/>
  </xdr:oneCellAnchor>
  <xdr:twoCellAnchor>
    <xdr:from>
      <xdr:col>15</xdr:col>
      <xdr:colOff>92075</xdr:colOff>
      <xdr:row>52</xdr:row>
      <xdr:rowOff>131051</xdr:rowOff>
    </xdr:from>
    <xdr:to>
      <xdr:col>15</xdr:col>
      <xdr:colOff>269875</xdr:colOff>
      <xdr:row>52</xdr:row>
      <xdr:rowOff>131051</xdr:rowOff>
    </xdr:to>
    <xdr:cxnSp macro="">
      <xdr:nvCxnSpPr>
        <xdr:cNvPr id="356" name="直線コネクタ 355"/>
        <xdr:cNvCxnSpPr/>
      </xdr:nvCxnSpPr>
      <xdr:spPr>
        <a:xfrm>
          <a:off x="10388600" y="90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168542</xdr:rowOff>
    </xdr:from>
    <xdr:to>
      <xdr:col>15</xdr:col>
      <xdr:colOff>180975</xdr:colOff>
      <xdr:row>54</xdr:row>
      <xdr:rowOff>105296</xdr:rowOff>
    </xdr:to>
    <xdr:cxnSp macro="">
      <xdr:nvCxnSpPr>
        <xdr:cNvPr id="357" name="直線コネクタ 356"/>
        <xdr:cNvCxnSpPr/>
      </xdr:nvCxnSpPr>
      <xdr:spPr>
        <a:xfrm flipV="1">
          <a:off x="9639300" y="9083942"/>
          <a:ext cx="838200" cy="27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146499</xdr:rowOff>
    </xdr:from>
    <xdr:ext cx="534377" cy="259045"/>
    <xdr:sp macro="" textlink="">
      <xdr:nvSpPr>
        <xdr:cNvPr id="358" name="農林水産業費平均値テキスト"/>
        <xdr:cNvSpPr txBox="1"/>
      </xdr:nvSpPr>
      <xdr:spPr>
        <a:xfrm>
          <a:off x="10528300" y="940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27,922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168072</xdr:rowOff>
    </xdr:from>
    <xdr:to>
      <xdr:col>15</xdr:col>
      <xdr:colOff>231775</xdr:colOff>
      <xdr:row>55</xdr:row>
      <xdr:rowOff>98222</xdr:rowOff>
    </xdr:to>
    <xdr:sp macro="" textlink="">
      <xdr:nvSpPr>
        <xdr:cNvPr id="359" name="フローチャート : 判断 358"/>
        <xdr:cNvSpPr/>
      </xdr:nvSpPr>
      <xdr:spPr>
        <a:xfrm>
          <a:off x="10426700" y="942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105296</xdr:rowOff>
    </xdr:from>
    <xdr:to>
      <xdr:col>14</xdr:col>
      <xdr:colOff>28575</xdr:colOff>
      <xdr:row>54</xdr:row>
      <xdr:rowOff>126517</xdr:rowOff>
    </xdr:to>
    <xdr:cxnSp macro="">
      <xdr:nvCxnSpPr>
        <xdr:cNvPr id="360" name="直線コネクタ 359"/>
        <xdr:cNvCxnSpPr/>
      </xdr:nvCxnSpPr>
      <xdr:spPr>
        <a:xfrm flipV="1">
          <a:off x="8750300" y="9363596"/>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99034</xdr:rowOff>
    </xdr:from>
    <xdr:to>
      <xdr:col>14</xdr:col>
      <xdr:colOff>79375</xdr:colOff>
      <xdr:row>58</xdr:row>
      <xdr:rowOff>29184</xdr:rowOff>
    </xdr:to>
    <xdr:sp macro="" textlink="">
      <xdr:nvSpPr>
        <xdr:cNvPr id="361" name="フローチャート : 判断 360"/>
        <xdr:cNvSpPr/>
      </xdr:nvSpPr>
      <xdr:spPr>
        <a:xfrm>
          <a:off x="9588500" y="987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20311</xdr:rowOff>
    </xdr:from>
    <xdr:ext cx="534377" cy="259045"/>
    <xdr:sp macro="" textlink="">
      <xdr:nvSpPr>
        <xdr:cNvPr id="362" name="テキスト ボックス 361"/>
        <xdr:cNvSpPr txBox="1"/>
      </xdr:nvSpPr>
      <xdr:spPr>
        <a:xfrm>
          <a:off x="9372111" y="99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76721</xdr:rowOff>
    </xdr:from>
    <xdr:to>
      <xdr:col>12</xdr:col>
      <xdr:colOff>511175</xdr:colOff>
      <xdr:row>54</xdr:row>
      <xdr:rowOff>126517</xdr:rowOff>
    </xdr:to>
    <xdr:cxnSp macro="">
      <xdr:nvCxnSpPr>
        <xdr:cNvPr id="363" name="直線コネクタ 362"/>
        <xdr:cNvCxnSpPr/>
      </xdr:nvCxnSpPr>
      <xdr:spPr>
        <a:xfrm>
          <a:off x="7861300" y="8820671"/>
          <a:ext cx="889000" cy="56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121362</xdr:rowOff>
    </xdr:from>
    <xdr:to>
      <xdr:col>12</xdr:col>
      <xdr:colOff>561975</xdr:colOff>
      <xdr:row>58</xdr:row>
      <xdr:rowOff>51512</xdr:rowOff>
    </xdr:to>
    <xdr:sp macro="" textlink="">
      <xdr:nvSpPr>
        <xdr:cNvPr id="364" name="フローチャート : 判断 363"/>
        <xdr:cNvSpPr/>
      </xdr:nvSpPr>
      <xdr:spPr>
        <a:xfrm>
          <a:off x="8699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42639</xdr:rowOff>
    </xdr:from>
    <xdr:ext cx="534377" cy="259045"/>
    <xdr:sp macro="" textlink="">
      <xdr:nvSpPr>
        <xdr:cNvPr id="365" name="テキスト ボックス 364"/>
        <xdr:cNvSpPr txBox="1"/>
      </xdr:nvSpPr>
      <xdr:spPr>
        <a:xfrm>
          <a:off x="8483111" y="99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76721</xdr:rowOff>
    </xdr:from>
    <xdr:to>
      <xdr:col>11</xdr:col>
      <xdr:colOff>307975</xdr:colOff>
      <xdr:row>54</xdr:row>
      <xdr:rowOff>147701</xdr:rowOff>
    </xdr:to>
    <xdr:cxnSp macro="">
      <xdr:nvCxnSpPr>
        <xdr:cNvPr id="366" name="直線コネクタ 365"/>
        <xdr:cNvCxnSpPr/>
      </xdr:nvCxnSpPr>
      <xdr:spPr>
        <a:xfrm flipV="1">
          <a:off x="6972300" y="8820671"/>
          <a:ext cx="889000" cy="58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89815</xdr:rowOff>
    </xdr:from>
    <xdr:to>
      <xdr:col>11</xdr:col>
      <xdr:colOff>358775</xdr:colOff>
      <xdr:row>58</xdr:row>
      <xdr:rowOff>19965</xdr:rowOff>
    </xdr:to>
    <xdr:sp macro="" textlink="">
      <xdr:nvSpPr>
        <xdr:cNvPr id="367" name="フローチャート : 判断 366"/>
        <xdr:cNvSpPr/>
      </xdr:nvSpPr>
      <xdr:spPr>
        <a:xfrm>
          <a:off x="7810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11092</xdr:rowOff>
    </xdr:from>
    <xdr:ext cx="534377" cy="259045"/>
    <xdr:sp macro="" textlink="">
      <xdr:nvSpPr>
        <xdr:cNvPr id="368" name="テキスト ボックス 367"/>
        <xdr:cNvSpPr txBox="1"/>
      </xdr:nvSpPr>
      <xdr:spPr>
        <a:xfrm>
          <a:off x="7594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138430</xdr:rowOff>
    </xdr:from>
    <xdr:to>
      <xdr:col>10</xdr:col>
      <xdr:colOff>155575</xdr:colOff>
      <xdr:row>58</xdr:row>
      <xdr:rowOff>68580</xdr:rowOff>
    </xdr:to>
    <xdr:sp macro="" textlink="">
      <xdr:nvSpPr>
        <xdr:cNvPr id="369" name="フローチャート : 判断 368"/>
        <xdr:cNvSpPr/>
      </xdr:nvSpPr>
      <xdr:spPr>
        <a:xfrm>
          <a:off x="6921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59707</xdr:rowOff>
    </xdr:from>
    <xdr:ext cx="534377" cy="259045"/>
    <xdr:sp macro="" textlink="">
      <xdr:nvSpPr>
        <xdr:cNvPr id="370" name="テキスト ボックス 369"/>
        <xdr:cNvSpPr txBox="1"/>
      </xdr:nvSpPr>
      <xdr:spPr>
        <a:xfrm>
          <a:off x="6705111" y="100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117742</xdr:rowOff>
    </xdr:from>
    <xdr:to>
      <xdr:col>15</xdr:col>
      <xdr:colOff>231775</xdr:colOff>
      <xdr:row>53</xdr:row>
      <xdr:rowOff>47892</xdr:rowOff>
    </xdr:to>
    <xdr:sp macro="" textlink="">
      <xdr:nvSpPr>
        <xdr:cNvPr id="376" name="円/楕円 375"/>
        <xdr:cNvSpPr/>
      </xdr:nvSpPr>
      <xdr:spPr>
        <a:xfrm>
          <a:off x="10426700" y="90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33279</xdr:rowOff>
    </xdr:from>
    <xdr:ext cx="534377" cy="259045"/>
    <xdr:sp macro="" textlink="">
      <xdr:nvSpPr>
        <xdr:cNvPr id="377" name="農林水産業費該当値テキスト"/>
        <xdr:cNvSpPr txBox="1"/>
      </xdr:nvSpPr>
      <xdr:spPr>
        <a:xfrm>
          <a:off x="10528300" y="894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38,243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54496</xdr:rowOff>
    </xdr:from>
    <xdr:to>
      <xdr:col>14</xdr:col>
      <xdr:colOff>79375</xdr:colOff>
      <xdr:row>54</xdr:row>
      <xdr:rowOff>156096</xdr:rowOff>
    </xdr:to>
    <xdr:sp macro="" textlink="">
      <xdr:nvSpPr>
        <xdr:cNvPr id="378" name="円/楕円 377"/>
        <xdr:cNvSpPr/>
      </xdr:nvSpPr>
      <xdr:spPr>
        <a:xfrm>
          <a:off x="9588500" y="931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1173</xdr:rowOff>
    </xdr:from>
    <xdr:ext cx="534377" cy="259045"/>
    <xdr:sp macro="" textlink="">
      <xdr:nvSpPr>
        <xdr:cNvPr id="379" name="テキスト ボックス 378"/>
        <xdr:cNvSpPr txBox="1"/>
      </xdr:nvSpPr>
      <xdr:spPr>
        <a:xfrm>
          <a:off x="9372111" y="908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75717</xdr:rowOff>
    </xdr:from>
    <xdr:to>
      <xdr:col>12</xdr:col>
      <xdr:colOff>561975</xdr:colOff>
      <xdr:row>55</xdr:row>
      <xdr:rowOff>5867</xdr:rowOff>
    </xdr:to>
    <xdr:sp macro="" textlink="">
      <xdr:nvSpPr>
        <xdr:cNvPr id="380" name="円/楕円 379"/>
        <xdr:cNvSpPr/>
      </xdr:nvSpPr>
      <xdr:spPr>
        <a:xfrm>
          <a:off x="8699500" y="93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22394</xdr:rowOff>
    </xdr:from>
    <xdr:ext cx="534377" cy="259045"/>
    <xdr:sp macro="" textlink="">
      <xdr:nvSpPr>
        <xdr:cNvPr id="381" name="テキスト ボックス 380"/>
        <xdr:cNvSpPr txBox="1"/>
      </xdr:nvSpPr>
      <xdr:spPr>
        <a:xfrm>
          <a:off x="8483111" y="910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30,346</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25921</xdr:rowOff>
    </xdr:from>
    <xdr:to>
      <xdr:col>11</xdr:col>
      <xdr:colOff>358775</xdr:colOff>
      <xdr:row>51</xdr:row>
      <xdr:rowOff>127521</xdr:rowOff>
    </xdr:to>
    <xdr:sp macro="" textlink="">
      <xdr:nvSpPr>
        <xdr:cNvPr id="382" name="円/楕円 381"/>
        <xdr:cNvSpPr/>
      </xdr:nvSpPr>
      <xdr:spPr>
        <a:xfrm>
          <a:off x="7810500" y="87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144048</xdr:rowOff>
    </xdr:from>
    <xdr:ext cx="534377" cy="259045"/>
    <xdr:sp macro="" textlink="">
      <xdr:nvSpPr>
        <xdr:cNvPr id="383" name="テキスト ボックス 382"/>
        <xdr:cNvSpPr txBox="1"/>
      </xdr:nvSpPr>
      <xdr:spPr>
        <a:xfrm>
          <a:off x="7594111" y="854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96901</xdr:rowOff>
    </xdr:from>
    <xdr:to>
      <xdr:col>10</xdr:col>
      <xdr:colOff>155575</xdr:colOff>
      <xdr:row>55</xdr:row>
      <xdr:rowOff>27051</xdr:rowOff>
    </xdr:to>
    <xdr:sp macro="" textlink="">
      <xdr:nvSpPr>
        <xdr:cNvPr id="384" name="円/楕円 383"/>
        <xdr:cNvSpPr/>
      </xdr:nvSpPr>
      <xdr:spPr>
        <a:xfrm>
          <a:off x="6921500" y="93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43578</xdr:rowOff>
    </xdr:from>
    <xdr:ext cx="534377" cy="259045"/>
    <xdr:sp macro="" textlink="">
      <xdr:nvSpPr>
        <xdr:cNvPr id="385" name="テキスト ボックス 384"/>
        <xdr:cNvSpPr txBox="1"/>
      </xdr:nvSpPr>
      <xdr:spPr>
        <a:xfrm>
          <a:off x="6705111" y="91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6" name="直線コネクタ 39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7" name="テキスト ボックス 39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8" name="直線コネクタ 39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144434</xdr:rowOff>
    </xdr:from>
    <xdr:ext cx="467179" cy="259045"/>
    <xdr:sp macro="" textlink="">
      <xdr:nvSpPr>
        <xdr:cNvPr id="399" name="テキスト ボックス 398"/>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400" name="直線コネクタ 39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1" name="テキスト ボックス 40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2" name="直線コネクタ 40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3" name="テキスト ボックス 40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4" name="直線コネクタ 40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5" name="テキスト ボックス 40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6" name="直線コネクタ 40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7" name="テキスト ボックス 40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44537</xdr:rowOff>
    </xdr:from>
    <xdr:to>
      <xdr:col>15</xdr:col>
      <xdr:colOff>180340</xdr:colOff>
      <xdr:row>78</xdr:row>
      <xdr:rowOff>37810</xdr:rowOff>
    </xdr:to>
    <xdr:cxnSp macro="">
      <xdr:nvCxnSpPr>
        <xdr:cNvPr id="411" name="直線コネクタ 410"/>
        <xdr:cNvCxnSpPr/>
      </xdr:nvCxnSpPr>
      <xdr:spPr>
        <a:xfrm flipV="1">
          <a:off x="10475595" y="12217487"/>
          <a:ext cx="1270" cy="1193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41637</xdr:rowOff>
    </xdr:from>
    <xdr:ext cx="469744" cy="259045"/>
    <xdr:sp macro="" textlink="">
      <xdr:nvSpPr>
        <xdr:cNvPr id="412" name="商工費最小値テキスト"/>
        <xdr:cNvSpPr txBox="1"/>
      </xdr:nvSpPr>
      <xdr:spPr>
        <a:xfrm>
          <a:off x="10528300" y="134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3,560</a:t>
          </a:r>
          <a:endParaRPr kumimoji="1" lang="ja-JP" altLang="en-US" sz="1000" b="1">
            <a:latin typeface="ＭＳ Ｐゴシック"/>
          </a:endParaRPr>
        </a:p>
      </xdr:txBody>
    </xdr:sp>
    <xdr:clientData/>
  </xdr:oneCellAnchor>
  <xdr:twoCellAnchor>
    <xdr:from>
      <xdr:col>15</xdr:col>
      <xdr:colOff>92075</xdr:colOff>
      <xdr:row>78</xdr:row>
      <xdr:rowOff>37810</xdr:rowOff>
    </xdr:from>
    <xdr:to>
      <xdr:col>15</xdr:col>
      <xdr:colOff>269875</xdr:colOff>
      <xdr:row>78</xdr:row>
      <xdr:rowOff>37810</xdr:rowOff>
    </xdr:to>
    <xdr:cxnSp macro="">
      <xdr:nvCxnSpPr>
        <xdr:cNvPr id="413" name="直線コネクタ 412"/>
        <xdr:cNvCxnSpPr/>
      </xdr:nvCxnSpPr>
      <xdr:spPr>
        <a:xfrm>
          <a:off x="10388600" y="134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162664</xdr:rowOff>
    </xdr:from>
    <xdr:ext cx="534377" cy="259045"/>
    <xdr:sp macro="" textlink="">
      <xdr:nvSpPr>
        <xdr:cNvPr id="414" name="商工費最大値テキスト"/>
        <xdr:cNvSpPr txBox="1"/>
      </xdr:nvSpPr>
      <xdr:spPr>
        <a:xfrm>
          <a:off x="10528300" y="119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21,832</a:t>
          </a:r>
          <a:endParaRPr kumimoji="1" lang="ja-JP" altLang="en-US" sz="1000" b="1">
            <a:latin typeface="ＭＳ Ｐゴシック"/>
          </a:endParaRPr>
        </a:p>
      </xdr:txBody>
    </xdr:sp>
    <xdr:clientData/>
  </xdr:oneCellAnchor>
  <xdr:twoCellAnchor>
    <xdr:from>
      <xdr:col>15</xdr:col>
      <xdr:colOff>92075</xdr:colOff>
      <xdr:row>71</xdr:row>
      <xdr:rowOff>44537</xdr:rowOff>
    </xdr:from>
    <xdr:to>
      <xdr:col>15</xdr:col>
      <xdr:colOff>269875</xdr:colOff>
      <xdr:row>71</xdr:row>
      <xdr:rowOff>44537</xdr:rowOff>
    </xdr:to>
    <xdr:cxnSp macro="">
      <xdr:nvCxnSpPr>
        <xdr:cNvPr id="415" name="直線コネクタ 414"/>
        <xdr:cNvCxnSpPr/>
      </xdr:nvCxnSpPr>
      <xdr:spPr>
        <a:xfrm>
          <a:off x="10388600" y="1221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127421</xdr:rowOff>
    </xdr:from>
    <xdr:to>
      <xdr:col>15</xdr:col>
      <xdr:colOff>180975</xdr:colOff>
      <xdr:row>73</xdr:row>
      <xdr:rowOff>78108</xdr:rowOff>
    </xdr:to>
    <xdr:cxnSp macro="">
      <xdr:nvCxnSpPr>
        <xdr:cNvPr id="416" name="直線コネクタ 415"/>
        <xdr:cNvCxnSpPr/>
      </xdr:nvCxnSpPr>
      <xdr:spPr>
        <a:xfrm flipV="1">
          <a:off x="9639300" y="12300371"/>
          <a:ext cx="838200" cy="29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52174</xdr:rowOff>
    </xdr:from>
    <xdr:ext cx="534377" cy="259045"/>
    <xdr:sp macro="" textlink="">
      <xdr:nvSpPr>
        <xdr:cNvPr id="417" name="商工費平均値テキスト"/>
        <xdr:cNvSpPr txBox="1"/>
      </xdr:nvSpPr>
      <xdr:spPr>
        <a:xfrm>
          <a:off x="10528300" y="12568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15,357</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73747</xdr:rowOff>
    </xdr:from>
    <xdr:to>
      <xdr:col>15</xdr:col>
      <xdr:colOff>231775</xdr:colOff>
      <xdr:row>74</xdr:row>
      <xdr:rowOff>3897</xdr:rowOff>
    </xdr:to>
    <xdr:sp macro="" textlink="">
      <xdr:nvSpPr>
        <xdr:cNvPr id="418" name="フローチャート : 判断 417"/>
        <xdr:cNvSpPr/>
      </xdr:nvSpPr>
      <xdr:spPr>
        <a:xfrm>
          <a:off x="10426700" y="1258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56621</xdr:rowOff>
    </xdr:from>
    <xdr:to>
      <xdr:col>14</xdr:col>
      <xdr:colOff>28575</xdr:colOff>
      <xdr:row>73</xdr:row>
      <xdr:rowOff>78108</xdr:rowOff>
    </xdr:to>
    <xdr:cxnSp macro="">
      <xdr:nvCxnSpPr>
        <xdr:cNvPr id="419" name="直線コネクタ 418"/>
        <xdr:cNvCxnSpPr/>
      </xdr:nvCxnSpPr>
      <xdr:spPr>
        <a:xfrm>
          <a:off x="8750300" y="12572471"/>
          <a:ext cx="8890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149969</xdr:rowOff>
    </xdr:from>
    <xdr:to>
      <xdr:col>14</xdr:col>
      <xdr:colOff>79375</xdr:colOff>
      <xdr:row>76</xdr:row>
      <xdr:rowOff>80119</xdr:rowOff>
    </xdr:to>
    <xdr:sp macro="" textlink="">
      <xdr:nvSpPr>
        <xdr:cNvPr id="420" name="フローチャート : 判断 419"/>
        <xdr:cNvSpPr/>
      </xdr:nvSpPr>
      <xdr:spPr>
        <a:xfrm>
          <a:off x="9588500" y="130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71246</xdr:rowOff>
    </xdr:from>
    <xdr:ext cx="469744" cy="259045"/>
    <xdr:sp macro="" textlink="">
      <xdr:nvSpPr>
        <xdr:cNvPr id="421" name="テキスト ボックス 420"/>
        <xdr:cNvSpPr txBox="1"/>
      </xdr:nvSpPr>
      <xdr:spPr>
        <a:xfrm>
          <a:off x="9404427" y="1310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34413</xdr:rowOff>
    </xdr:from>
    <xdr:to>
      <xdr:col>12</xdr:col>
      <xdr:colOff>511175</xdr:colOff>
      <xdr:row>73</xdr:row>
      <xdr:rowOff>56621</xdr:rowOff>
    </xdr:to>
    <xdr:cxnSp macro="">
      <xdr:nvCxnSpPr>
        <xdr:cNvPr id="422" name="直線コネクタ 421"/>
        <xdr:cNvCxnSpPr/>
      </xdr:nvCxnSpPr>
      <xdr:spPr>
        <a:xfrm>
          <a:off x="7861300" y="12550263"/>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155391</xdr:rowOff>
    </xdr:from>
    <xdr:to>
      <xdr:col>12</xdr:col>
      <xdr:colOff>561975</xdr:colOff>
      <xdr:row>76</xdr:row>
      <xdr:rowOff>85541</xdr:rowOff>
    </xdr:to>
    <xdr:sp macro="" textlink="">
      <xdr:nvSpPr>
        <xdr:cNvPr id="423" name="フローチャート : 判断 422"/>
        <xdr:cNvSpPr/>
      </xdr:nvSpPr>
      <xdr:spPr>
        <a:xfrm>
          <a:off x="86995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76668</xdr:rowOff>
    </xdr:from>
    <xdr:ext cx="469744" cy="259045"/>
    <xdr:sp macro="" textlink="">
      <xdr:nvSpPr>
        <xdr:cNvPr id="424" name="テキスト ボックス 423"/>
        <xdr:cNvSpPr txBox="1"/>
      </xdr:nvSpPr>
      <xdr:spPr>
        <a:xfrm>
          <a:off x="8515427" y="131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125592</xdr:rowOff>
    </xdr:from>
    <xdr:to>
      <xdr:col>11</xdr:col>
      <xdr:colOff>307975</xdr:colOff>
      <xdr:row>73</xdr:row>
      <xdr:rowOff>34413</xdr:rowOff>
    </xdr:to>
    <xdr:cxnSp macro="">
      <xdr:nvCxnSpPr>
        <xdr:cNvPr id="425" name="直線コネクタ 424"/>
        <xdr:cNvCxnSpPr/>
      </xdr:nvCxnSpPr>
      <xdr:spPr>
        <a:xfrm>
          <a:off x="6972300" y="12469992"/>
          <a:ext cx="889000" cy="8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13919</xdr:rowOff>
    </xdr:from>
    <xdr:to>
      <xdr:col>11</xdr:col>
      <xdr:colOff>358775</xdr:colOff>
      <xdr:row>76</xdr:row>
      <xdr:rowOff>115519</xdr:rowOff>
    </xdr:to>
    <xdr:sp macro="" textlink="">
      <xdr:nvSpPr>
        <xdr:cNvPr id="426" name="フローチャート : 判断 425"/>
        <xdr:cNvSpPr/>
      </xdr:nvSpPr>
      <xdr:spPr>
        <a:xfrm>
          <a:off x="7810500" y="130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106646</xdr:rowOff>
    </xdr:from>
    <xdr:ext cx="469744" cy="259045"/>
    <xdr:sp macro="" textlink="">
      <xdr:nvSpPr>
        <xdr:cNvPr id="427" name="テキスト ボックス 426"/>
        <xdr:cNvSpPr txBox="1"/>
      </xdr:nvSpPr>
      <xdr:spPr>
        <a:xfrm>
          <a:off x="7626427" y="131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163424</xdr:rowOff>
    </xdr:from>
    <xdr:to>
      <xdr:col>10</xdr:col>
      <xdr:colOff>155575</xdr:colOff>
      <xdr:row>76</xdr:row>
      <xdr:rowOff>93574</xdr:rowOff>
    </xdr:to>
    <xdr:sp macro="" textlink="">
      <xdr:nvSpPr>
        <xdr:cNvPr id="428" name="フローチャート : 判断 427"/>
        <xdr:cNvSpPr/>
      </xdr:nvSpPr>
      <xdr:spPr>
        <a:xfrm>
          <a:off x="6921500" y="1302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84701</xdr:rowOff>
    </xdr:from>
    <xdr:ext cx="469744" cy="259045"/>
    <xdr:sp macro="" textlink="">
      <xdr:nvSpPr>
        <xdr:cNvPr id="429" name="テキスト ボックス 428"/>
        <xdr:cNvSpPr txBox="1"/>
      </xdr:nvSpPr>
      <xdr:spPr>
        <a:xfrm>
          <a:off x="6737427" y="131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76621</xdr:rowOff>
    </xdr:from>
    <xdr:to>
      <xdr:col>15</xdr:col>
      <xdr:colOff>231775</xdr:colOff>
      <xdr:row>72</xdr:row>
      <xdr:rowOff>6771</xdr:rowOff>
    </xdr:to>
    <xdr:sp macro="" textlink="">
      <xdr:nvSpPr>
        <xdr:cNvPr id="435" name="円/楕円 434"/>
        <xdr:cNvSpPr/>
      </xdr:nvSpPr>
      <xdr:spPr>
        <a:xfrm>
          <a:off x="10426700" y="1224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162998</xdr:rowOff>
    </xdr:from>
    <xdr:ext cx="534377" cy="259045"/>
    <xdr:sp macro="" textlink="">
      <xdr:nvSpPr>
        <xdr:cNvPr id="436" name="商工費該当値テキスト"/>
        <xdr:cNvSpPr txBox="1"/>
      </xdr:nvSpPr>
      <xdr:spPr>
        <a:xfrm>
          <a:off x="10528300" y="1216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20,563</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27308</xdr:rowOff>
    </xdr:from>
    <xdr:to>
      <xdr:col>14</xdr:col>
      <xdr:colOff>79375</xdr:colOff>
      <xdr:row>73</xdr:row>
      <xdr:rowOff>128908</xdr:rowOff>
    </xdr:to>
    <xdr:sp macro="" textlink="">
      <xdr:nvSpPr>
        <xdr:cNvPr id="437" name="円/楕円 436"/>
        <xdr:cNvSpPr/>
      </xdr:nvSpPr>
      <xdr:spPr>
        <a:xfrm>
          <a:off x="9588500" y="125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145435</xdr:rowOff>
    </xdr:from>
    <xdr:ext cx="534377" cy="259045"/>
    <xdr:sp macro="" textlink="">
      <xdr:nvSpPr>
        <xdr:cNvPr id="438" name="テキスト ボックス 437"/>
        <xdr:cNvSpPr txBox="1"/>
      </xdr:nvSpPr>
      <xdr:spPr>
        <a:xfrm>
          <a:off x="9372111" y="123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5821</xdr:rowOff>
    </xdr:from>
    <xdr:to>
      <xdr:col>12</xdr:col>
      <xdr:colOff>561975</xdr:colOff>
      <xdr:row>73</xdr:row>
      <xdr:rowOff>107421</xdr:rowOff>
    </xdr:to>
    <xdr:sp macro="" textlink="">
      <xdr:nvSpPr>
        <xdr:cNvPr id="439" name="円/楕円 438"/>
        <xdr:cNvSpPr/>
      </xdr:nvSpPr>
      <xdr:spPr>
        <a:xfrm>
          <a:off x="8699500" y="125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123948</xdr:rowOff>
    </xdr:from>
    <xdr:ext cx="534377" cy="259045"/>
    <xdr:sp macro="" textlink="">
      <xdr:nvSpPr>
        <xdr:cNvPr id="440" name="テキスト ボックス 439"/>
        <xdr:cNvSpPr txBox="1"/>
      </xdr:nvSpPr>
      <xdr:spPr>
        <a:xfrm>
          <a:off x="8483111" y="122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16,397</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155063</xdr:rowOff>
    </xdr:from>
    <xdr:to>
      <xdr:col>11</xdr:col>
      <xdr:colOff>358775</xdr:colOff>
      <xdr:row>73</xdr:row>
      <xdr:rowOff>85213</xdr:rowOff>
    </xdr:to>
    <xdr:sp macro="" textlink="">
      <xdr:nvSpPr>
        <xdr:cNvPr id="441" name="円/楕円 440"/>
        <xdr:cNvSpPr/>
      </xdr:nvSpPr>
      <xdr:spPr>
        <a:xfrm>
          <a:off x="7810500" y="1249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101740</xdr:rowOff>
    </xdr:from>
    <xdr:ext cx="534377" cy="259045"/>
    <xdr:sp macro="" textlink="">
      <xdr:nvSpPr>
        <xdr:cNvPr id="442" name="テキスト ボックス 441"/>
        <xdr:cNvSpPr txBox="1"/>
      </xdr:nvSpPr>
      <xdr:spPr>
        <a:xfrm>
          <a:off x="7594111" y="1227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16,737</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74792</xdr:rowOff>
    </xdr:from>
    <xdr:to>
      <xdr:col>10</xdr:col>
      <xdr:colOff>155575</xdr:colOff>
      <xdr:row>73</xdr:row>
      <xdr:rowOff>4942</xdr:rowOff>
    </xdr:to>
    <xdr:sp macro="" textlink="">
      <xdr:nvSpPr>
        <xdr:cNvPr id="443" name="円/楕円 442"/>
        <xdr:cNvSpPr/>
      </xdr:nvSpPr>
      <xdr:spPr>
        <a:xfrm>
          <a:off x="6921500" y="124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21469</xdr:rowOff>
    </xdr:from>
    <xdr:ext cx="534377" cy="259045"/>
    <xdr:sp macro="" textlink="">
      <xdr:nvSpPr>
        <xdr:cNvPr id="444" name="テキスト ボックス 443"/>
        <xdr:cNvSpPr txBox="1"/>
      </xdr:nvSpPr>
      <xdr:spPr>
        <a:xfrm>
          <a:off x="6705111" y="121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55" name="テキスト ボックス 45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56" name="直線コネクタ 45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57" name="テキスト ボックス 45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8" name="直線コネクタ 45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9" name="テキスト ボックス 45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60" name="直線コネクタ 45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61" name="テキスト ボックス 46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62" name="直線コネクタ 46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63" name="テキスト ボックス 46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154605</xdr:rowOff>
    </xdr:from>
    <xdr:to>
      <xdr:col>15</xdr:col>
      <xdr:colOff>180340</xdr:colOff>
      <xdr:row>98</xdr:row>
      <xdr:rowOff>437</xdr:rowOff>
    </xdr:to>
    <xdr:cxnSp macro="">
      <xdr:nvCxnSpPr>
        <xdr:cNvPr id="467" name="直線コネクタ 466"/>
        <xdr:cNvCxnSpPr/>
      </xdr:nvCxnSpPr>
      <xdr:spPr>
        <a:xfrm flipV="1">
          <a:off x="10475595" y="15585105"/>
          <a:ext cx="1270" cy="1217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4264</xdr:rowOff>
    </xdr:from>
    <xdr:ext cx="534377" cy="259045"/>
    <xdr:sp macro="" textlink="">
      <xdr:nvSpPr>
        <xdr:cNvPr id="468" name="土木費最小値テキスト"/>
        <xdr:cNvSpPr txBox="1"/>
      </xdr:nvSpPr>
      <xdr:spPr>
        <a:xfrm>
          <a:off x="10528300" y="1680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33,046</a:t>
          </a:r>
          <a:endParaRPr kumimoji="1" lang="ja-JP" altLang="en-US" sz="1000" b="1">
            <a:latin typeface="ＭＳ Ｐゴシック"/>
          </a:endParaRPr>
        </a:p>
      </xdr:txBody>
    </xdr:sp>
    <xdr:clientData/>
  </xdr:oneCellAnchor>
  <xdr:twoCellAnchor>
    <xdr:from>
      <xdr:col>15</xdr:col>
      <xdr:colOff>92075</xdr:colOff>
      <xdr:row>98</xdr:row>
      <xdr:rowOff>437</xdr:rowOff>
    </xdr:from>
    <xdr:to>
      <xdr:col>15</xdr:col>
      <xdr:colOff>269875</xdr:colOff>
      <xdr:row>98</xdr:row>
      <xdr:rowOff>437</xdr:rowOff>
    </xdr:to>
    <xdr:cxnSp macro="">
      <xdr:nvCxnSpPr>
        <xdr:cNvPr id="469" name="直線コネクタ 468"/>
        <xdr:cNvCxnSpPr/>
      </xdr:nvCxnSpPr>
      <xdr:spPr>
        <a:xfrm>
          <a:off x="10388600" y="1680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101282</xdr:rowOff>
    </xdr:from>
    <xdr:ext cx="534377" cy="259045"/>
    <xdr:sp macro="" textlink="">
      <xdr:nvSpPr>
        <xdr:cNvPr id="470" name="土木費最大値テキスト"/>
        <xdr:cNvSpPr txBox="1"/>
      </xdr:nvSpPr>
      <xdr:spPr>
        <a:xfrm>
          <a:off x="10528300" y="1536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59,674</a:t>
          </a:r>
          <a:endParaRPr kumimoji="1" lang="ja-JP" altLang="en-US" sz="1000" b="1">
            <a:latin typeface="ＭＳ Ｐゴシック"/>
          </a:endParaRPr>
        </a:p>
      </xdr:txBody>
    </xdr:sp>
    <xdr:clientData/>
  </xdr:oneCellAnchor>
  <xdr:twoCellAnchor>
    <xdr:from>
      <xdr:col>15</xdr:col>
      <xdr:colOff>92075</xdr:colOff>
      <xdr:row>90</xdr:row>
      <xdr:rowOff>154605</xdr:rowOff>
    </xdr:from>
    <xdr:to>
      <xdr:col>15</xdr:col>
      <xdr:colOff>269875</xdr:colOff>
      <xdr:row>90</xdr:row>
      <xdr:rowOff>154605</xdr:rowOff>
    </xdr:to>
    <xdr:cxnSp macro="">
      <xdr:nvCxnSpPr>
        <xdr:cNvPr id="471" name="直線コネクタ 470"/>
        <xdr:cNvCxnSpPr/>
      </xdr:nvCxnSpPr>
      <xdr:spPr>
        <a:xfrm>
          <a:off x="10388600" y="1558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161508</xdr:rowOff>
    </xdr:from>
    <xdr:to>
      <xdr:col>15</xdr:col>
      <xdr:colOff>180975</xdr:colOff>
      <xdr:row>95</xdr:row>
      <xdr:rowOff>55438</xdr:rowOff>
    </xdr:to>
    <xdr:cxnSp macro="">
      <xdr:nvCxnSpPr>
        <xdr:cNvPr id="472" name="直線コネクタ 471"/>
        <xdr:cNvCxnSpPr/>
      </xdr:nvCxnSpPr>
      <xdr:spPr>
        <a:xfrm flipV="1">
          <a:off x="9639300" y="16106358"/>
          <a:ext cx="838200" cy="2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142079</xdr:rowOff>
    </xdr:from>
    <xdr:ext cx="534377" cy="259045"/>
    <xdr:sp macro="" textlink="">
      <xdr:nvSpPr>
        <xdr:cNvPr id="473" name="土木費平均値テキスト"/>
        <xdr:cNvSpPr txBox="1"/>
      </xdr:nvSpPr>
      <xdr:spPr>
        <a:xfrm>
          <a:off x="10528300" y="16086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47,115</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163652</xdr:rowOff>
    </xdr:from>
    <xdr:to>
      <xdr:col>15</xdr:col>
      <xdr:colOff>231775</xdr:colOff>
      <xdr:row>94</xdr:row>
      <xdr:rowOff>93802</xdr:rowOff>
    </xdr:to>
    <xdr:sp macro="" textlink="">
      <xdr:nvSpPr>
        <xdr:cNvPr id="474" name="フローチャート : 判断 473"/>
        <xdr:cNvSpPr/>
      </xdr:nvSpPr>
      <xdr:spPr>
        <a:xfrm>
          <a:off x="10426700" y="1610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82550</xdr:rowOff>
    </xdr:from>
    <xdr:to>
      <xdr:col>14</xdr:col>
      <xdr:colOff>28575</xdr:colOff>
      <xdr:row>95</xdr:row>
      <xdr:rowOff>55438</xdr:rowOff>
    </xdr:to>
    <xdr:cxnSp macro="">
      <xdr:nvCxnSpPr>
        <xdr:cNvPr id="475" name="直線コネクタ 474"/>
        <xdr:cNvCxnSpPr/>
      </xdr:nvCxnSpPr>
      <xdr:spPr>
        <a:xfrm>
          <a:off x="8750300" y="15684500"/>
          <a:ext cx="889000" cy="65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60827</xdr:rowOff>
    </xdr:from>
    <xdr:to>
      <xdr:col>14</xdr:col>
      <xdr:colOff>79375</xdr:colOff>
      <xdr:row>95</xdr:row>
      <xdr:rowOff>162427</xdr:rowOff>
    </xdr:to>
    <xdr:sp macro="" textlink="">
      <xdr:nvSpPr>
        <xdr:cNvPr id="476" name="フローチャート : 判断 475"/>
        <xdr:cNvSpPr/>
      </xdr:nvSpPr>
      <xdr:spPr>
        <a:xfrm>
          <a:off x="9588500" y="163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153554</xdr:rowOff>
    </xdr:from>
    <xdr:ext cx="534377" cy="259045"/>
    <xdr:sp macro="" textlink="">
      <xdr:nvSpPr>
        <xdr:cNvPr id="477" name="テキスト ボックス 476"/>
        <xdr:cNvSpPr txBox="1"/>
      </xdr:nvSpPr>
      <xdr:spPr>
        <a:xfrm>
          <a:off x="9372111" y="16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82550</xdr:rowOff>
    </xdr:from>
    <xdr:to>
      <xdr:col>12</xdr:col>
      <xdr:colOff>511175</xdr:colOff>
      <xdr:row>97</xdr:row>
      <xdr:rowOff>116977</xdr:rowOff>
    </xdr:to>
    <xdr:cxnSp macro="">
      <xdr:nvCxnSpPr>
        <xdr:cNvPr id="478" name="直線コネクタ 477"/>
        <xdr:cNvCxnSpPr/>
      </xdr:nvCxnSpPr>
      <xdr:spPr>
        <a:xfrm flipV="1">
          <a:off x="7861300" y="15684500"/>
          <a:ext cx="889000" cy="10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128950</xdr:rowOff>
    </xdr:from>
    <xdr:to>
      <xdr:col>12</xdr:col>
      <xdr:colOff>561975</xdr:colOff>
      <xdr:row>95</xdr:row>
      <xdr:rowOff>59100</xdr:rowOff>
    </xdr:to>
    <xdr:sp macro="" textlink="">
      <xdr:nvSpPr>
        <xdr:cNvPr id="479" name="フローチャート : 判断 478"/>
        <xdr:cNvSpPr/>
      </xdr:nvSpPr>
      <xdr:spPr>
        <a:xfrm>
          <a:off x="8699500" y="162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50227</xdr:rowOff>
    </xdr:from>
    <xdr:ext cx="534377" cy="259045"/>
    <xdr:sp macro="" textlink="">
      <xdr:nvSpPr>
        <xdr:cNvPr id="480" name="テキスト ボックス 479"/>
        <xdr:cNvSpPr txBox="1"/>
      </xdr:nvSpPr>
      <xdr:spPr>
        <a:xfrm>
          <a:off x="8483111" y="163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17993</xdr:rowOff>
    </xdr:from>
    <xdr:to>
      <xdr:col>11</xdr:col>
      <xdr:colOff>307975</xdr:colOff>
      <xdr:row>97</xdr:row>
      <xdr:rowOff>116977</xdr:rowOff>
    </xdr:to>
    <xdr:cxnSp macro="">
      <xdr:nvCxnSpPr>
        <xdr:cNvPr id="481" name="直線コネクタ 480"/>
        <xdr:cNvCxnSpPr/>
      </xdr:nvCxnSpPr>
      <xdr:spPr>
        <a:xfrm>
          <a:off x="6972300" y="16648643"/>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43774</xdr:rowOff>
    </xdr:from>
    <xdr:to>
      <xdr:col>11</xdr:col>
      <xdr:colOff>358775</xdr:colOff>
      <xdr:row>95</xdr:row>
      <xdr:rowOff>145374</xdr:rowOff>
    </xdr:to>
    <xdr:sp macro="" textlink="">
      <xdr:nvSpPr>
        <xdr:cNvPr id="482" name="フローチャート : 判断 481"/>
        <xdr:cNvSpPr/>
      </xdr:nvSpPr>
      <xdr:spPr>
        <a:xfrm>
          <a:off x="7810500" y="163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161901</xdr:rowOff>
    </xdr:from>
    <xdr:ext cx="534377" cy="259045"/>
    <xdr:sp macro="" textlink="">
      <xdr:nvSpPr>
        <xdr:cNvPr id="483" name="テキスト ボックス 482"/>
        <xdr:cNvSpPr txBox="1"/>
      </xdr:nvSpPr>
      <xdr:spPr>
        <a:xfrm>
          <a:off x="7594111" y="161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89083</xdr:rowOff>
    </xdr:from>
    <xdr:to>
      <xdr:col>10</xdr:col>
      <xdr:colOff>155575</xdr:colOff>
      <xdr:row>96</xdr:row>
      <xdr:rowOff>19233</xdr:rowOff>
    </xdr:to>
    <xdr:sp macro="" textlink="">
      <xdr:nvSpPr>
        <xdr:cNvPr id="484" name="フローチャート : 判断 483"/>
        <xdr:cNvSpPr/>
      </xdr:nvSpPr>
      <xdr:spPr>
        <a:xfrm>
          <a:off x="6921500" y="1637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35760</xdr:rowOff>
    </xdr:from>
    <xdr:ext cx="534377" cy="259045"/>
    <xdr:sp macro="" textlink="">
      <xdr:nvSpPr>
        <xdr:cNvPr id="485" name="テキスト ボックス 484"/>
        <xdr:cNvSpPr txBox="1"/>
      </xdr:nvSpPr>
      <xdr:spPr>
        <a:xfrm>
          <a:off x="6705111" y="161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110708</xdr:rowOff>
    </xdr:from>
    <xdr:to>
      <xdr:col>15</xdr:col>
      <xdr:colOff>231775</xdr:colOff>
      <xdr:row>94</xdr:row>
      <xdr:rowOff>40858</xdr:rowOff>
    </xdr:to>
    <xdr:sp macro="" textlink="">
      <xdr:nvSpPr>
        <xdr:cNvPr id="491" name="円/楕円 490"/>
        <xdr:cNvSpPr/>
      </xdr:nvSpPr>
      <xdr:spPr>
        <a:xfrm>
          <a:off x="10426700" y="160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133585</xdr:rowOff>
    </xdr:from>
    <xdr:ext cx="534377" cy="259045"/>
    <xdr:sp macro="" textlink="">
      <xdr:nvSpPr>
        <xdr:cNvPr id="492" name="土木費該当値テキスト"/>
        <xdr:cNvSpPr txBox="1"/>
      </xdr:nvSpPr>
      <xdr:spPr>
        <a:xfrm>
          <a:off x="10528300" y="1590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4638</xdr:rowOff>
    </xdr:from>
    <xdr:to>
      <xdr:col>14</xdr:col>
      <xdr:colOff>79375</xdr:colOff>
      <xdr:row>95</xdr:row>
      <xdr:rowOff>106238</xdr:rowOff>
    </xdr:to>
    <xdr:sp macro="" textlink="">
      <xdr:nvSpPr>
        <xdr:cNvPr id="493" name="円/楕円 492"/>
        <xdr:cNvSpPr/>
      </xdr:nvSpPr>
      <xdr:spPr>
        <a:xfrm>
          <a:off x="9588500" y="1629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122765</xdr:rowOff>
    </xdr:from>
    <xdr:ext cx="534377" cy="259045"/>
    <xdr:sp macro="" textlink="">
      <xdr:nvSpPr>
        <xdr:cNvPr id="494" name="テキスト ボックス 493"/>
        <xdr:cNvSpPr txBox="1"/>
      </xdr:nvSpPr>
      <xdr:spPr>
        <a:xfrm>
          <a:off x="9372111" y="1606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43,093</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31750</xdr:rowOff>
    </xdr:from>
    <xdr:to>
      <xdr:col>12</xdr:col>
      <xdr:colOff>561975</xdr:colOff>
      <xdr:row>91</xdr:row>
      <xdr:rowOff>133350</xdr:rowOff>
    </xdr:to>
    <xdr:sp macro="" textlink="">
      <xdr:nvSpPr>
        <xdr:cNvPr id="495" name="円/楕円 494"/>
        <xdr:cNvSpPr/>
      </xdr:nvSpPr>
      <xdr:spPr>
        <a:xfrm>
          <a:off x="86995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149877</xdr:rowOff>
    </xdr:from>
    <xdr:ext cx="534377" cy="259045"/>
    <xdr:sp macro="" textlink="">
      <xdr:nvSpPr>
        <xdr:cNvPr id="496" name="テキスト ボックス 495"/>
        <xdr:cNvSpPr txBox="1"/>
      </xdr:nvSpPr>
      <xdr:spPr>
        <a:xfrm>
          <a:off x="8483111" y="154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66177</xdr:rowOff>
    </xdr:from>
    <xdr:to>
      <xdr:col>11</xdr:col>
      <xdr:colOff>358775</xdr:colOff>
      <xdr:row>97</xdr:row>
      <xdr:rowOff>167777</xdr:rowOff>
    </xdr:to>
    <xdr:sp macro="" textlink="">
      <xdr:nvSpPr>
        <xdr:cNvPr id="497" name="円/楕円 496"/>
        <xdr:cNvSpPr/>
      </xdr:nvSpPr>
      <xdr:spPr>
        <a:xfrm>
          <a:off x="7810500" y="166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158904</xdr:rowOff>
    </xdr:from>
    <xdr:ext cx="534377" cy="259045"/>
    <xdr:sp macro="" textlink="">
      <xdr:nvSpPr>
        <xdr:cNvPr id="498" name="テキスト ボックス 497"/>
        <xdr:cNvSpPr txBox="1"/>
      </xdr:nvSpPr>
      <xdr:spPr>
        <a:xfrm>
          <a:off x="7594111" y="1678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138643</xdr:rowOff>
    </xdr:from>
    <xdr:to>
      <xdr:col>10</xdr:col>
      <xdr:colOff>155575</xdr:colOff>
      <xdr:row>97</xdr:row>
      <xdr:rowOff>68793</xdr:rowOff>
    </xdr:to>
    <xdr:sp macro="" textlink="">
      <xdr:nvSpPr>
        <xdr:cNvPr id="499" name="円/楕円 498"/>
        <xdr:cNvSpPr/>
      </xdr:nvSpPr>
      <xdr:spPr>
        <a:xfrm>
          <a:off x="6921500" y="165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59920</xdr:rowOff>
    </xdr:from>
    <xdr:ext cx="534377" cy="259045"/>
    <xdr:sp macro="" textlink="">
      <xdr:nvSpPr>
        <xdr:cNvPr id="500" name="テキスト ボックス 499"/>
        <xdr:cNvSpPr txBox="1"/>
      </xdr:nvSpPr>
      <xdr:spPr>
        <a:xfrm>
          <a:off x="6705111" y="166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11" name="テキスト ボックス 51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13" name="テキスト ボックス 51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5" name="テキスト ボックス 51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7" name="テキスト ボックス 51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9" name="テキスト ボックス 51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37653</xdr:rowOff>
    </xdr:from>
    <xdr:to>
      <xdr:col>23</xdr:col>
      <xdr:colOff>516889</xdr:colOff>
      <xdr:row>38</xdr:row>
      <xdr:rowOff>27915</xdr:rowOff>
    </xdr:to>
    <xdr:cxnSp macro="">
      <xdr:nvCxnSpPr>
        <xdr:cNvPr id="523" name="直線コネクタ 522"/>
        <xdr:cNvCxnSpPr/>
      </xdr:nvCxnSpPr>
      <xdr:spPr>
        <a:xfrm flipV="1">
          <a:off x="16317595" y="5524053"/>
          <a:ext cx="1269" cy="101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31742</xdr:rowOff>
    </xdr:from>
    <xdr:ext cx="534377" cy="259045"/>
    <xdr:sp macro="" textlink="">
      <xdr:nvSpPr>
        <xdr:cNvPr id="524" name="消防費最小値テキスト"/>
        <xdr:cNvSpPr txBox="1"/>
      </xdr:nvSpPr>
      <xdr:spPr>
        <a:xfrm>
          <a:off x="16370300" y="654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12,445</a:t>
          </a:r>
          <a:endParaRPr kumimoji="1" lang="ja-JP" altLang="en-US" sz="1000" b="1">
            <a:latin typeface="ＭＳ Ｐゴシック"/>
          </a:endParaRPr>
        </a:p>
      </xdr:txBody>
    </xdr:sp>
    <xdr:clientData/>
  </xdr:oneCellAnchor>
  <xdr:twoCellAnchor>
    <xdr:from>
      <xdr:col>23</xdr:col>
      <xdr:colOff>428625</xdr:colOff>
      <xdr:row>38</xdr:row>
      <xdr:rowOff>27915</xdr:rowOff>
    </xdr:from>
    <xdr:to>
      <xdr:col>23</xdr:col>
      <xdr:colOff>606425</xdr:colOff>
      <xdr:row>38</xdr:row>
      <xdr:rowOff>27915</xdr:rowOff>
    </xdr:to>
    <xdr:cxnSp macro="">
      <xdr:nvCxnSpPr>
        <xdr:cNvPr id="525" name="直線コネクタ 524"/>
        <xdr:cNvCxnSpPr/>
      </xdr:nvCxnSpPr>
      <xdr:spPr>
        <a:xfrm>
          <a:off x="16230600" y="654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155780</xdr:rowOff>
    </xdr:from>
    <xdr:ext cx="534377" cy="259045"/>
    <xdr:sp macro="" textlink="">
      <xdr:nvSpPr>
        <xdr:cNvPr id="526" name="消防費最大値テキスト"/>
        <xdr:cNvSpPr txBox="1"/>
      </xdr:nvSpPr>
      <xdr:spPr>
        <a:xfrm>
          <a:off x="16370300" y="52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34,732</a:t>
          </a:r>
          <a:endParaRPr kumimoji="1" lang="ja-JP" altLang="en-US" sz="1000" b="1">
            <a:latin typeface="ＭＳ Ｐゴシック"/>
          </a:endParaRPr>
        </a:p>
      </xdr:txBody>
    </xdr:sp>
    <xdr:clientData/>
  </xdr:oneCellAnchor>
  <xdr:twoCellAnchor>
    <xdr:from>
      <xdr:col>23</xdr:col>
      <xdr:colOff>428625</xdr:colOff>
      <xdr:row>32</xdr:row>
      <xdr:rowOff>37653</xdr:rowOff>
    </xdr:from>
    <xdr:to>
      <xdr:col>23</xdr:col>
      <xdr:colOff>606425</xdr:colOff>
      <xdr:row>32</xdr:row>
      <xdr:rowOff>37653</xdr:rowOff>
    </xdr:to>
    <xdr:cxnSp macro="">
      <xdr:nvCxnSpPr>
        <xdr:cNvPr id="527" name="直線コネクタ 526"/>
        <xdr:cNvCxnSpPr/>
      </xdr:nvCxnSpPr>
      <xdr:spPr>
        <a:xfrm>
          <a:off x="16230600" y="552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81041</xdr:rowOff>
    </xdr:from>
    <xdr:to>
      <xdr:col>23</xdr:col>
      <xdr:colOff>517525</xdr:colOff>
      <xdr:row>38</xdr:row>
      <xdr:rowOff>12233</xdr:rowOff>
    </xdr:to>
    <xdr:cxnSp macro="">
      <xdr:nvCxnSpPr>
        <xdr:cNvPr id="528" name="直線コネクタ 527"/>
        <xdr:cNvCxnSpPr/>
      </xdr:nvCxnSpPr>
      <xdr:spPr>
        <a:xfrm flipV="1">
          <a:off x="15481300" y="6424691"/>
          <a:ext cx="8382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6392</xdr:rowOff>
    </xdr:from>
    <xdr:ext cx="534377" cy="259045"/>
    <xdr:sp macro="" textlink="">
      <xdr:nvSpPr>
        <xdr:cNvPr id="529" name="消防費平均値テキスト"/>
        <xdr:cNvSpPr txBox="1"/>
      </xdr:nvSpPr>
      <xdr:spPr>
        <a:xfrm>
          <a:off x="16370300" y="600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19,805</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154965</xdr:rowOff>
    </xdr:from>
    <xdr:to>
      <xdr:col>23</xdr:col>
      <xdr:colOff>568325</xdr:colOff>
      <xdr:row>36</xdr:row>
      <xdr:rowOff>85115</xdr:rowOff>
    </xdr:to>
    <xdr:sp macro="" textlink="">
      <xdr:nvSpPr>
        <xdr:cNvPr id="530" name="フローチャート : 判断 529"/>
        <xdr:cNvSpPr/>
      </xdr:nvSpPr>
      <xdr:spPr>
        <a:xfrm>
          <a:off x="16268700" y="61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160137</xdr:rowOff>
    </xdr:from>
    <xdr:to>
      <xdr:col>22</xdr:col>
      <xdr:colOff>365125</xdr:colOff>
      <xdr:row>38</xdr:row>
      <xdr:rowOff>12233</xdr:rowOff>
    </xdr:to>
    <xdr:cxnSp macro="">
      <xdr:nvCxnSpPr>
        <xdr:cNvPr id="531" name="直線コネクタ 530"/>
        <xdr:cNvCxnSpPr/>
      </xdr:nvCxnSpPr>
      <xdr:spPr>
        <a:xfrm>
          <a:off x="14592300" y="6503787"/>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24617</xdr:rowOff>
    </xdr:from>
    <xdr:to>
      <xdr:col>22</xdr:col>
      <xdr:colOff>415925</xdr:colOff>
      <xdr:row>37</xdr:row>
      <xdr:rowOff>126217</xdr:rowOff>
    </xdr:to>
    <xdr:sp macro="" textlink="">
      <xdr:nvSpPr>
        <xdr:cNvPr id="532" name="フローチャート : 判断 531"/>
        <xdr:cNvSpPr/>
      </xdr:nvSpPr>
      <xdr:spPr>
        <a:xfrm>
          <a:off x="15430500" y="63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142744</xdr:rowOff>
    </xdr:from>
    <xdr:ext cx="534377" cy="259045"/>
    <xdr:sp macro="" textlink="">
      <xdr:nvSpPr>
        <xdr:cNvPr id="533" name="テキスト ボックス 532"/>
        <xdr:cNvSpPr txBox="1"/>
      </xdr:nvSpPr>
      <xdr:spPr>
        <a:xfrm>
          <a:off x="15214111" y="61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18633</xdr:rowOff>
    </xdr:from>
    <xdr:to>
      <xdr:col>21</xdr:col>
      <xdr:colOff>161925</xdr:colOff>
      <xdr:row>37</xdr:row>
      <xdr:rowOff>160137</xdr:rowOff>
    </xdr:to>
    <xdr:cxnSp macro="">
      <xdr:nvCxnSpPr>
        <xdr:cNvPr id="534" name="直線コネクタ 533"/>
        <xdr:cNvCxnSpPr/>
      </xdr:nvCxnSpPr>
      <xdr:spPr>
        <a:xfrm>
          <a:off x="13703300" y="6362283"/>
          <a:ext cx="889000" cy="1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169047</xdr:rowOff>
    </xdr:from>
    <xdr:to>
      <xdr:col>21</xdr:col>
      <xdr:colOff>212725</xdr:colOff>
      <xdr:row>37</xdr:row>
      <xdr:rowOff>99197</xdr:rowOff>
    </xdr:to>
    <xdr:sp macro="" textlink="">
      <xdr:nvSpPr>
        <xdr:cNvPr id="535" name="フローチャート : 判断 534"/>
        <xdr:cNvSpPr/>
      </xdr:nvSpPr>
      <xdr:spPr>
        <a:xfrm>
          <a:off x="14541500" y="634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115724</xdr:rowOff>
    </xdr:from>
    <xdr:ext cx="534377" cy="259045"/>
    <xdr:sp macro="" textlink="">
      <xdr:nvSpPr>
        <xdr:cNvPr id="536" name="テキスト ボックス 535"/>
        <xdr:cNvSpPr txBox="1"/>
      </xdr:nvSpPr>
      <xdr:spPr>
        <a:xfrm>
          <a:off x="14325111" y="61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18633</xdr:rowOff>
    </xdr:from>
    <xdr:to>
      <xdr:col>19</xdr:col>
      <xdr:colOff>644525</xdr:colOff>
      <xdr:row>37</xdr:row>
      <xdr:rowOff>116840</xdr:rowOff>
    </xdr:to>
    <xdr:cxnSp macro="">
      <xdr:nvCxnSpPr>
        <xdr:cNvPr id="537" name="直線コネクタ 536"/>
        <xdr:cNvCxnSpPr/>
      </xdr:nvCxnSpPr>
      <xdr:spPr>
        <a:xfrm flipV="1">
          <a:off x="12814300" y="6362283"/>
          <a:ext cx="889000" cy="9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36871</xdr:rowOff>
    </xdr:from>
    <xdr:to>
      <xdr:col>20</xdr:col>
      <xdr:colOff>9525</xdr:colOff>
      <xdr:row>37</xdr:row>
      <xdr:rowOff>138471</xdr:rowOff>
    </xdr:to>
    <xdr:sp macro="" textlink="">
      <xdr:nvSpPr>
        <xdr:cNvPr id="538" name="フローチャート : 判断 537"/>
        <xdr:cNvSpPr/>
      </xdr:nvSpPr>
      <xdr:spPr>
        <a:xfrm>
          <a:off x="13652500" y="638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129598</xdr:rowOff>
    </xdr:from>
    <xdr:ext cx="534377" cy="259045"/>
    <xdr:sp macro="" textlink="">
      <xdr:nvSpPr>
        <xdr:cNvPr id="539" name="テキスト ボックス 538"/>
        <xdr:cNvSpPr txBox="1"/>
      </xdr:nvSpPr>
      <xdr:spPr>
        <a:xfrm>
          <a:off x="13436111" y="64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66909</xdr:rowOff>
    </xdr:from>
    <xdr:to>
      <xdr:col>18</xdr:col>
      <xdr:colOff>492125</xdr:colOff>
      <xdr:row>37</xdr:row>
      <xdr:rowOff>168509</xdr:rowOff>
    </xdr:to>
    <xdr:sp macro="" textlink="">
      <xdr:nvSpPr>
        <xdr:cNvPr id="540" name="フローチャート : 判断 539"/>
        <xdr:cNvSpPr/>
      </xdr:nvSpPr>
      <xdr:spPr>
        <a:xfrm>
          <a:off x="12763500" y="641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159635</xdr:rowOff>
    </xdr:from>
    <xdr:ext cx="534377" cy="259045"/>
    <xdr:sp macro="" textlink="">
      <xdr:nvSpPr>
        <xdr:cNvPr id="541" name="テキスト ボックス 540"/>
        <xdr:cNvSpPr txBox="1"/>
      </xdr:nvSpPr>
      <xdr:spPr>
        <a:xfrm>
          <a:off x="12547111" y="65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30241</xdr:rowOff>
    </xdr:from>
    <xdr:to>
      <xdr:col>23</xdr:col>
      <xdr:colOff>568325</xdr:colOff>
      <xdr:row>37</xdr:row>
      <xdr:rowOff>131841</xdr:rowOff>
    </xdr:to>
    <xdr:sp macro="" textlink="">
      <xdr:nvSpPr>
        <xdr:cNvPr id="547" name="円/楕円 546"/>
        <xdr:cNvSpPr/>
      </xdr:nvSpPr>
      <xdr:spPr>
        <a:xfrm>
          <a:off x="16268700" y="63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116618</xdr:rowOff>
    </xdr:from>
    <xdr:ext cx="534377" cy="259045"/>
    <xdr:sp macro="" textlink="">
      <xdr:nvSpPr>
        <xdr:cNvPr id="548" name="消防費該当値テキスト"/>
        <xdr:cNvSpPr txBox="1"/>
      </xdr:nvSpPr>
      <xdr:spPr>
        <a:xfrm>
          <a:off x="16370300" y="62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132883</xdr:rowOff>
    </xdr:from>
    <xdr:to>
      <xdr:col>22</xdr:col>
      <xdr:colOff>415925</xdr:colOff>
      <xdr:row>38</xdr:row>
      <xdr:rowOff>63033</xdr:rowOff>
    </xdr:to>
    <xdr:sp macro="" textlink="">
      <xdr:nvSpPr>
        <xdr:cNvPr id="549" name="円/楕円 548"/>
        <xdr:cNvSpPr/>
      </xdr:nvSpPr>
      <xdr:spPr>
        <a:xfrm>
          <a:off x="15430500" y="64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54160</xdr:rowOff>
    </xdr:from>
    <xdr:ext cx="534377" cy="259045"/>
    <xdr:sp macro="" textlink="">
      <xdr:nvSpPr>
        <xdr:cNvPr id="550" name="テキスト ボックス 549"/>
        <xdr:cNvSpPr txBox="1"/>
      </xdr:nvSpPr>
      <xdr:spPr>
        <a:xfrm>
          <a:off x="15214111" y="656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109337</xdr:rowOff>
    </xdr:from>
    <xdr:to>
      <xdr:col>21</xdr:col>
      <xdr:colOff>212725</xdr:colOff>
      <xdr:row>38</xdr:row>
      <xdr:rowOff>39487</xdr:rowOff>
    </xdr:to>
    <xdr:sp macro="" textlink="">
      <xdr:nvSpPr>
        <xdr:cNvPr id="551" name="円/楕円 550"/>
        <xdr:cNvSpPr/>
      </xdr:nvSpPr>
      <xdr:spPr>
        <a:xfrm>
          <a:off x="14541500" y="645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30614</xdr:rowOff>
    </xdr:from>
    <xdr:ext cx="534377" cy="259045"/>
    <xdr:sp macro="" textlink="">
      <xdr:nvSpPr>
        <xdr:cNvPr id="552" name="テキスト ボックス 551"/>
        <xdr:cNvSpPr txBox="1"/>
      </xdr:nvSpPr>
      <xdr:spPr>
        <a:xfrm>
          <a:off x="14325111" y="65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139283</xdr:rowOff>
    </xdr:from>
    <xdr:to>
      <xdr:col>20</xdr:col>
      <xdr:colOff>9525</xdr:colOff>
      <xdr:row>37</xdr:row>
      <xdr:rowOff>69433</xdr:rowOff>
    </xdr:to>
    <xdr:sp macro="" textlink="">
      <xdr:nvSpPr>
        <xdr:cNvPr id="553" name="円/楕円 552"/>
        <xdr:cNvSpPr/>
      </xdr:nvSpPr>
      <xdr:spPr>
        <a:xfrm>
          <a:off x="13652500" y="63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85960</xdr:rowOff>
    </xdr:from>
    <xdr:ext cx="534377" cy="259045"/>
    <xdr:sp macro="" textlink="">
      <xdr:nvSpPr>
        <xdr:cNvPr id="554" name="テキスト ボックス 553"/>
        <xdr:cNvSpPr txBox="1"/>
      </xdr:nvSpPr>
      <xdr:spPr>
        <a:xfrm>
          <a:off x="13436111" y="608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66040</xdr:rowOff>
    </xdr:from>
    <xdr:to>
      <xdr:col>18</xdr:col>
      <xdr:colOff>492125</xdr:colOff>
      <xdr:row>37</xdr:row>
      <xdr:rowOff>167640</xdr:rowOff>
    </xdr:to>
    <xdr:sp macro="" textlink="">
      <xdr:nvSpPr>
        <xdr:cNvPr id="555" name="円/楕円 554"/>
        <xdr:cNvSpPr/>
      </xdr:nvSpPr>
      <xdr:spPr>
        <a:xfrm>
          <a:off x="12763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12717</xdr:rowOff>
    </xdr:from>
    <xdr:ext cx="534377" cy="259045"/>
    <xdr:sp macro="" textlink="">
      <xdr:nvSpPr>
        <xdr:cNvPr id="556" name="テキスト ボックス 555"/>
        <xdr:cNvSpPr txBox="1"/>
      </xdr:nvSpPr>
      <xdr:spPr>
        <a:xfrm>
          <a:off x="12547111" y="61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81773</xdr:rowOff>
    </xdr:from>
    <xdr:to>
      <xdr:col>23</xdr:col>
      <xdr:colOff>516889</xdr:colOff>
      <xdr:row>59</xdr:row>
      <xdr:rowOff>60422</xdr:rowOff>
    </xdr:to>
    <xdr:cxnSp macro="">
      <xdr:nvCxnSpPr>
        <xdr:cNvPr id="579" name="直線コネクタ 578"/>
        <xdr:cNvCxnSpPr/>
      </xdr:nvCxnSpPr>
      <xdr:spPr>
        <a:xfrm flipV="1">
          <a:off x="16317595" y="8654273"/>
          <a:ext cx="1269" cy="152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64249</xdr:rowOff>
    </xdr:from>
    <xdr:ext cx="534377" cy="259045"/>
    <xdr:sp macro="" textlink="">
      <xdr:nvSpPr>
        <xdr:cNvPr id="580" name="教育費最小値テキスト"/>
        <xdr:cNvSpPr txBox="1"/>
      </xdr:nvSpPr>
      <xdr:spPr>
        <a:xfrm>
          <a:off x="16370300" y="101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37,984</a:t>
          </a:r>
          <a:endParaRPr kumimoji="1" lang="ja-JP" altLang="en-US" sz="1000" b="1">
            <a:latin typeface="ＭＳ Ｐゴシック"/>
          </a:endParaRPr>
        </a:p>
      </xdr:txBody>
    </xdr:sp>
    <xdr:clientData/>
  </xdr:oneCellAnchor>
  <xdr:twoCellAnchor>
    <xdr:from>
      <xdr:col>23</xdr:col>
      <xdr:colOff>428625</xdr:colOff>
      <xdr:row>59</xdr:row>
      <xdr:rowOff>60422</xdr:rowOff>
    </xdr:from>
    <xdr:to>
      <xdr:col>23</xdr:col>
      <xdr:colOff>606425</xdr:colOff>
      <xdr:row>59</xdr:row>
      <xdr:rowOff>60422</xdr:rowOff>
    </xdr:to>
    <xdr:cxnSp macro="">
      <xdr:nvCxnSpPr>
        <xdr:cNvPr id="581" name="直線コネクタ 580"/>
        <xdr:cNvCxnSpPr/>
      </xdr:nvCxnSpPr>
      <xdr:spPr>
        <a:xfrm>
          <a:off x="16230600" y="101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28450</xdr:rowOff>
    </xdr:from>
    <xdr:ext cx="534377" cy="259045"/>
    <xdr:sp macro="" textlink="">
      <xdr:nvSpPr>
        <xdr:cNvPr id="582" name="教育費最大値テキスト"/>
        <xdr:cNvSpPr txBox="1"/>
      </xdr:nvSpPr>
      <xdr:spPr>
        <a:xfrm>
          <a:off x="16370300" y="84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71,267</a:t>
          </a:r>
          <a:endParaRPr kumimoji="1" lang="ja-JP" altLang="en-US" sz="1000" b="1">
            <a:latin typeface="ＭＳ Ｐゴシック"/>
          </a:endParaRPr>
        </a:p>
      </xdr:txBody>
    </xdr:sp>
    <xdr:clientData/>
  </xdr:oneCellAnchor>
  <xdr:twoCellAnchor>
    <xdr:from>
      <xdr:col>23</xdr:col>
      <xdr:colOff>428625</xdr:colOff>
      <xdr:row>50</xdr:row>
      <xdr:rowOff>81773</xdr:rowOff>
    </xdr:from>
    <xdr:to>
      <xdr:col>23</xdr:col>
      <xdr:colOff>606425</xdr:colOff>
      <xdr:row>50</xdr:row>
      <xdr:rowOff>81773</xdr:rowOff>
    </xdr:to>
    <xdr:cxnSp macro="">
      <xdr:nvCxnSpPr>
        <xdr:cNvPr id="583" name="直線コネクタ 582"/>
        <xdr:cNvCxnSpPr/>
      </xdr:nvCxnSpPr>
      <xdr:spPr>
        <a:xfrm>
          <a:off x="16230600" y="865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20600</xdr:rowOff>
    </xdr:from>
    <xdr:to>
      <xdr:col>23</xdr:col>
      <xdr:colOff>517525</xdr:colOff>
      <xdr:row>56</xdr:row>
      <xdr:rowOff>60376</xdr:rowOff>
    </xdr:to>
    <xdr:cxnSp macro="">
      <xdr:nvCxnSpPr>
        <xdr:cNvPr id="584" name="直線コネクタ 583"/>
        <xdr:cNvCxnSpPr/>
      </xdr:nvCxnSpPr>
      <xdr:spPr>
        <a:xfrm flipV="1">
          <a:off x="15481300" y="9621800"/>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106291</xdr:rowOff>
    </xdr:from>
    <xdr:ext cx="534377" cy="259045"/>
    <xdr:sp macro="" textlink="">
      <xdr:nvSpPr>
        <xdr:cNvPr id="585" name="教育費平均値テキスト"/>
        <xdr:cNvSpPr txBox="1"/>
      </xdr:nvSpPr>
      <xdr:spPr>
        <a:xfrm>
          <a:off x="16370300" y="936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51,370</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83414</xdr:rowOff>
    </xdr:from>
    <xdr:to>
      <xdr:col>23</xdr:col>
      <xdr:colOff>568325</xdr:colOff>
      <xdr:row>56</xdr:row>
      <xdr:rowOff>13564</xdr:rowOff>
    </xdr:to>
    <xdr:sp macro="" textlink="">
      <xdr:nvSpPr>
        <xdr:cNvPr id="586" name="フローチャート : 判断 585"/>
        <xdr:cNvSpPr/>
      </xdr:nvSpPr>
      <xdr:spPr>
        <a:xfrm>
          <a:off x="16268700" y="95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128041</xdr:rowOff>
    </xdr:from>
    <xdr:to>
      <xdr:col>22</xdr:col>
      <xdr:colOff>365125</xdr:colOff>
      <xdr:row>56</xdr:row>
      <xdr:rowOff>60376</xdr:rowOff>
    </xdr:to>
    <xdr:cxnSp macro="">
      <xdr:nvCxnSpPr>
        <xdr:cNvPr id="587" name="直線コネクタ 586"/>
        <xdr:cNvCxnSpPr/>
      </xdr:nvCxnSpPr>
      <xdr:spPr>
        <a:xfrm>
          <a:off x="14592300" y="9386341"/>
          <a:ext cx="889000" cy="27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77378</xdr:rowOff>
    </xdr:from>
    <xdr:to>
      <xdr:col>22</xdr:col>
      <xdr:colOff>415925</xdr:colOff>
      <xdr:row>55</xdr:row>
      <xdr:rowOff>7528</xdr:rowOff>
    </xdr:to>
    <xdr:sp macro="" textlink="">
      <xdr:nvSpPr>
        <xdr:cNvPr id="588" name="フローチャート : 判断 587"/>
        <xdr:cNvSpPr/>
      </xdr:nvSpPr>
      <xdr:spPr>
        <a:xfrm>
          <a:off x="15430500" y="933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24055</xdr:rowOff>
    </xdr:from>
    <xdr:ext cx="534377" cy="259045"/>
    <xdr:sp macro="" textlink="">
      <xdr:nvSpPr>
        <xdr:cNvPr id="589" name="テキスト ボックス 588"/>
        <xdr:cNvSpPr txBox="1"/>
      </xdr:nvSpPr>
      <xdr:spPr>
        <a:xfrm>
          <a:off x="15214111" y="91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128041</xdr:rowOff>
    </xdr:from>
    <xdr:to>
      <xdr:col>21</xdr:col>
      <xdr:colOff>161925</xdr:colOff>
      <xdr:row>57</xdr:row>
      <xdr:rowOff>57862</xdr:rowOff>
    </xdr:to>
    <xdr:cxnSp macro="">
      <xdr:nvCxnSpPr>
        <xdr:cNvPr id="590" name="直線コネクタ 589"/>
        <xdr:cNvCxnSpPr/>
      </xdr:nvCxnSpPr>
      <xdr:spPr>
        <a:xfrm flipV="1">
          <a:off x="13703300" y="9386341"/>
          <a:ext cx="889000" cy="4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9896</xdr:rowOff>
    </xdr:from>
    <xdr:to>
      <xdr:col>21</xdr:col>
      <xdr:colOff>212725</xdr:colOff>
      <xdr:row>55</xdr:row>
      <xdr:rowOff>111496</xdr:rowOff>
    </xdr:to>
    <xdr:sp macro="" textlink="">
      <xdr:nvSpPr>
        <xdr:cNvPr id="591" name="フローチャート : 判断 590"/>
        <xdr:cNvSpPr/>
      </xdr:nvSpPr>
      <xdr:spPr>
        <a:xfrm>
          <a:off x="14541500" y="943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102623</xdr:rowOff>
    </xdr:from>
    <xdr:ext cx="534377" cy="259045"/>
    <xdr:sp macro="" textlink="">
      <xdr:nvSpPr>
        <xdr:cNvPr id="592" name="テキスト ボックス 591"/>
        <xdr:cNvSpPr txBox="1"/>
      </xdr:nvSpPr>
      <xdr:spPr>
        <a:xfrm>
          <a:off x="14325111" y="953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131059</xdr:rowOff>
    </xdr:from>
    <xdr:to>
      <xdr:col>19</xdr:col>
      <xdr:colOff>644525</xdr:colOff>
      <xdr:row>57</xdr:row>
      <xdr:rowOff>57862</xdr:rowOff>
    </xdr:to>
    <xdr:cxnSp macro="">
      <xdr:nvCxnSpPr>
        <xdr:cNvPr id="593" name="直線コネクタ 592"/>
        <xdr:cNvCxnSpPr/>
      </xdr:nvCxnSpPr>
      <xdr:spPr>
        <a:xfrm>
          <a:off x="12814300" y="9217909"/>
          <a:ext cx="889000" cy="61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127991</xdr:rowOff>
    </xdr:from>
    <xdr:to>
      <xdr:col>20</xdr:col>
      <xdr:colOff>9525</xdr:colOff>
      <xdr:row>56</xdr:row>
      <xdr:rowOff>58141</xdr:rowOff>
    </xdr:to>
    <xdr:sp macro="" textlink="">
      <xdr:nvSpPr>
        <xdr:cNvPr id="594" name="フローチャート : 判断 593"/>
        <xdr:cNvSpPr/>
      </xdr:nvSpPr>
      <xdr:spPr>
        <a:xfrm>
          <a:off x="13652500" y="955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74668</xdr:rowOff>
    </xdr:from>
    <xdr:ext cx="534377" cy="259045"/>
    <xdr:sp macro="" textlink="">
      <xdr:nvSpPr>
        <xdr:cNvPr id="595" name="テキスト ボックス 594"/>
        <xdr:cNvSpPr txBox="1"/>
      </xdr:nvSpPr>
      <xdr:spPr>
        <a:xfrm>
          <a:off x="13436111" y="93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56713</xdr:rowOff>
    </xdr:from>
    <xdr:to>
      <xdr:col>18</xdr:col>
      <xdr:colOff>492125</xdr:colOff>
      <xdr:row>56</xdr:row>
      <xdr:rowOff>158313</xdr:rowOff>
    </xdr:to>
    <xdr:sp macro="" textlink="">
      <xdr:nvSpPr>
        <xdr:cNvPr id="596" name="フローチャート : 判断 595"/>
        <xdr:cNvSpPr/>
      </xdr:nvSpPr>
      <xdr:spPr>
        <a:xfrm>
          <a:off x="12763500" y="965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149440</xdr:rowOff>
    </xdr:from>
    <xdr:ext cx="534377" cy="259045"/>
    <xdr:sp macro="" textlink="">
      <xdr:nvSpPr>
        <xdr:cNvPr id="597" name="テキスト ボックス 596"/>
        <xdr:cNvSpPr txBox="1"/>
      </xdr:nvSpPr>
      <xdr:spPr>
        <a:xfrm>
          <a:off x="12547111" y="97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48,204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141250</xdr:rowOff>
    </xdr:from>
    <xdr:to>
      <xdr:col>23</xdr:col>
      <xdr:colOff>568325</xdr:colOff>
      <xdr:row>56</xdr:row>
      <xdr:rowOff>71400</xdr:rowOff>
    </xdr:to>
    <xdr:sp macro="" textlink="">
      <xdr:nvSpPr>
        <xdr:cNvPr id="603" name="円/楕円 602"/>
        <xdr:cNvSpPr/>
      </xdr:nvSpPr>
      <xdr:spPr>
        <a:xfrm>
          <a:off x="16268700" y="95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119677</xdr:rowOff>
    </xdr:from>
    <xdr:ext cx="534377" cy="259045"/>
    <xdr:sp macro="" textlink="">
      <xdr:nvSpPr>
        <xdr:cNvPr id="604" name="教育費該当値テキスト"/>
        <xdr:cNvSpPr txBox="1"/>
      </xdr:nvSpPr>
      <xdr:spPr>
        <a:xfrm>
          <a:off x="16370300" y="95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50,105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9576</xdr:rowOff>
    </xdr:from>
    <xdr:to>
      <xdr:col>22</xdr:col>
      <xdr:colOff>415925</xdr:colOff>
      <xdr:row>56</xdr:row>
      <xdr:rowOff>111176</xdr:rowOff>
    </xdr:to>
    <xdr:sp macro="" textlink="">
      <xdr:nvSpPr>
        <xdr:cNvPr id="605" name="円/楕円 604"/>
        <xdr:cNvSpPr/>
      </xdr:nvSpPr>
      <xdr:spPr>
        <a:xfrm>
          <a:off x="15430500" y="96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102303</xdr:rowOff>
    </xdr:from>
    <xdr:ext cx="534377" cy="259045"/>
    <xdr:sp macro="" textlink="">
      <xdr:nvSpPr>
        <xdr:cNvPr id="606" name="テキスト ボックス 605"/>
        <xdr:cNvSpPr txBox="1"/>
      </xdr:nvSpPr>
      <xdr:spPr>
        <a:xfrm>
          <a:off x="15214111" y="97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77241</xdr:rowOff>
    </xdr:from>
    <xdr:to>
      <xdr:col>21</xdr:col>
      <xdr:colOff>212725</xdr:colOff>
      <xdr:row>55</xdr:row>
      <xdr:rowOff>7391</xdr:rowOff>
    </xdr:to>
    <xdr:sp macro="" textlink="">
      <xdr:nvSpPr>
        <xdr:cNvPr id="607" name="円/楕円 606"/>
        <xdr:cNvSpPr/>
      </xdr:nvSpPr>
      <xdr:spPr>
        <a:xfrm>
          <a:off x="14541500" y="93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23918</xdr:rowOff>
    </xdr:from>
    <xdr:ext cx="534377" cy="259045"/>
    <xdr:sp macro="" textlink="">
      <xdr:nvSpPr>
        <xdr:cNvPr id="608" name="テキスト ボックス 607"/>
        <xdr:cNvSpPr txBox="1"/>
      </xdr:nvSpPr>
      <xdr:spPr>
        <a:xfrm>
          <a:off x="1432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7062</xdr:rowOff>
    </xdr:from>
    <xdr:to>
      <xdr:col>20</xdr:col>
      <xdr:colOff>9525</xdr:colOff>
      <xdr:row>57</xdr:row>
      <xdr:rowOff>108662</xdr:rowOff>
    </xdr:to>
    <xdr:sp macro="" textlink="">
      <xdr:nvSpPr>
        <xdr:cNvPr id="609" name="円/楕円 608"/>
        <xdr:cNvSpPr/>
      </xdr:nvSpPr>
      <xdr:spPr>
        <a:xfrm>
          <a:off x="13652500" y="97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99789</xdr:rowOff>
    </xdr:from>
    <xdr:ext cx="534377" cy="259045"/>
    <xdr:sp macro="" textlink="">
      <xdr:nvSpPr>
        <xdr:cNvPr id="610" name="テキスト ボックス 609"/>
        <xdr:cNvSpPr txBox="1"/>
      </xdr:nvSpPr>
      <xdr:spPr>
        <a:xfrm>
          <a:off x="13436111" y="98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45,540</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80259</xdr:rowOff>
    </xdr:from>
    <xdr:to>
      <xdr:col>18</xdr:col>
      <xdr:colOff>492125</xdr:colOff>
      <xdr:row>54</xdr:row>
      <xdr:rowOff>10409</xdr:rowOff>
    </xdr:to>
    <xdr:sp macro="" textlink="">
      <xdr:nvSpPr>
        <xdr:cNvPr id="611" name="円/楕円 610"/>
        <xdr:cNvSpPr/>
      </xdr:nvSpPr>
      <xdr:spPr>
        <a:xfrm>
          <a:off x="12763500" y="91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26936</xdr:rowOff>
    </xdr:from>
    <xdr:ext cx="534377" cy="259045"/>
    <xdr:sp macro="" textlink="">
      <xdr:nvSpPr>
        <xdr:cNvPr id="612" name="テキスト ボックス 611"/>
        <xdr:cNvSpPr txBox="1"/>
      </xdr:nvSpPr>
      <xdr:spPr>
        <a:xfrm>
          <a:off x="12547111" y="894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6" name="テキスト ボックス 62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141452</xdr:rowOff>
    </xdr:from>
    <xdr:to>
      <xdr:col>23</xdr:col>
      <xdr:colOff>516889</xdr:colOff>
      <xdr:row>78</xdr:row>
      <xdr:rowOff>146177</xdr:rowOff>
    </xdr:to>
    <xdr:cxnSp macro="">
      <xdr:nvCxnSpPr>
        <xdr:cNvPr id="636" name="直線コネクタ 635"/>
        <xdr:cNvCxnSpPr/>
      </xdr:nvCxnSpPr>
      <xdr:spPr>
        <a:xfrm flipV="1">
          <a:off x="16317595" y="13171652"/>
          <a:ext cx="1269" cy="34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150004</xdr:rowOff>
    </xdr:from>
    <xdr:ext cx="378565" cy="259045"/>
    <xdr:sp macro="" textlink="">
      <xdr:nvSpPr>
        <xdr:cNvPr id="637" name="災害復旧費最小値テキスト"/>
        <xdr:cNvSpPr txBox="1"/>
      </xdr:nvSpPr>
      <xdr:spPr>
        <a:xfrm>
          <a:off x="16370300" y="13523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78</xdr:row>
      <xdr:rowOff>146177</xdr:rowOff>
    </xdr:from>
    <xdr:to>
      <xdr:col>23</xdr:col>
      <xdr:colOff>606425</xdr:colOff>
      <xdr:row>78</xdr:row>
      <xdr:rowOff>146177</xdr:rowOff>
    </xdr:to>
    <xdr:cxnSp macro="">
      <xdr:nvCxnSpPr>
        <xdr:cNvPr id="638" name="直線コネクタ 637"/>
        <xdr:cNvCxnSpPr/>
      </xdr:nvCxnSpPr>
      <xdr:spPr>
        <a:xfrm>
          <a:off x="16230600" y="135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88130</xdr:rowOff>
    </xdr:from>
    <xdr:ext cx="469744" cy="259045"/>
    <xdr:sp macro="" textlink="">
      <xdr:nvSpPr>
        <xdr:cNvPr id="639" name="災害復旧費最大値テキスト"/>
        <xdr:cNvSpPr txBox="1"/>
      </xdr:nvSpPr>
      <xdr:spPr>
        <a:xfrm>
          <a:off x="16370300" y="1294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5,477</a:t>
          </a:r>
          <a:endParaRPr kumimoji="1" lang="ja-JP" altLang="en-US" sz="1000" b="1">
            <a:latin typeface="ＭＳ Ｐゴシック"/>
          </a:endParaRPr>
        </a:p>
      </xdr:txBody>
    </xdr:sp>
    <xdr:clientData/>
  </xdr:oneCellAnchor>
  <xdr:twoCellAnchor>
    <xdr:from>
      <xdr:col>23</xdr:col>
      <xdr:colOff>428625</xdr:colOff>
      <xdr:row>76</xdr:row>
      <xdr:rowOff>141452</xdr:rowOff>
    </xdr:from>
    <xdr:to>
      <xdr:col>23</xdr:col>
      <xdr:colOff>606425</xdr:colOff>
      <xdr:row>76</xdr:row>
      <xdr:rowOff>141452</xdr:rowOff>
    </xdr:to>
    <xdr:cxnSp macro="">
      <xdr:nvCxnSpPr>
        <xdr:cNvPr id="640" name="直線コネクタ 639"/>
        <xdr:cNvCxnSpPr/>
      </xdr:nvCxnSpPr>
      <xdr:spPr>
        <a:xfrm>
          <a:off x="16230600" y="131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12446</xdr:rowOff>
    </xdr:from>
    <xdr:to>
      <xdr:col>23</xdr:col>
      <xdr:colOff>517525</xdr:colOff>
      <xdr:row>78</xdr:row>
      <xdr:rowOff>133223</xdr:rowOff>
    </xdr:to>
    <xdr:cxnSp macro="">
      <xdr:nvCxnSpPr>
        <xdr:cNvPr id="641" name="直線コネクタ 640"/>
        <xdr:cNvCxnSpPr/>
      </xdr:nvCxnSpPr>
      <xdr:spPr>
        <a:xfrm>
          <a:off x="15481300" y="13385546"/>
          <a:ext cx="8382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12794</xdr:rowOff>
    </xdr:from>
    <xdr:ext cx="469744" cy="259045"/>
    <xdr:sp macro="" textlink="">
      <xdr:nvSpPr>
        <xdr:cNvPr id="642" name="災害復旧費平均値テキスト"/>
        <xdr:cNvSpPr txBox="1"/>
      </xdr:nvSpPr>
      <xdr:spPr>
        <a:xfrm>
          <a:off x="16370300" y="13214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161367</xdr:rowOff>
    </xdr:from>
    <xdr:to>
      <xdr:col>23</xdr:col>
      <xdr:colOff>568325</xdr:colOff>
      <xdr:row>78</xdr:row>
      <xdr:rowOff>91517</xdr:rowOff>
    </xdr:to>
    <xdr:sp macro="" textlink="">
      <xdr:nvSpPr>
        <xdr:cNvPr id="643" name="フローチャート : 判断 642"/>
        <xdr:cNvSpPr/>
      </xdr:nvSpPr>
      <xdr:spPr>
        <a:xfrm>
          <a:off x="16268700" y="1336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117602</xdr:rowOff>
    </xdr:from>
    <xdr:to>
      <xdr:col>22</xdr:col>
      <xdr:colOff>365125</xdr:colOff>
      <xdr:row>78</xdr:row>
      <xdr:rowOff>12446</xdr:rowOff>
    </xdr:to>
    <xdr:cxnSp macro="">
      <xdr:nvCxnSpPr>
        <xdr:cNvPr id="644" name="直線コネクタ 643"/>
        <xdr:cNvCxnSpPr/>
      </xdr:nvCxnSpPr>
      <xdr:spPr>
        <a:xfrm>
          <a:off x="14592300" y="1314780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146735</xdr:rowOff>
    </xdr:from>
    <xdr:to>
      <xdr:col>22</xdr:col>
      <xdr:colOff>415925</xdr:colOff>
      <xdr:row>78</xdr:row>
      <xdr:rowOff>76885</xdr:rowOff>
    </xdr:to>
    <xdr:sp macro="" textlink="">
      <xdr:nvSpPr>
        <xdr:cNvPr id="645" name="フローチャート : 判断 644"/>
        <xdr:cNvSpPr/>
      </xdr:nvSpPr>
      <xdr:spPr>
        <a:xfrm>
          <a:off x="15430500" y="1334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68012</xdr:rowOff>
    </xdr:from>
    <xdr:ext cx="469744" cy="259045"/>
    <xdr:sp macro="" textlink="">
      <xdr:nvSpPr>
        <xdr:cNvPr id="646" name="テキスト ボックス 645"/>
        <xdr:cNvSpPr txBox="1"/>
      </xdr:nvSpPr>
      <xdr:spPr>
        <a:xfrm>
          <a:off x="15246427" y="134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106400</xdr:rowOff>
    </xdr:from>
    <xdr:to>
      <xdr:col>21</xdr:col>
      <xdr:colOff>161925</xdr:colOff>
      <xdr:row>76</xdr:row>
      <xdr:rowOff>117602</xdr:rowOff>
    </xdr:to>
    <xdr:cxnSp macro="">
      <xdr:nvCxnSpPr>
        <xdr:cNvPr id="647" name="直線コネクタ 646"/>
        <xdr:cNvCxnSpPr/>
      </xdr:nvCxnSpPr>
      <xdr:spPr>
        <a:xfrm>
          <a:off x="13703300" y="12793700"/>
          <a:ext cx="889000" cy="3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143535</xdr:rowOff>
    </xdr:from>
    <xdr:to>
      <xdr:col>21</xdr:col>
      <xdr:colOff>212725</xdr:colOff>
      <xdr:row>78</xdr:row>
      <xdr:rowOff>73685</xdr:rowOff>
    </xdr:to>
    <xdr:sp macro="" textlink="">
      <xdr:nvSpPr>
        <xdr:cNvPr id="648" name="フローチャート : 判断 647"/>
        <xdr:cNvSpPr/>
      </xdr:nvSpPr>
      <xdr:spPr>
        <a:xfrm>
          <a:off x="14541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64812</xdr:rowOff>
    </xdr:from>
    <xdr:ext cx="469744" cy="259045"/>
    <xdr:sp macro="" textlink="">
      <xdr:nvSpPr>
        <xdr:cNvPr id="649" name="テキスト ボックス 648"/>
        <xdr:cNvSpPr txBox="1"/>
      </xdr:nvSpPr>
      <xdr:spPr>
        <a:xfrm>
          <a:off x="14357427" y="1343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103277</xdr:rowOff>
    </xdr:from>
    <xdr:to>
      <xdr:col>19</xdr:col>
      <xdr:colOff>644525</xdr:colOff>
      <xdr:row>74</xdr:row>
      <xdr:rowOff>106400</xdr:rowOff>
    </xdr:to>
    <xdr:cxnSp macro="">
      <xdr:nvCxnSpPr>
        <xdr:cNvPr id="650" name="直線コネクタ 649"/>
        <xdr:cNvCxnSpPr/>
      </xdr:nvCxnSpPr>
      <xdr:spPr>
        <a:xfrm>
          <a:off x="12814300" y="12276227"/>
          <a:ext cx="889000" cy="5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26264</xdr:rowOff>
    </xdr:from>
    <xdr:to>
      <xdr:col>20</xdr:col>
      <xdr:colOff>9525</xdr:colOff>
      <xdr:row>77</xdr:row>
      <xdr:rowOff>127864</xdr:rowOff>
    </xdr:to>
    <xdr:sp macro="" textlink="">
      <xdr:nvSpPr>
        <xdr:cNvPr id="651" name="フローチャート : 判断 650"/>
        <xdr:cNvSpPr/>
      </xdr:nvSpPr>
      <xdr:spPr>
        <a:xfrm>
          <a:off x="13652500" y="132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118991</xdr:rowOff>
    </xdr:from>
    <xdr:ext cx="469744" cy="259045"/>
    <xdr:sp macro="" textlink="">
      <xdr:nvSpPr>
        <xdr:cNvPr id="652" name="テキスト ボックス 651"/>
        <xdr:cNvSpPr txBox="1"/>
      </xdr:nvSpPr>
      <xdr:spPr>
        <a:xfrm>
          <a:off x="13468427" y="133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25349</xdr:rowOff>
    </xdr:from>
    <xdr:to>
      <xdr:col>18</xdr:col>
      <xdr:colOff>492125</xdr:colOff>
      <xdr:row>76</xdr:row>
      <xdr:rowOff>126949</xdr:rowOff>
    </xdr:to>
    <xdr:sp macro="" textlink="">
      <xdr:nvSpPr>
        <xdr:cNvPr id="653" name="フローチャート : 判断 652"/>
        <xdr:cNvSpPr/>
      </xdr:nvSpPr>
      <xdr:spPr>
        <a:xfrm>
          <a:off x="1276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118076</xdr:rowOff>
    </xdr:from>
    <xdr:ext cx="469744" cy="259045"/>
    <xdr:sp macro="" textlink="">
      <xdr:nvSpPr>
        <xdr:cNvPr id="654" name="テキスト ボックス 653"/>
        <xdr:cNvSpPr txBox="1"/>
      </xdr:nvSpPr>
      <xdr:spPr>
        <a:xfrm>
          <a:off x="12579427" y="1314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82423</xdr:rowOff>
    </xdr:from>
    <xdr:to>
      <xdr:col>23</xdr:col>
      <xdr:colOff>568325</xdr:colOff>
      <xdr:row>79</xdr:row>
      <xdr:rowOff>12573</xdr:rowOff>
    </xdr:to>
    <xdr:sp macro="" textlink="">
      <xdr:nvSpPr>
        <xdr:cNvPr id="660" name="円/楕円 659"/>
        <xdr:cNvSpPr/>
      </xdr:nvSpPr>
      <xdr:spPr>
        <a:xfrm>
          <a:off x="16268700" y="134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168800</xdr:rowOff>
    </xdr:from>
    <xdr:ext cx="469744" cy="259045"/>
    <xdr:sp macro="" textlink="">
      <xdr:nvSpPr>
        <xdr:cNvPr id="661" name="災害復旧費該当値テキスト"/>
        <xdr:cNvSpPr txBox="1"/>
      </xdr:nvSpPr>
      <xdr:spPr>
        <a:xfrm>
          <a:off x="16370300" y="13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133096</xdr:rowOff>
    </xdr:from>
    <xdr:to>
      <xdr:col>22</xdr:col>
      <xdr:colOff>415925</xdr:colOff>
      <xdr:row>78</xdr:row>
      <xdr:rowOff>63246</xdr:rowOff>
    </xdr:to>
    <xdr:sp macro="" textlink="">
      <xdr:nvSpPr>
        <xdr:cNvPr id="662" name="円/楕円 661"/>
        <xdr:cNvSpPr/>
      </xdr:nvSpPr>
      <xdr:spPr>
        <a:xfrm>
          <a:off x="15430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79773</xdr:rowOff>
    </xdr:from>
    <xdr:ext cx="469744" cy="259045"/>
    <xdr:sp macro="" textlink="">
      <xdr:nvSpPr>
        <xdr:cNvPr id="663" name="テキスト ボックス 662"/>
        <xdr:cNvSpPr txBox="1"/>
      </xdr:nvSpPr>
      <xdr:spPr>
        <a:xfrm>
          <a:off x="15246427" y="1310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66802</xdr:rowOff>
    </xdr:from>
    <xdr:to>
      <xdr:col>21</xdr:col>
      <xdr:colOff>212725</xdr:colOff>
      <xdr:row>76</xdr:row>
      <xdr:rowOff>168402</xdr:rowOff>
    </xdr:to>
    <xdr:sp macro="" textlink="">
      <xdr:nvSpPr>
        <xdr:cNvPr id="664" name="円/楕円 663"/>
        <xdr:cNvSpPr/>
      </xdr:nvSpPr>
      <xdr:spPr>
        <a:xfrm>
          <a:off x="14541500" y="1309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13479</xdr:rowOff>
    </xdr:from>
    <xdr:ext cx="469744" cy="259045"/>
    <xdr:sp macro="" textlink="">
      <xdr:nvSpPr>
        <xdr:cNvPr id="665" name="テキスト ボックス 664"/>
        <xdr:cNvSpPr txBox="1"/>
      </xdr:nvSpPr>
      <xdr:spPr>
        <a:xfrm>
          <a:off x="14357427" y="1287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55600</xdr:rowOff>
    </xdr:from>
    <xdr:to>
      <xdr:col>20</xdr:col>
      <xdr:colOff>9525</xdr:colOff>
      <xdr:row>74</xdr:row>
      <xdr:rowOff>157200</xdr:rowOff>
    </xdr:to>
    <xdr:sp macro="" textlink="">
      <xdr:nvSpPr>
        <xdr:cNvPr id="666" name="円/楕円 665"/>
        <xdr:cNvSpPr/>
      </xdr:nvSpPr>
      <xdr:spPr>
        <a:xfrm>
          <a:off x="13652500" y="127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2277</xdr:rowOff>
    </xdr:from>
    <xdr:ext cx="534377" cy="259045"/>
    <xdr:sp macro="" textlink="">
      <xdr:nvSpPr>
        <xdr:cNvPr id="667" name="テキスト ボックス 666"/>
        <xdr:cNvSpPr txBox="1"/>
      </xdr:nvSpPr>
      <xdr:spPr>
        <a:xfrm>
          <a:off x="13436111" y="1251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10,437</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52477</xdr:rowOff>
    </xdr:from>
    <xdr:to>
      <xdr:col>18</xdr:col>
      <xdr:colOff>492125</xdr:colOff>
      <xdr:row>71</xdr:row>
      <xdr:rowOff>154077</xdr:rowOff>
    </xdr:to>
    <xdr:sp macro="" textlink="">
      <xdr:nvSpPr>
        <xdr:cNvPr id="668" name="円/楕円 667"/>
        <xdr:cNvSpPr/>
      </xdr:nvSpPr>
      <xdr:spPr>
        <a:xfrm>
          <a:off x="12763500" y="122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170604</xdr:rowOff>
    </xdr:from>
    <xdr:ext cx="534377" cy="259045"/>
    <xdr:sp macro="" textlink="">
      <xdr:nvSpPr>
        <xdr:cNvPr id="669" name="テキスト ボックス 668"/>
        <xdr:cNvSpPr txBox="1"/>
      </xdr:nvSpPr>
      <xdr:spPr>
        <a:xfrm>
          <a:off x="12547111" y="120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80" name="テキスト ボックス 67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82" name="テキスト ボックス 68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42469</xdr:rowOff>
    </xdr:from>
    <xdr:to>
      <xdr:col>23</xdr:col>
      <xdr:colOff>516889</xdr:colOff>
      <xdr:row>98</xdr:row>
      <xdr:rowOff>145681</xdr:rowOff>
    </xdr:to>
    <xdr:cxnSp macro="">
      <xdr:nvCxnSpPr>
        <xdr:cNvPr id="694" name="直線コネクタ 693"/>
        <xdr:cNvCxnSpPr/>
      </xdr:nvCxnSpPr>
      <xdr:spPr>
        <a:xfrm flipV="1">
          <a:off x="16317595" y="15815869"/>
          <a:ext cx="1269" cy="113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149508</xdr:rowOff>
    </xdr:from>
    <xdr:ext cx="534377" cy="259045"/>
    <xdr:sp macro="" textlink="">
      <xdr:nvSpPr>
        <xdr:cNvPr id="695" name="公債費最小値テキスト"/>
        <xdr:cNvSpPr txBox="1"/>
      </xdr:nvSpPr>
      <xdr:spPr>
        <a:xfrm>
          <a:off x="16370300" y="1695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41,843</a:t>
          </a:r>
          <a:endParaRPr kumimoji="1" lang="ja-JP" altLang="en-US" sz="1000" b="1">
            <a:latin typeface="ＭＳ Ｐゴシック"/>
          </a:endParaRPr>
        </a:p>
      </xdr:txBody>
    </xdr:sp>
    <xdr:clientData/>
  </xdr:oneCellAnchor>
  <xdr:twoCellAnchor>
    <xdr:from>
      <xdr:col>23</xdr:col>
      <xdr:colOff>428625</xdr:colOff>
      <xdr:row>98</xdr:row>
      <xdr:rowOff>145681</xdr:rowOff>
    </xdr:from>
    <xdr:to>
      <xdr:col>23</xdr:col>
      <xdr:colOff>606425</xdr:colOff>
      <xdr:row>98</xdr:row>
      <xdr:rowOff>145681</xdr:rowOff>
    </xdr:to>
    <xdr:cxnSp macro="">
      <xdr:nvCxnSpPr>
        <xdr:cNvPr id="696" name="直線コネクタ 695"/>
        <xdr:cNvCxnSpPr/>
      </xdr:nvCxnSpPr>
      <xdr:spPr>
        <a:xfrm>
          <a:off x="16230600" y="1694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160596</xdr:rowOff>
    </xdr:from>
    <xdr:ext cx="534377" cy="259045"/>
    <xdr:sp macro="" textlink="">
      <xdr:nvSpPr>
        <xdr:cNvPr id="697" name="公債費最大値テキスト"/>
        <xdr:cNvSpPr txBox="1"/>
      </xdr:nvSpPr>
      <xdr:spPr>
        <a:xfrm>
          <a:off x="16370300" y="1559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71,552</a:t>
          </a:r>
          <a:endParaRPr kumimoji="1" lang="ja-JP" altLang="en-US" sz="1000" b="1">
            <a:latin typeface="ＭＳ Ｐゴシック"/>
          </a:endParaRPr>
        </a:p>
      </xdr:txBody>
    </xdr:sp>
    <xdr:clientData/>
  </xdr:oneCellAnchor>
  <xdr:twoCellAnchor>
    <xdr:from>
      <xdr:col>23</xdr:col>
      <xdr:colOff>428625</xdr:colOff>
      <xdr:row>92</xdr:row>
      <xdr:rowOff>42469</xdr:rowOff>
    </xdr:from>
    <xdr:to>
      <xdr:col>23</xdr:col>
      <xdr:colOff>606425</xdr:colOff>
      <xdr:row>92</xdr:row>
      <xdr:rowOff>42469</xdr:rowOff>
    </xdr:to>
    <xdr:cxnSp macro="">
      <xdr:nvCxnSpPr>
        <xdr:cNvPr id="698" name="直線コネクタ 697"/>
        <xdr:cNvCxnSpPr/>
      </xdr:nvCxnSpPr>
      <xdr:spPr>
        <a:xfrm>
          <a:off x="16230600" y="1581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40106</xdr:rowOff>
    </xdr:from>
    <xdr:to>
      <xdr:col>23</xdr:col>
      <xdr:colOff>517525</xdr:colOff>
      <xdr:row>93</xdr:row>
      <xdr:rowOff>45707</xdr:rowOff>
    </xdr:to>
    <xdr:cxnSp macro="">
      <xdr:nvCxnSpPr>
        <xdr:cNvPr id="699" name="直線コネクタ 698"/>
        <xdr:cNvCxnSpPr/>
      </xdr:nvCxnSpPr>
      <xdr:spPr>
        <a:xfrm>
          <a:off x="15481300" y="15642056"/>
          <a:ext cx="838200" cy="3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159720</xdr:rowOff>
    </xdr:from>
    <xdr:ext cx="534377" cy="259045"/>
    <xdr:sp macro="" textlink="">
      <xdr:nvSpPr>
        <xdr:cNvPr id="700" name="公債費平均値テキスト"/>
        <xdr:cNvSpPr txBox="1"/>
      </xdr:nvSpPr>
      <xdr:spPr>
        <a:xfrm>
          <a:off x="16370300" y="1627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57,575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9843</xdr:rowOff>
    </xdr:from>
    <xdr:to>
      <xdr:col>23</xdr:col>
      <xdr:colOff>568325</xdr:colOff>
      <xdr:row>95</xdr:row>
      <xdr:rowOff>111443</xdr:rowOff>
    </xdr:to>
    <xdr:sp macro="" textlink="">
      <xdr:nvSpPr>
        <xdr:cNvPr id="701" name="フローチャート : 判断 700"/>
        <xdr:cNvSpPr/>
      </xdr:nvSpPr>
      <xdr:spPr>
        <a:xfrm>
          <a:off x="16268700" y="1629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40106</xdr:rowOff>
    </xdr:from>
    <xdr:to>
      <xdr:col>22</xdr:col>
      <xdr:colOff>365125</xdr:colOff>
      <xdr:row>92</xdr:row>
      <xdr:rowOff>39382</xdr:rowOff>
    </xdr:to>
    <xdr:cxnSp macro="">
      <xdr:nvCxnSpPr>
        <xdr:cNvPr id="702" name="直線コネクタ 701"/>
        <xdr:cNvCxnSpPr/>
      </xdr:nvCxnSpPr>
      <xdr:spPr>
        <a:xfrm flipV="1">
          <a:off x="14592300" y="15642056"/>
          <a:ext cx="889000" cy="17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54229</xdr:rowOff>
    </xdr:from>
    <xdr:to>
      <xdr:col>22</xdr:col>
      <xdr:colOff>415925</xdr:colOff>
      <xdr:row>97</xdr:row>
      <xdr:rowOff>155829</xdr:rowOff>
    </xdr:to>
    <xdr:sp macro="" textlink="">
      <xdr:nvSpPr>
        <xdr:cNvPr id="703" name="フローチャート : 判断 702"/>
        <xdr:cNvSpPr/>
      </xdr:nvSpPr>
      <xdr:spPr>
        <a:xfrm>
          <a:off x="15430500" y="1668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146956</xdr:rowOff>
    </xdr:from>
    <xdr:ext cx="534377" cy="259045"/>
    <xdr:sp macro="" textlink="">
      <xdr:nvSpPr>
        <xdr:cNvPr id="704" name="テキスト ボックス 703"/>
        <xdr:cNvSpPr txBox="1"/>
      </xdr:nvSpPr>
      <xdr:spPr>
        <a:xfrm>
          <a:off x="15214111" y="167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39382</xdr:rowOff>
    </xdr:from>
    <xdr:to>
      <xdr:col>21</xdr:col>
      <xdr:colOff>161925</xdr:colOff>
      <xdr:row>93</xdr:row>
      <xdr:rowOff>51270</xdr:rowOff>
    </xdr:to>
    <xdr:cxnSp macro="">
      <xdr:nvCxnSpPr>
        <xdr:cNvPr id="705" name="直線コネクタ 704"/>
        <xdr:cNvCxnSpPr/>
      </xdr:nvCxnSpPr>
      <xdr:spPr>
        <a:xfrm flipV="1">
          <a:off x="13703300" y="15812782"/>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45886</xdr:rowOff>
    </xdr:from>
    <xdr:to>
      <xdr:col>21</xdr:col>
      <xdr:colOff>212725</xdr:colOff>
      <xdr:row>97</xdr:row>
      <xdr:rowOff>147486</xdr:rowOff>
    </xdr:to>
    <xdr:sp macro="" textlink="">
      <xdr:nvSpPr>
        <xdr:cNvPr id="706" name="フローチャート : 判断 705"/>
        <xdr:cNvSpPr/>
      </xdr:nvSpPr>
      <xdr:spPr>
        <a:xfrm>
          <a:off x="14541500" y="16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138613</xdr:rowOff>
    </xdr:from>
    <xdr:ext cx="534377" cy="259045"/>
    <xdr:sp macro="" textlink="">
      <xdr:nvSpPr>
        <xdr:cNvPr id="707" name="テキスト ボックス 706"/>
        <xdr:cNvSpPr txBox="1"/>
      </xdr:nvSpPr>
      <xdr:spPr>
        <a:xfrm>
          <a:off x="14325111" y="16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14008</xdr:rowOff>
    </xdr:from>
    <xdr:to>
      <xdr:col>19</xdr:col>
      <xdr:colOff>644525</xdr:colOff>
      <xdr:row>93</xdr:row>
      <xdr:rowOff>51270</xdr:rowOff>
    </xdr:to>
    <xdr:cxnSp macro="">
      <xdr:nvCxnSpPr>
        <xdr:cNvPr id="708" name="直線コネクタ 707"/>
        <xdr:cNvCxnSpPr/>
      </xdr:nvCxnSpPr>
      <xdr:spPr>
        <a:xfrm>
          <a:off x="12814300" y="15958858"/>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65049</xdr:rowOff>
    </xdr:from>
    <xdr:to>
      <xdr:col>20</xdr:col>
      <xdr:colOff>9525</xdr:colOff>
      <xdr:row>97</xdr:row>
      <xdr:rowOff>166649</xdr:rowOff>
    </xdr:to>
    <xdr:sp macro="" textlink="">
      <xdr:nvSpPr>
        <xdr:cNvPr id="709" name="フローチャート : 判断 708"/>
        <xdr:cNvSpPr/>
      </xdr:nvSpPr>
      <xdr:spPr>
        <a:xfrm>
          <a:off x="13652500" y="1669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157776</xdr:rowOff>
    </xdr:from>
    <xdr:ext cx="534377" cy="259045"/>
    <xdr:sp macro="" textlink="">
      <xdr:nvSpPr>
        <xdr:cNvPr id="710" name="テキスト ボックス 709"/>
        <xdr:cNvSpPr txBox="1"/>
      </xdr:nvSpPr>
      <xdr:spPr>
        <a:xfrm>
          <a:off x="13436111" y="167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119723</xdr:rowOff>
    </xdr:from>
    <xdr:to>
      <xdr:col>18</xdr:col>
      <xdr:colOff>492125</xdr:colOff>
      <xdr:row>98</xdr:row>
      <xdr:rowOff>49873</xdr:rowOff>
    </xdr:to>
    <xdr:sp macro="" textlink="">
      <xdr:nvSpPr>
        <xdr:cNvPr id="711" name="フローチャート : 判断 710"/>
        <xdr:cNvSpPr/>
      </xdr:nvSpPr>
      <xdr:spPr>
        <a:xfrm>
          <a:off x="12763500" y="167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41000</xdr:rowOff>
    </xdr:from>
    <xdr:ext cx="534377" cy="259045"/>
    <xdr:sp macro="" textlink="">
      <xdr:nvSpPr>
        <xdr:cNvPr id="712" name="テキスト ボックス 711"/>
        <xdr:cNvSpPr txBox="1"/>
      </xdr:nvSpPr>
      <xdr:spPr>
        <a:xfrm>
          <a:off x="12547111" y="168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166357</xdr:rowOff>
    </xdr:from>
    <xdr:to>
      <xdr:col>23</xdr:col>
      <xdr:colOff>568325</xdr:colOff>
      <xdr:row>93</xdr:row>
      <xdr:rowOff>96507</xdr:rowOff>
    </xdr:to>
    <xdr:sp macro="" textlink="">
      <xdr:nvSpPr>
        <xdr:cNvPr id="718" name="円/楕円 717"/>
        <xdr:cNvSpPr/>
      </xdr:nvSpPr>
      <xdr:spPr>
        <a:xfrm>
          <a:off x="16268700" y="1593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17784</xdr:rowOff>
    </xdr:from>
    <xdr:ext cx="534377" cy="259045"/>
    <xdr:sp macro="" textlink="">
      <xdr:nvSpPr>
        <xdr:cNvPr id="719" name="公債費該当値テキスト"/>
        <xdr:cNvSpPr txBox="1"/>
      </xdr:nvSpPr>
      <xdr:spPr>
        <a:xfrm>
          <a:off x="16370300" y="157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66,967</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160756</xdr:rowOff>
    </xdr:from>
    <xdr:to>
      <xdr:col>22</xdr:col>
      <xdr:colOff>415925</xdr:colOff>
      <xdr:row>91</xdr:row>
      <xdr:rowOff>90906</xdr:rowOff>
    </xdr:to>
    <xdr:sp macro="" textlink="">
      <xdr:nvSpPr>
        <xdr:cNvPr id="720" name="円/楕円 719"/>
        <xdr:cNvSpPr/>
      </xdr:nvSpPr>
      <xdr:spPr>
        <a:xfrm>
          <a:off x="15430500" y="1559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107433</xdr:rowOff>
    </xdr:from>
    <xdr:ext cx="534377" cy="259045"/>
    <xdr:sp macro="" textlink="">
      <xdr:nvSpPr>
        <xdr:cNvPr id="721" name="テキスト ボックス 720"/>
        <xdr:cNvSpPr txBox="1"/>
      </xdr:nvSpPr>
      <xdr:spPr>
        <a:xfrm>
          <a:off x="15214111" y="153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76,114</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160032</xdr:rowOff>
    </xdr:from>
    <xdr:to>
      <xdr:col>21</xdr:col>
      <xdr:colOff>212725</xdr:colOff>
      <xdr:row>92</xdr:row>
      <xdr:rowOff>90182</xdr:rowOff>
    </xdr:to>
    <xdr:sp macro="" textlink="">
      <xdr:nvSpPr>
        <xdr:cNvPr id="722" name="円/楕円 721"/>
        <xdr:cNvSpPr/>
      </xdr:nvSpPr>
      <xdr:spPr>
        <a:xfrm>
          <a:off x="14541500" y="157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106709</xdr:rowOff>
    </xdr:from>
    <xdr:ext cx="534377" cy="259045"/>
    <xdr:sp macro="" textlink="">
      <xdr:nvSpPr>
        <xdr:cNvPr id="723" name="テキスト ボックス 722"/>
        <xdr:cNvSpPr txBox="1"/>
      </xdr:nvSpPr>
      <xdr:spPr>
        <a:xfrm>
          <a:off x="14325111" y="1553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470</xdr:rowOff>
    </xdr:from>
    <xdr:to>
      <xdr:col>20</xdr:col>
      <xdr:colOff>9525</xdr:colOff>
      <xdr:row>93</xdr:row>
      <xdr:rowOff>102070</xdr:rowOff>
    </xdr:to>
    <xdr:sp macro="" textlink="">
      <xdr:nvSpPr>
        <xdr:cNvPr id="724" name="円/楕円 723"/>
        <xdr:cNvSpPr/>
      </xdr:nvSpPr>
      <xdr:spPr>
        <a:xfrm>
          <a:off x="13652500" y="159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118597</xdr:rowOff>
    </xdr:from>
    <xdr:ext cx="534377" cy="259045"/>
    <xdr:sp macro="" textlink="">
      <xdr:nvSpPr>
        <xdr:cNvPr id="725" name="テキスト ボックス 724"/>
        <xdr:cNvSpPr txBox="1"/>
      </xdr:nvSpPr>
      <xdr:spPr>
        <a:xfrm>
          <a:off x="13436111" y="1572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134658</xdr:rowOff>
    </xdr:from>
    <xdr:to>
      <xdr:col>18</xdr:col>
      <xdr:colOff>492125</xdr:colOff>
      <xdr:row>93</xdr:row>
      <xdr:rowOff>64808</xdr:rowOff>
    </xdr:to>
    <xdr:sp macro="" textlink="">
      <xdr:nvSpPr>
        <xdr:cNvPr id="726" name="円/楕円 725"/>
        <xdr:cNvSpPr/>
      </xdr:nvSpPr>
      <xdr:spPr>
        <a:xfrm>
          <a:off x="12763500" y="159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81335</xdr:rowOff>
    </xdr:from>
    <xdr:ext cx="534377" cy="259045"/>
    <xdr:sp macro="" textlink="">
      <xdr:nvSpPr>
        <xdr:cNvPr id="727" name="テキスト ボックス 726"/>
        <xdr:cNvSpPr txBox="1"/>
      </xdr:nvSpPr>
      <xdr:spPr>
        <a:xfrm>
          <a:off x="12547111" y="156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139700</xdr:rowOff>
    </xdr:from>
    <xdr:to>
      <xdr:col>32</xdr:col>
      <xdr:colOff>186689</xdr:colOff>
      <xdr:row>38</xdr:row>
      <xdr:rowOff>139700</xdr:rowOff>
    </xdr:to>
    <xdr:cxnSp macro="">
      <xdr:nvCxnSpPr>
        <xdr:cNvPr id="749" name="直線コネクタ 748"/>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10177</xdr:rowOff>
    </xdr:from>
    <xdr:ext cx="249299" cy="259045"/>
    <xdr:sp macro="" textlink="">
      <xdr:nvSpPr>
        <xdr:cNvPr id="750"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10177</xdr:rowOff>
    </xdr:from>
    <xdr:ext cx="249299" cy="259045"/>
    <xdr:sp macro="" textlink="">
      <xdr:nvSpPr>
        <xdr:cNvPr id="752"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3" name="直線コネクタ 75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67327</xdr:rowOff>
    </xdr:from>
    <xdr:ext cx="249299" cy="259045"/>
    <xdr:sp macro="" textlink="">
      <xdr:nvSpPr>
        <xdr:cNvPr id="755"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フローチャート : 判断 755"/>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32</xdr:row>
      <xdr:rowOff>130048</xdr:rowOff>
    </xdr:from>
    <xdr:to>
      <xdr:col>31</xdr:col>
      <xdr:colOff>85725</xdr:colOff>
      <xdr:row>33</xdr:row>
      <xdr:rowOff>60198</xdr:rowOff>
    </xdr:to>
    <xdr:sp macro="" textlink="">
      <xdr:nvSpPr>
        <xdr:cNvPr id="758" name="フローチャート : 判断 757"/>
        <xdr:cNvSpPr/>
      </xdr:nvSpPr>
      <xdr:spPr>
        <a:xfrm>
          <a:off x="21272500" y="56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31</xdr:row>
      <xdr:rowOff>76725</xdr:rowOff>
    </xdr:from>
    <xdr:ext cx="378565" cy="259045"/>
    <xdr:sp macro="" textlink="">
      <xdr:nvSpPr>
        <xdr:cNvPr id="759" name="テキスト ボックス 758"/>
        <xdr:cNvSpPr txBox="1"/>
      </xdr:nvSpPr>
      <xdr:spPr>
        <a:xfrm>
          <a:off x="21134017" y="539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114046</xdr:rowOff>
    </xdr:from>
    <xdr:to>
      <xdr:col>29</xdr:col>
      <xdr:colOff>568325</xdr:colOff>
      <xdr:row>38</xdr:row>
      <xdr:rowOff>44196</xdr:rowOff>
    </xdr:to>
    <xdr:sp macro="" textlink="">
      <xdr:nvSpPr>
        <xdr:cNvPr id="761" name="フローチャート : 判断 760"/>
        <xdr:cNvSpPr/>
      </xdr:nvSpPr>
      <xdr:spPr>
        <a:xfrm>
          <a:off x="2038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60723</xdr:rowOff>
    </xdr:from>
    <xdr:ext cx="313932" cy="259045"/>
    <xdr:sp macro="" textlink="">
      <xdr:nvSpPr>
        <xdr:cNvPr id="762" name="テキスト ボックス 761"/>
        <xdr:cNvSpPr txBox="1"/>
      </xdr:nvSpPr>
      <xdr:spPr>
        <a:xfrm>
          <a:off x="20277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29464</xdr:rowOff>
    </xdr:from>
    <xdr:to>
      <xdr:col>28</xdr:col>
      <xdr:colOff>365125</xdr:colOff>
      <xdr:row>35</xdr:row>
      <xdr:rowOff>131064</xdr:rowOff>
    </xdr:to>
    <xdr:sp macro="" textlink="">
      <xdr:nvSpPr>
        <xdr:cNvPr id="764" name="フローチャート : 判断 763"/>
        <xdr:cNvSpPr/>
      </xdr:nvSpPr>
      <xdr:spPr>
        <a:xfrm>
          <a:off x="19494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147591</xdr:rowOff>
    </xdr:from>
    <xdr:ext cx="378565" cy="259045"/>
    <xdr:sp macro="" textlink="">
      <xdr:nvSpPr>
        <xdr:cNvPr id="765" name="テキスト ボックス 764"/>
        <xdr:cNvSpPr txBox="1"/>
      </xdr:nvSpPr>
      <xdr:spPr>
        <a:xfrm>
          <a:off x="19356017" y="5805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104902</xdr:rowOff>
    </xdr:from>
    <xdr:to>
      <xdr:col>27</xdr:col>
      <xdr:colOff>161925</xdr:colOff>
      <xdr:row>32</xdr:row>
      <xdr:rowOff>35052</xdr:rowOff>
    </xdr:to>
    <xdr:sp macro="" textlink="">
      <xdr:nvSpPr>
        <xdr:cNvPr id="766" name="フローチャート : 判断 765"/>
        <xdr:cNvSpPr/>
      </xdr:nvSpPr>
      <xdr:spPr>
        <a:xfrm>
          <a:off x="18605500" y="541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51579</xdr:rowOff>
    </xdr:from>
    <xdr:ext cx="378565" cy="259045"/>
    <xdr:sp macro="" textlink="">
      <xdr:nvSpPr>
        <xdr:cNvPr id="767" name="テキスト ボックス 766"/>
        <xdr:cNvSpPr txBox="1"/>
      </xdr:nvSpPr>
      <xdr:spPr>
        <a:xfrm>
          <a:off x="18467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124477</xdr:rowOff>
    </xdr:from>
    <xdr:ext cx="249299" cy="259045"/>
    <xdr:sp macro="" textlink="">
      <xdr:nvSpPr>
        <xdr:cNvPr id="774"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498,810</a:t>
          </a:r>
          <a:r>
            <a:rPr kumimoji="1" lang="ja-JP" altLang="ja-JP" sz="1100">
              <a:solidFill>
                <a:schemeClr val="dk1"/>
              </a:solidFill>
              <a:effectLst/>
              <a:latin typeface="+mn-lt"/>
              <a:ea typeface="+mn-ea"/>
              <a:cs typeface="+mn-cs"/>
            </a:rPr>
            <a:t>円となっている。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・もっとも多いのは</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で、人口は毎年千人程度減少しているものの、高齢者の割合は全国的にも高く、</a:t>
          </a:r>
          <a:r>
            <a:rPr kumimoji="1" lang="ja-JP" altLang="en-US" sz="1100">
              <a:solidFill>
                <a:schemeClr val="dk1"/>
              </a:solidFill>
              <a:effectLst/>
              <a:latin typeface="+mn-lt"/>
              <a:ea typeface="+mn-ea"/>
              <a:cs typeface="+mn-cs"/>
            </a:rPr>
            <a:t>老人福祉費などが増加している。また、子ども・子育て支援給付事業等により児童福祉費も</a:t>
          </a:r>
          <a:r>
            <a:rPr kumimoji="1" lang="ja-JP" altLang="ja-JP" sz="1100">
              <a:solidFill>
                <a:schemeClr val="dk1"/>
              </a:solidFill>
              <a:effectLst/>
              <a:latin typeface="+mn-lt"/>
              <a:ea typeface="+mn-ea"/>
              <a:cs typeface="+mn-cs"/>
            </a:rPr>
            <a:t>増加傾向となっている。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・衛生費は、病院事業や水道事業への負担金増の影響により増加している。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・農林水産業費は、当市の主力産業のひとつである農業において、中山間地域等直接支払事業や多面的機能支払対策事業等が多額であることから、類似団体等と比較して大幅に上回っている。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・災害復旧費は、毎年台風や豪雨災害等が生じるものの、平成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年度の東日本大震災への対応以降減少傾向となっている。</a:t>
          </a:r>
          <a:endParaRPr lang="ja-JP" altLang="ja-JP" sz="1400">
            <a:effectLst/>
          </a:endParaRPr>
        </a:p>
        <a:p>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年度に借入した第三セクター等改革推進債や合併特例債により、類似団体と比較して</a:t>
          </a:r>
          <a:r>
            <a:rPr kumimoji="1" lang="ja-JP" altLang="en-US" sz="1100">
              <a:solidFill>
                <a:schemeClr val="dk1"/>
              </a:solidFill>
              <a:effectLst/>
              <a:latin typeface="+mn-lt"/>
              <a:ea typeface="+mn-ea"/>
              <a:cs typeface="+mn-cs"/>
            </a:rPr>
            <a:t>著しく</a:t>
          </a:r>
          <a:r>
            <a:rPr kumimoji="1" lang="ja-JP" altLang="ja-JP" sz="1100">
              <a:solidFill>
                <a:schemeClr val="dk1"/>
              </a:solidFill>
              <a:effectLst/>
              <a:latin typeface="+mn-lt"/>
              <a:ea typeface="+mn-ea"/>
              <a:cs typeface="+mn-cs"/>
            </a:rPr>
            <a:t>多くなっているが、プライマリーバランスの黒字堅持や繰上償還の実施により、着実に総額を減らしている。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財政調整基金については、平成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年度までは取り崩しながらの財政運営となっていたが、平成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年度以降は普通交付税の増額もあり、平成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年度末においては一般的に必要とされている標準財政規模の約</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％を超える残高を確保できている</a:t>
          </a:r>
          <a:r>
            <a:rPr kumimoji="1" lang="ja-JP" altLang="en-US" sz="1400">
              <a:solidFill>
                <a:srgbClr val="FF0000"/>
              </a:solidFill>
              <a:latin typeface="ＭＳ ゴシック" pitchFamily="49" charset="-128"/>
              <a:ea typeface="ＭＳ ゴシック" pitchFamily="49" charset="-128"/>
            </a:rPr>
            <a:t>。</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普通交付税の合併優遇措置が平成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年度以降逓減し、平成</a:t>
          </a:r>
          <a:r>
            <a:rPr kumimoji="1" lang="en-US" altLang="ja-JP" sz="1400">
              <a:solidFill>
                <a:sysClr val="windowText" lastClr="000000"/>
              </a:solidFill>
              <a:latin typeface="ＭＳ ゴシック" pitchFamily="49" charset="-128"/>
              <a:ea typeface="ＭＳ ゴシック" pitchFamily="49" charset="-128"/>
            </a:rPr>
            <a:t>33</a:t>
          </a:r>
          <a:r>
            <a:rPr kumimoji="1" lang="ja-JP" altLang="en-US" sz="1400">
              <a:solidFill>
                <a:sysClr val="windowText" lastClr="000000"/>
              </a:solidFill>
              <a:latin typeface="ＭＳ ゴシック" pitchFamily="49" charset="-128"/>
              <a:ea typeface="ＭＳ ゴシック" pitchFamily="49" charset="-128"/>
            </a:rPr>
            <a:t>年度に終了することから、財政計画では平成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年度末までに財政調整基金を標準財政規模の約</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70</a:t>
          </a:r>
          <a:r>
            <a:rPr kumimoji="1" lang="ja-JP" altLang="en-US" sz="1400">
              <a:solidFill>
                <a:sysClr val="windowText" lastClr="000000"/>
              </a:solidFill>
              <a:latin typeface="ＭＳ ゴシック" pitchFamily="49" charset="-128"/>
              <a:ea typeface="ＭＳ ゴシック" pitchFamily="49" charset="-128"/>
            </a:rPr>
            <a:t>億円まで積み増すこととしていたが、結果的にそれを上回る数値となった。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年度までは総合水沢病院事業会計で赤字の計上が続いていたが、平成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年度に策定した奥州市立病院改革プランにより抜本的な経営改革を実施したほか、病院事業特例債等の活用により平成</a:t>
          </a:r>
          <a:r>
            <a:rPr kumimoji="1" lang="en-US" altLang="ja-JP" sz="1400">
              <a:solidFill>
                <a:sysClr val="windowText" lastClr="000000"/>
              </a:solidFill>
              <a:latin typeface="ＭＳ ゴシック" pitchFamily="49" charset="-128"/>
              <a:ea typeface="ＭＳ ゴシック" pitchFamily="49" charset="-128"/>
            </a:rPr>
            <a:t>19 </a:t>
          </a:r>
          <a:r>
            <a:rPr kumimoji="1" lang="ja-JP" altLang="en-US" sz="1400">
              <a:solidFill>
                <a:sysClr val="windowText" lastClr="000000"/>
              </a:solidFill>
              <a:latin typeface="ＭＳ ゴシック" pitchFamily="49" charset="-128"/>
              <a:ea typeface="ＭＳ ゴシック" pitchFamily="49" charset="-128"/>
            </a:rPr>
            <a:t>年度末に約</a:t>
          </a:r>
          <a:r>
            <a:rPr kumimoji="1" lang="en-US" altLang="ja-JP" sz="1400">
              <a:solidFill>
                <a:sysClr val="windowText" lastClr="000000"/>
              </a:solidFill>
              <a:latin typeface="ＭＳ ゴシック" pitchFamily="49" charset="-128"/>
              <a:ea typeface="ＭＳ ゴシック" pitchFamily="49" charset="-128"/>
            </a:rPr>
            <a:t>24 </a:t>
          </a:r>
          <a:r>
            <a:rPr kumimoji="1" lang="ja-JP" altLang="en-US" sz="1400">
              <a:solidFill>
                <a:sysClr val="windowText" lastClr="000000"/>
              </a:solidFill>
              <a:latin typeface="ＭＳ ゴシック" pitchFamily="49" charset="-128"/>
              <a:ea typeface="ＭＳ ゴシック" pitchFamily="49" charset="-128"/>
            </a:rPr>
            <a:t>億円あった不良債務額を解消するなどした結果、平成</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年度に赤字を解消するに至っている。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年度に奥州市土地開発公社の債務整理のために第三セクター等改革推進債</a:t>
          </a:r>
          <a:r>
            <a:rPr kumimoji="1" lang="en-US" altLang="ja-JP" sz="1100">
              <a:solidFill>
                <a:sysClr val="windowText" lastClr="000000"/>
              </a:solidFill>
              <a:effectLst/>
              <a:latin typeface="+mn-lt"/>
              <a:ea typeface="+mn-ea"/>
              <a:cs typeface="+mn-cs"/>
            </a:rPr>
            <a:t>8,660</a:t>
          </a:r>
          <a:r>
            <a:rPr kumimoji="1" lang="ja-JP" altLang="ja-JP" sz="1100">
              <a:solidFill>
                <a:sysClr val="windowText" lastClr="000000"/>
              </a:solidFill>
              <a:effectLst/>
              <a:latin typeface="+mn-lt"/>
              <a:ea typeface="+mn-ea"/>
              <a:cs typeface="+mn-cs"/>
            </a:rPr>
            <a:t>百万円を借入したことから、元利償還金が大幅に増加している。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年度はプライマリーバランスの黒字を確保し、実質公債費比率の改善に努めた。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算入公債費等については、合併特例債など交付税措置のある有利な起債を活用してきたことにより若干増加し、これにより分子が減り数値が若干改善された。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今後も、引き続き、財政計画に基づき健全な財政運営を図るとともに、旧土地開発公社所有宅地等の売却を進め、第三セクター等改革推進債の早期繰上償還を行っていく。</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岩手県奥州市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 一般会計等に係る地方債の現在高は、平成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年度に第三セクター等改革推進債を</a:t>
          </a:r>
          <a:r>
            <a:rPr kumimoji="1" lang="en-US" altLang="ja-JP" sz="1100">
              <a:solidFill>
                <a:sysClr val="windowText" lastClr="000000"/>
              </a:solidFill>
              <a:effectLst/>
              <a:latin typeface="+mn-lt"/>
              <a:ea typeface="+mn-ea"/>
              <a:cs typeface="+mn-cs"/>
            </a:rPr>
            <a:t>8,660</a:t>
          </a:r>
          <a:r>
            <a:rPr kumimoji="1" lang="ja-JP" altLang="ja-JP" sz="1100">
              <a:solidFill>
                <a:sysClr val="windowText" lastClr="000000"/>
              </a:solidFill>
              <a:effectLst/>
              <a:latin typeface="+mn-lt"/>
              <a:ea typeface="+mn-ea"/>
              <a:cs typeface="+mn-cs"/>
            </a:rPr>
            <a:t>百万円借入して土地開発公社を解散したことから、依然として多く残っているが、平成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年度に実施した第三セクター等改革推進債の一部繰上償還</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プライマリーバランスの黒字確保などにより、</a:t>
          </a:r>
          <a:r>
            <a:rPr kumimoji="1" lang="ja-JP" altLang="en-US" sz="1100">
              <a:solidFill>
                <a:sysClr val="windowText" lastClr="000000"/>
              </a:solidFill>
              <a:effectLst/>
              <a:latin typeface="+mn-lt"/>
              <a:ea typeface="+mn-ea"/>
              <a:cs typeface="+mn-cs"/>
            </a:rPr>
            <a:t>毎年減少している。</a:t>
          </a:r>
          <a:r>
            <a:rPr kumimoji="1" lang="ja-JP" altLang="ja-JP" sz="1100">
              <a:solidFill>
                <a:sysClr val="windowText" lastClr="000000"/>
              </a:solidFill>
              <a:effectLst/>
              <a:latin typeface="+mn-lt"/>
              <a:ea typeface="+mn-ea"/>
              <a:cs typeface="+mn-cs"/>
            </a:rPr>
            <a:t>債務負担行為も過去に設定した事業の終了などにより前年度比</a:t>
          </a:r>
          <a:r>
            <a:rPr kumimoji="1" lang="en-US" altLang="ja-JP" sz="1100">
              <a:solidFill>
                <a:sysClr val="windowText" lastClr="000000"/>
              </a:solidFill>
              <a:effectLst/>
              <a:latin typeface="+mn-lt"/>
              <a:ea typeface="+mn-ea"/>
              <a:cs typeface="+mn-cs"/>
            </a:rPr>
            <a:t>286</a:t>
          </a:r>
          <a:r>
            <a:rPr kumimoji="1" lang="ja-JP" altLang="ja-JP" sz="1100">
              <a:solidFill>
                <a:sysClr val="windowText" lastClr="000000"/>
              </a:solidFill>
              <a:effectLst/>
              <a:latin typeface="+mn-lt"/>
              <a:ea typeface="+mn-ea"/>
              <a:cs typeface="+mn-cs"/>
            </a:rPr>
            <a:t>百万円減となり、将来負担額の減少につながった。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今後も、引き続き、財政計画に基づき健全な財政運営を図るとともに、旧土地開発公社所有宅地等の売却を進め、第三セクター等改革推進債の早期繰上償還を行っていく。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61017208</v>
      </c>
      <c r="BO4" s="379"/>
      <c r="BP4" s="379"/>
      <c r="BQ4" s="379"/>
      <c r="BR4" s="379"/>
      <c r="BS4" s="379"/>
      <c r="BT4" s="379"/>
      <c r="BU4" s="380"/>
      <c r="BV4" s="378">
        <v>59397599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1.1000000000000001</v>
      </c>
      <c r="CU4" s="556"/>
      <c r="CV4" s="556"/>
      <c r="CW4" s="556"/>
      <c r="CX4" s="556"/>
      <c r="CY4" s="556"/>
      <c r="CZ4" s="556"/>
      <c r="DA4" s="557"/>
      <c r="DB4" s="555">
        <v>1.3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60496682</v>
      </c>
      <c r="BO5" s="384"/>
      <c r="BP5" s="384"/>
      <c r="BQ5" s="384"/>
      <c r="BR5" s="384"/>
      <c r="BS5" s="384"/>
      <c r="BT5" s="384"/>
      <c r="BU5" s="385"/>
      <c r="BV5" s="383">
        <v>58414920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89.3</v>
      </c>
      <c r="CU5" s="354"/>
      <c r="CV5" s="354"/>
      <c r="CW5" s="354"/>
      <c r="CX5" s="354"/>
      <c r="CY5" s="354"/>
      <c r="CZ5" s="354"/>
      <c r="DA5" s="355"/>
      <c r="DB5" s="353">
        <v>88.5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520526</v>
      </c>
      <c r="BO6" s="384"/>
      <c r="BP6" s="384"/>
      <c r="BQ6" s="384"/>
      <c r="BR6" s="384"/>
      <c r="BS6" s="384"/>
      <c r="BT6" s="384"/>
      <c r="BU6" s="385"/>
      <c r="BV6" s="383">
        <v>982679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94.7</v>
      </c>
      <c r="CU6" s="530"/>
      <c r="CV6" s="530"/>
      <c r="CW6" s="530"/>
      <c r="CX6" s="530"/>
      <c r="CY6" s="530"/>
      <c r="CZ6" s="530"/>
      <c r="DA6" s="531"/>
      <c r="DB6" s="529">
        <v>94.3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128735</v>
      </c>
      <c r="BO7" s="384"/>
      <c r="BP7" s="384"/>
      <c r="BQ7" s="384"/>
      <c r="BR7" s="384"/>
      <c r="BS7" s="384"/>
      <c r="BT7" s="384"/>
      <c r="BU7" s="385"/>
      <c r="BV7" s="383">
        <v>528817</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36065118</v>
      </c>
      <c r="CU7" s="384"/>
      <c r="CV7" s="384"/>
      <c r="CW7" s="384"/>
      <c r="CX7" s="384"/>
      <c r="CY7" s="384"/>
      <c r="CZ7" s="384"/>
      <c r="DA7" s="385"/>
      <c r="DB7" s="383">
        <v>35894891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391791</v>
      </c>
      <c r="BO8" s="384"/>
      <c r="BP8" s="384"/>
      <c r="BQ8" s="384"/>
      <c r="BR8" s="384"/>
      <c r="BS8" s="384"/>
      <c r="BT8" s="384"/>
      <c r="BU8" s="385"/>
      <c r="BV8" s="383">
        <v>453862</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0.41</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119422</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-62071</v>
      </c>
      <c r="BO9" s="384"/>
      <c r="BP9" s="384"/>
      <c r="BQ9" s="384"/>
      <c r="BR9" s="384"/>
      <c r="BS9" s="384"/>
      <c r="BT9" s="384"/>
      <c r="BU9" s="385"/>
      <c r="BV9" s="383">
        <v>256673</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20.100000000000001</v>
      </c>
      <c r="CU9" s="354"/>
      <c r="CV9" s="354"/>
      <c r="CW9" s="354"/>
      <c r="CX9" s="354"/>
      <c r="CY9" s="354"/>
      <c r="CZ9" s="354"/>
      <c r="DA9" s="355"/>
      <c r="DB9" s="353">
        <v>22.6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124746</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1339708</v>
      </c>
      <c r="BO10" s="384"/>
      <c r="BP10" s="384"/>
      <c r="BQ10" s="384"/>
      <c r="BR10" s="384"/>
      <c r="BS10" s="384"/>
      <c r="BT10" s="384"/>
      <c r="BU10" s="385"/>
      <c r="BV10" s="383">
        <v>1331047</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v>1000000</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121282</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120805</v>
      </c>
      <c r="S13" s="485"/>
      <c r="T13" s="485"/>
      <c r="U13" s="485"/>
      <c r="V13" s="486"/>
      <c r="W13" s="472" t="s">
        <v>120</v>
      </c>
      <c r="X13" s="396"/>
      <c r="Y13" s="396"/>
      <c r="Z13" s="396"/>
      <c r="AA13" s="396"/>
      <c r="AB13" s="397"/>
      <c r="AC13" s="359">
        <v>9780</v>
      </c>
      <c r="AD13" s="360"/>
      <c r="AE13" s="360"/>
      <c r="AF13" s="360"/>
      <c r="AG13" s="361"/>
      <c r="AH13" s="359">
        <v>12839</v>
      </c>
      <c r="AI13" s="360"/>
      <c r="AJ13" s="360"/>
      <c r="AK13" s="360"/>
      <c r="AL13" s="362"/>
      <c r="AM13" s="452" t="s">
        <v>121</v>
      </c>
      <c r="AN13" s="357"/>
      <c r="AO13" s="357"/>
      <c r="AP13" s="357"/>
      <c r="AQ13" s="357"/>
      <c r="AR13" s="357"/>
      <c r="AS13" s="357"/>
      <c r="AT13" s="358"/>
      <c r="AU13" s="440" t="s">
        <v>115</v>
      </c>
      <c r="AV13" s="441"/>
      <c r="AW13" s="441"/>
      <c r="AX13" s="441"/>
      <c r="AY13" s="363" t="s">
        <v>122</v>
      </c>
      <c r="AZ13" s="364"/>
      <c r="BA13" s="364"/>
      <c r="BB13" s="364"/>
      <c r="BC13" s="364"/>
      <c r="BD13" s="364"/>
      <c r="BE13" s="364"/>
      <c r="BF13" s="364"/>
      <c r="BG13" s="364"/>
      <c r="BH13" s="364"/>
      <c r="BI13" s="364"/>
      <c r="BJ13" s="364"/>
      <c r="BK13" s="364"/>
      <c r="BL13" s="364"/>
      <c r="BM13" s="365"/>
      <c r="BN13" s="383">
        <v>1277637</v>
      </c>
      <c r="BO13" s="384"/>
      <c r="BP13" s="384"/>
      <c r="BQ13" s="384"/>
      <c r="BR13" s="384"/>
      <c r="BS13" s="384"/>
      <c r="BT13" s="384"/>
      <c r="BU13" s="385"/>
      <c r="BV13" s="383">
        <v>2587720</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16.2</v>
      </c>
      <c r="CU13" s="354"/>
      <c r="CV13" s="354"/>
      <c r="CW13" s="354"/>
      <c r="CX13" s="354"/>
      <c r="CY13" s="354"/>
      <c r="CZ13" s="354"/>
      <c r="DA13" s="355"/>
      <c r="DB13" s="353">
        <v>16.7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124</v>
      </c>
      <c r="M14" s="513"/>
      <c r="N14" s="513"/>
      <c r="O14" s="513"/>
      <c r="P14" s="513"/>
      <c r="Q14" s="514"/>
      <c r="R14" s="484">
        <v>122421</v>
      </c>
      <c r="S14" s="485"/>
      <c r="T14" s="485"/>
      <c r="U14" s="485"/>
      <c r="V14" s="486"/>
      <c r="W14" s="487"/>
      <c r="X14" s="399"/>
      <c r="Y14" s="399"/>
      <c r="Z14" s="399"/>
      <c r="AA14" s="399"/>
      <c r="AB14" s="400"/>
      <c r="AC14" s="477">
        <v>16.3</v>
      </c>
      <c r="AD14" s="478"/>
      <c r="AE14" s="478"/>
      <c r="AF14" s="478"/>
      <c r="AG14" s="479"/>
      <c r="AH14" s="477">
        <v>18.600000000000001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122</v>
      </c>
      <c r="CU14" s="456"/>
      <c r="CV14" s="456"/>
      <c r="CW14" s="456"/>
      <c r="CX14" s="456"/>
      <c r="CY14" s="456"/>
      <c r="CZ14" s="456"/>
      <c r="DA14" s="457"/>
      <c r="DB14" s="488">
        <v>135.6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121970</v>
      </c>
      <c r="S15" s="485"/>
      <c r="T15" s="485"/>
      <c r="U15" s="485"/>
      <c r="V15" s="486"/>
      <c r="W15" s="472" t="s">
        <v>126</v>
      </c>
      <c r="X15" s="396"/>
      <c r="Y15" s="396"/>
      <c r="Z15" s="396"/>
      <c r="AA15" s="396"/>
      <c r="AB15" s="397"/>
      <c r="AC15" s="359">
        <v>16623</v>
      </c>
      <c r="AD15" s="360"/>
      <c r="AE15" s="360"/>
      <c r="AF15" s="360"/>
      <c r="AG15" s="361"/>
      <c r="AH15" s="359">
        <v>19250</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12034743</v>
      </c>
      <c r="BO15" s="379"/>
      <c r="BP15" s="379"/>
      <c r="BQ15" s="379"/>
      <c r="BR15" s="379"/>
      <c r="BS15" s="379"/>
      <c r="BT15" s="379"/>
      <c r="BU15" s="380"/>
      <c r="BV15" s="378">
        <v>11306885</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27.7</v>
      </c>
      <c r="AD16" s="478"/>
      <c r="AE16" s="478"/>
      <c r="AF16" s="478"/>
      <c r="AG16" s="479"/>
      <c r="AH16" s="477">
        <v>27.9</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28474850</v>
      </c>
      <c r="BO16" s="384"/>
      <c r="BP16" s="384"/>
      <c r="BQ16" s="384"/>
      <c r="BR16" s="384"/>
      <c r="BS16" s="384"/>
      <c r="BT16" s="384"/>
      <c r="BU16" s="385"/>
      <c r="BV16" s="383">
        <v>27602078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132</v>
      </c>
      <c r="N17" s="467"/>
      <c r="O17" s="467"/>
      <c r="P17" s="467"/>
      <c r="Q17" s="468"/>
      <c r="R17" s="469" t="s">
        <v>133</v>
      </c>
      <c r="S17" s="470"/>
      <c r="T17" s="470"/>
      <c r="U17" s="470"/>
      <c r="V17" s="471"/>
      <c r="W17" s="472" t="s">
        <v>134</v>
      </c>
      <c r="X17" s="396"/>
      <c r="Y17" s="396"/>
      <c r="Z17" s="396"/>
      <c r="AA17" s="396"/>
      <c r="AB17" s="397"/>
      <c r="AC17" s="359">
        <v>33706</v>
      </c>
      <c r="AD17" s="360"/>
      <c r="AE17" s="360"/>
      <c r="AF17" s="360"/>
      <c r="AG17" s="361"/>
      <c r="AH17" s="359">
        <v>36741</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15145586</v>
      </c>
      <c r="BO17" s="384"/>
      <c r="BP17" s="384"/>
      <c r="BQ17" s="384"/>
      <c r="BR17" s="384"/>
      <c r="BS17" s="384"/>
      <c r="BT17" s="384"/>
      <c r="BU17" s="385"/>
      <c r="BV17" s="383">
        <v>14435761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993.3</v>
      </c>
      <c r="M18" s="448"/>
      <c r="N18" s="448"/>
      <c r="O18" s="448"/>
      <c r="P18" s="448"/>
      <c r="Q18" s="448"/>
      <c r="R18" s="449"/>
      <c r="S18" s="449"/>
      <c r="T18" s="449"/>
      <c r="U18" s="449"/>
      <c r="V18" s="450"/>
      <c r="W18" s="464"/>
      <c r="X18" s="465"/>
      <c r="Y18" s="465"/>
      <c r="Z18" s="465"/>
      <c r="AA18" s="465"/>
      <c r="AB18" s="473"/>
      <c r="AC18" s="347">
        <v>56.1</v>
      </c>
      <c r="AD18" s="348"/>
      <c r="AE18" s="348"/>
      <c r="AF18" s="348"/>
      <c r="AG18" s="451"/>
      <c r="AH18" s="347">
        <v>53.2</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33059953</v>
      </c>
      <c r="BO18" s="384"/>
      <c r="BP18" s="384"/>
      <c r="BQ18" s="384"/>
      <c r="BR18" s="384"/>
      <c r="BS18" s="384"/>
      <c r="BT18" s="384"/>
      <c r="BU18" s="385"/>
      <c r="BV18" s="383">
        <v>32553828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120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40068803</v>
      </c>
      <c r="BO19" s="384"/>
      <c r="BP19" s="384"/>
      <c r="BQ19" s="384"/>
      <c r="BR19" s="384"/>
      <c r="BS19" s="384"/>
      <c r="BT19" s="384"/>
      <c r="BU19" s="385"/>
      <c r="BV19" s="383">
        <v>40896274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41726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79559574</v>
      </c>
      <c r="BO23" s="384"/>
      <c r="BP23" s="384"/>
      <c r="BQ23" s="384"/>
      <c r="BR23" s="384"/>
      <c r="BS23" s="384"/>
      <c r="BT23" s="384"/>
      <c r="BU23" s="385"/>
      <c r="BV23" s="383">
        <v>80513037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7186</v>
      </c>
      <c r="R24" s="360"/>
      <c r="S24" s="360"/>
      <c r="T24" s="360"/>
      <c r="U24" s="360"/>
      <c r="V24" s="361"/>
      <c r="W24" s="425"/>
      <c r="X24" s="416"/>
      <c r="Y24" s="417"/>
      <c r="Z24" s="356" t="s">
        <v>150</v>
      </c>
      <c r="AA24" s="357"/>
      <c r="AB24" s="357"/>
      <c r="AC24" s="357"/>
      <c r="AD24" s="357"/>
      <c r="AE24" s="357"/>
      <c r="AF24" s="357"/>
      <c r="AG24" s="358"/>
      <c r="AH24" s="359">
        <v>722</v>
      </c>
      <c r="AI24" s="360"/>
      <c r="AJ24" s="360"/>
      <c r="AK24" s="360"/>
      <c r="AL24" s="361"/>
      <c r="AM24" s="359">
        <v>2343612</v>
      </c>
      <c r="AN24" s="360"/>
      <c r="AO24" s="360"/>
      <c r="AP24" s="360"/>
      <c r="AQ24" s="360"/>
      <c r="AR24" s="361"/>
      <c r="AS24" s="359">
        <v>3246</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40619828</v>
      </c>
      <c r="BO24" s="384"/>
      <c r="BP24" s="384"/>
      <c r="BQ24" s="384"/>
      <c r="BR24" s="384"/>
      <c r="BS24" s="384"/>
      <c r="BT24" s="384"/>
      <c r="BU24" s="385"/>
      <c r="BV24" s="383">
        <v>42855959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2</v>
      </c>
      <c r="M25" s="360"/>
      <c r="N25" s="360"/>
      <c r="O25" s="360"/>
      <c r="P25" s="361"/>
      <c r="Q25" s="359">
        <v>5863</v>
      </c>
      <c r="R25" s="360"/>
      <c r="S25" s="360"/>
      <c r="T25" s="360"/>
      <c r="U25" s="360"/>
      <c r="V25" s="361"/>
      <c r="W25" s="425"/>
      <c r="X25" s="416"/>
      <c r="Y25" s="417"/>
      <c r="Z25" s="356" t="s">
        <v>153</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6351179</v>
      </c>
      <c r="BO25" s="379"/>
      <c r="BP25" s="379"/>
      <c r="BQ25" s="379"/>
      <c r="BR25" s="379"/>
      <c r="BS25" s="379"/>
      <c r="BT25" s="379"/>
      <c r="BU25" s="380"/>
      <c r="BV25" s="378">
        <v>4080706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4758</v>
      </c>
      <c r="R26" s="360"/>
      <c r="S26" s="360"/>
      <c r="T26" s="360"/>
      <c r="U26" s="360"/>
      <c r="V26" s="361"/>
      <c r="W26" s="425"/>
      <c r="X26" s="416"/>
      <c r="Y26" s="417"/>
      <c r="Z26" s="356" t="s">
        <v>156</v>
      </c>
      <c r="AA26" s="438"/>
      <c r="AB26" s="438"/>
      <c r="AC26" s="438"/>
      <c r="AD26" s="438"/>
      <c r="AE26" s="438"/>
      <c r="AF26" s="438"/>
      <c r="AG26" s="439"/>
      <c r="AH26" s="359">
        <v>59</v>
      </c>
      <c r="AI26" s="360"/>
      <c r="AJ26" s="360"/>
      <c r="AK26" s="360"/>
      <c r="AL26" s="361"/>
      <c r="AM26" s="359">
        <v>193874</v>
      </c>
      <c r="AN26" s="360"/>
      <c r="AO26" s="360"/>
      <c r="AP26" s="360"/>
      <c r="AQ26" s="360"/>
      <c r="AR26" s="361"/>
      <c r="AS26" s="359">
        <v>3286</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3990</v>
      </c>
      <c r="R27" s="360"/>
      <c r="S27" s="360"/>
      <c r="T27" s="360"/>
      <c r="U27" s="360"/>
      <c r="V27" s="361"/>
      <c r="W27" s="425"/>
      <c r="X27" s="416"/>
      <c r="Y27" s="417"/>
      <c r="Z27" s="356" t="s">
        <v>159</v>
      </c>
      <c r="AA27" s="357"/>
      <c r="AB27" s="357"/>
      <c r="AC27" s="357"/>
      <c r="AD27" s="357"/>
      <c r="AE27" s="357"/>
      <c r="AF27" s="357"/>
      <c r="AG27" s="358"/>
      <c r="AH27" s="359">
        <v>50</v>
      </c>
      <c r="AI27" s="360"/>
      <c r="AJ27" s="360"/>
      <c r="AK27" s="360"/>
      <c r="AL27" s="361"/>
      <c r="AM27" s="359">
        <v>172092</v>
      </c>
      <c r="AN27" s="360"/>
      <c r="AO27" s="360"/>
      <c r="AP27" s="360"/>
      <c r="AQ27" s="360"/>
      <c r="AR27" s="361"/>
      <c r="AS27" s="359">
        <v>3442</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v>1104463</v>
      </c>
      <c r="BO27" s="387"/>
      <c r="BP27" s="387"/>
      <c r="BQ27" s="387"/>
      <c r="BR27" s="387"/>
      <c r="BS27" s="387"/>
      <c r="BT27" s="387"/>
      <c r="BU27" s="388"/>
      <c r="BV27" s="386">
        <v>1104463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3450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9085664</v>
      </c>
      <c r="BO28" s="379"/>
      <c r="BP28" s="379"/>
      <c r="BQ28" s="379"/>
      <c r="BR28" s="379"/>
      <c r="BS28" s="379"/>
      <c r="BT28" s="379"/>
      <c r="BU28" s="380"/>
      <c r="BV28" s="378">
        <v>7745956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28</v>
      </c>
      <c r="M29" s="360"/>
      <c r="N29" s="360"/>
      <c r="O29" s="360"/>
      <c r="P29" s="361"/>
      <c r="Q29" s="359">
        <v>3210</v>
      </c>
      <c r="R29" s="360"/>
      <c r="S29" s="360"/>
      <c r="T29" s="360"/>
      <c r="U29" s="360"/>
      <c r="V29" s="361"/>
      <c r="W29" s="426"/>
      <c r="X29" s="427"/>
      <c r="Y29" s="428"/>
      <c r="Z29" s="356" t="s">
        <v>166</v>
      </c>
      <c r="AA29" s="357"/>
      <c r="AB29" s="357"/>
      <c r="AC29" s="357"/>
      <c r="AD29" s="357"/>
      <c r="AE29" s="357"/>
      <c r="AF29" s="357"/>
      <c r="AG29" s="358"/>
      <c r="AH29" s="359">
        <v>772</v>
      </c>
      <c r="AI29" s="360"/>
      <c r="AJ29" s="360"/>
      <c r="AK29" s="360"/>
      <c r="AL29" s="361"/>
      <c r="AM29" s="359">
        <v>2515704</v>
      </c>
      <c r="AN29" s="360"/>
      <c r="AO29" s="360"/>
      <c r="AP29" s="360"/>
      <c r="AQ29" s="360"/>
      <c r="AR29" s="361"/>
      <c r="AS29" s="359">
        <v>3259</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2548571</v>
      </c>
      <c r="BO29" s="384"/>
      <c r="BP29" s="384"/>
      <c r="BQ29" s="384"/>
      <c r="BR29" s="384"/>
      <c r="BS29" s="384"/>
      <c r="BT29" s="384"/>
      <c r="BU29" s="385"/>
      <c r="BV29" s="383">
        <v>2004158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3534196</v>
      </c>
      <c r="BO30" s="387"/>
      <c r="BP30" s="387"/>
      <c r="BQ30" s="387"/>
      <c r="BR30" s="387"/>
      <c r="BS30" s="387"/>
      <c r="BT30" s="387"/>
      <c r="BU30" s="388"/>
      <c r="BV30" s="386">
        <v>3965311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奥州金ケ崎行政事務組合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奥州市文化振興財団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バス事業特別会計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IF('各会計、関係団体の財政状況及び健全化判断比率'!B34="","",'各会計、関係団体の財政状況及び健全化判断比率'!B34)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IF('各会計、関係団体の財政状況及び健全化判断比率'!B37="","",'各会計、関係団体の財政状況及び健全化判断比率'!B37)</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岩手県総合事務組合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胆江農業管理センター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IF('各会計、関係団体の財政状況及び健全化判断比率'!B35="","",'各会計、関係団体の財政状況及び健全化判断比率'!B35)</f>
        <v>国民宿舎等事業会計</v>
      </c>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IF('各会計、関係団体の財政状況及び健全化判断比率'!B38="","",'各会計、関係団体の財政状況及び健全化判断比率'!B38)</f>
        <v>農業集落排水事業特別会計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岩手県後期高齢者医療広域連合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江刺開発振興</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IF('各会計、関係団体の財政状況及び健全化判断比率'!B39="","",'各会計、関係団体の財政状況及び健全化判断比率'!B39)</f>
        <v>浄化槽事業特別会計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岩手県競馬組合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江刺畜産公社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胆沢農業振興公社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ひめかゆ</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水沢クロス開発</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26</v>
      </c>
      <c r="CP41" s="343"/>
      <c r="CQ41" s="342" t="str">
        <f>IF('各会計、関係団体の財政状況及び健全化判断比率'!BS14="","",'各会計、関係団体の財政状況及び健全化判断比率'!BS14)</f>
        <v>まちづくり奥州</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12722759</v>
      </c>
      <c r="S5" s="639"/>
      <c r="T5" s="639"/>
      <c r="U5" s="639"/>
      <c r="V5" s="639"/>
      <c r="W5" s="639"/>
      <c r="X5" s="639"/>
      <c r="Y5" s="686"/>
      <c r="Z5" s="699">
        <v>20.9</v>
      </c>
      <c r="AA5" s="699"/>
      <c r="AB5" s="699"/>
      <c r="AC5" s="699"/>
      <c r="AD5" s="700">
        <v>12722759</v>
      </c>
      <c r="AE5" s="700"/>
      <c r="AF5" s="700"/>
      <c r="AG5" s="700"/>
      <c r="AH5" s="700"/>
      <c r="AI5" s="700"/>
      <c r="AJ5" s="700"/>
      <c r="AK5" s="700"/>
      <c r="AL5" s="687">
        <v>36.4</v>
      </c>
      <c r="AM5" s="656"/>
      <c r="AN5" s="656"/>
      <c r="AO5" s="688"/>
      <c r="AP5" s="675" t="s">
        <v>205</v>
      </c>
      <c r="AQ5" s="676"/>
      <c r="AR5" s="676"/>
      <c r="AS5" s="676"/>
      <c r="AT5" s="676"/>
      <c r="AU5" s="676"/>
      <c r="AV5" s="676"/>
      <c r="AW5" s="676"/>
      <c r="AX5" s="676"/>
      <c r="AY5" s="676"/>
      <c r="AZ5" s="676"/>
      <c r="BA5" s="676"/>
      <c r="BB5" s="676"/>
      <c r="BC5" s="676"/>
      <c r="BD5" s="676"/>
      <c r="BE5" s="676"/>
      <c r="BF5" s="677"/>
      <c r="BG5" s="588">
        <v>12693335</v>
      </c>
      <c r="BH5" s="589"/>
      <c r="BI5" s="589"/>
      <c r="BJ5" s="589"/>
      <c r="BK5" s="589"/>
      <c r="BL5" s="589"/>
      <c r="BM5" s="589"/>
      <c r="BN5" s="590"/>
      <c r="BO5" s="641">
        <v>99.8</v>
      </c>
      <c r="BP5" s="641"/>
      <c r="BQ5" s="641"/>
      <c r="BR5" s="641"/>
      <c r="BS5" s="642">
        <v>576565</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198</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778570</v>
      </c>
      <c r="S6" s="589"/>
      <c r="T6" s="589"/>
      <c r="U6" s="589"/>
      <c r="V6" s="589"/>
      <c r="W6" s="589"/>
      <c r="X6" s="589"/>
      <c r="Y6" s="590"/>
      <c r="Z6" s="641">
        <v>1.3</v>
      </c>
      <c r="AA6" s="641"/>
      <c r="AB6" s="641"/>
      <c r="AC6" s="641"/>
      <c r="AD6" s="642">
        <v>778570</v>
      </c>
      <c r="AE6" s="642"/>
      <c r="AF6" s="642"/>
      <c r="AG6" s="642"/>
      <c r="AH6" s="642"/>
      <c r="AI6" s="642"/>
      <c r="AJ6" s="642"/>
      <c r="AK6" s="642"/>
      <c r="AL6" s="611">
        <v>2.2000000000000002</v>
      </c>
      <c r="AM6" s="643"/>
      <c r="AN6" s="643"/>
      <c r="AO6" s="644"/>
      <c r="AP6" s="585" t="s">
        <v>210</v>
      </c>
      <c r="AQ6" s="586"/>
      <c r="AR6" s="586"/>
      <c r="AS6" s="586"/>
      <c r="AT6" s="586"/>
      <c r="AU6" s="586"/>
      <c r="AV6" s="586"/>
      <c r="AW6" s="586"/>
      <c r="AX6" s="586"/>
      <c r="AY6" s="586"/>
      <c r="AZ6" s="586"/>
      <c r="BA6" s="586"/>
      <c r="BB6" s="586"/>
      <c r="BC6" s="586"/>
      <c r="BD6" s="586"/>
      <c r="BE6" s="586"/>
      <c r="BF6" s="587"/>
      <c r="BG6" s="588">
        <v>12693335</v>
      </c>
      <c r="BH6" s="589"/>
      <c r="BI6" s="589"/>
      <c r="BJ6" s="589"/>
      <c r="BK6" s="589"/>
      <c r="BL6" s="589"/>
      <c r="BM6" s="589"/>
      <c r="BN6" s="590"/>
      <c r="BO6" s="641">
        <v>99.8</v>
      </c>
      <c r="BP6" s="641"/>
      <c r="BQ6" s="641"/>
      <c r="BR6" s="641"/>
      <c r="BS6" s="642">
        <v>576565</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272667</v>
      </c>
      <c r="CS6" s="589"/>
      <c r="CT6" s="589"/>
      <c r="CU6" s="589"/>
      <c r="CV6" s="589"/>
      <c r="CW6" s="589"/>
      <c r="CX6" s="589"/>
      <c r="CY6" s="590"/>
      <c r="CZ6" s="641">
        <v>0.5</v>
      </c>
      <c r="DA6" s="641"/>
      <c r="DB6" s="641"/>
      <c r="DC6" s="641"/>
      <c r="DD6" s="594" t="s">
        <v>212</v>
      </c>
      <c r="DE6" s="589"/>
      <c r="DF6" s="589"/>
      <c r="DG6" s="589"/>
      <c r="DH6" s="589"/>
      <c r="DI6" s="589"/>
      <c r="DJ6" s="589"/>
      <c r="DK6" s="589"/>
      <c r="DL6" s="589"/>
      <c r="DM6" s="589"/>
      <c r="DN6" s="589"/>
      <c r="DO6" s="589"/>
      <c r="DP6" s="590"/>
      <c r="DQ6" s="594">
        <v>272667</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19696</v>
      </c>
      <c r="S7" s="589"/>
      <c r="T7" s="589"/>
      <c r="U7" s="589"/>
      <c r="V7" s="589"/>
      <c r="W7" s="589"/>
      <c r="X7" s="589"/>
      <c r="Y7" s="590"/>
      <c r="Z7" s="641">
        <v>0</v>
      </c>
      <c r="AA7" s="641"/>
      <c r="AB7" s="641"/>
      <c r="AC7" s="641"/>
      <c r="AD7" s="642">
        <v>19696</v>
      </c>
      <c r="AE7" s="642"/>
      <c r="AF7" s="642"/>
      <c r="AG7" s="642"/>
      <c r="AH7" s="642"/>
      <c r="AI7" s="642"/>
      <c r="AJ7" s="642"/>
      <c r="AK7" s="642"/>
      <c r="AL7" s="611">
        <v>0.1</v>
      </c>
      <c r="AM7" s="643"/>
      <c r="AN7" s="643"/>
      <c r="AO7" s="644"/>
      <c r="AP7" s="585" t="s">
        <v>214</v>
      </c>
      <c r="AQ7" s="586"/>
      <c r="AR7" s="586"/>
      <c r="AS7" s="586"/>
      <c r="AT7" s="586"/>
      <c r="AU7" s="586"/>
      <c r="AV7" s="586"/>
      <c r="AW7" s="586"/>
      <c r="AX7" s="586"/>
      <c r="AY7" s="586"/>
      <c r="AZ7" s="586"/>
      <c r="BA7" s="586"/>
      <c r="BB7" s="586"/>
      <c r="BC7" s="586"/>
      <c r="BD7" s="586"/>
      <c r="BE7" s="586"/>
      <c r="BF7" s="587"/>
      <c r="BG7" s="588">
        <v>5421323</v>
      </c>
      <c r="BH7" s="589"/>
      <c r="BI7" s="589"/>
      <c r="BJ7" s="589"/>
      <c r="BK7" s="589"/>
      <c r="BL7" s="589"/>
      <c r="BM7" s="589"/>
      <c r="BN7" s="590"/>
      <c r="BO7" s="641">
        <v>42.6</v>
      </c>
      <c r="BP7" s="641"/>
      <c r="BQ7" s="641"/>
      <c r="BR7" s="641"/>
      <c r="BS7" s="642">
        <v>178836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8246385</v>
      </c>
      <c r="CS7" s="589"/>
      <c r="CT7" s="589"/>
      <c r="CU7" s="589"/>
      <c r="CV7" s="589"/>
      <c r="CW7" s="589"/>
      <c r="CX7" s="589"/>
      <c r="CY7" s="590"/>
      <c r="CZ7" s="641">
        <v>13.6</v>
      </c>
      <c r="DA7" s="641"/>
      <c r="DB7" s="641"/>
      <c r="DC7" s="641"/>
      <c r="DD7" s="594">
        <v>858021</v>
      </c>
      <c r="DE7" s="589"/>
      <c r="DF7" s="589"/>
      <c r="DG7" s="589"/>
      <c r="DH7" s="589"/>
      <c r="DI7" s="589"/>
      <c r="DJ7" s="589"/>
      <c r="DK7" s="589"/>
      <c r="DL7" s="589"/>
      <c r="DM7" s="589"/>
      <c r="DN7" s="589"/>
      <c r="DO7" s="589"/>
      <c r="DP7" s="590"/>
      <c r="DQ7" s="594">
        <v>5776001</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36535</v>
      </c>
      <c r="S8" s="589"/>
      <c r="T8" s="589"/>
      <c r="U8" s="589"/>
      <c r="V8" s="589"/>
      <c r="W8" s="589"/>
      <c r="X8" s="589"/>
      <c r="Y8" s="590"/>
      <c r="Z8" s="641">
        <v>0.1</v>
      </c>
      <c r="AA8" s="641"/>
      <c r="AB8" s="641"/>
      <c r="AC8" s="641"/>
      <c r="AD8" s="642">
        <v>36535</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180152</v>
      </c>
      <c r="BH8" s="589"/>
      <c r="BI8" s="589"/>
      <c r="BJ8" s="589"/>
      <c r="BK8" s="589"/>
      <c r="BL8" s="589"/>
      <c r="BM8" s="589"/>
      <c r="BN8" s="590"/>
      <c r="BO8" s="641">
        <v>1.4</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17393948</v>
      </c>
      <c r="CS8" s="589"/>
      <c r="CT8" s="589"/>
      <c r="CU8" s="589"/>
      <c r="CV8" s="589"/>
      <c r="CW8" s="589"/>
      <c r="CX8" s="589"/>
      <c r="CY8" s="590"/>
      <c r="CZ8" s="641">
        <v>28.8</v>
      </c>
      <c r="DA8" s="641"/>
      <c r="DB8" s="641"/>
      <c r="DC8" s="641"/>
      <c r="DD8" s="594">
        <v>649378</v>
      </c>
      <c r="DE8" s="589"/>
      <c r="DF8" s="589"/>
      <c r="DG8" s="589"/>
      <c r="DH8" s="589"/>
      <c r="DI8" s="589"/>
      <c r="DJ8" s="589"/>
      <c r="DK8" s="589"/>
      <c r="DL8" s="589"/>
      <c r="DM8" s="589"/>
      <c r="DN8" s="589"/>
      <c r="DO8" s="589"/>
      <c r="DP8" s="590"/>
      <c r="DQ8" s="594">
        <v>8802664</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30583</v>
      </c>
      <c r="S9" s="589"/>
      <c r="T9" s="589"/>
      <c r="U9" s="589"/>
      <c r="V9" s="589"/>
      <c r="W9" s="589"/>
      <c r="X9" s="589"/>
      <c r="Y9" s="590"/>
      <c r="Z9" s="641">
        <v>0.1</v>
      </c>
      <c r="AA9" s="641"/>
      <c r="AB9" s="641"/>
      <c r="AC9" s="641"/>
      <c r="AD9" s="642">
        <v>30583</v>
      </c>
      <c r="AE9" s="642"/>
      <c r="AF9" s="642"/>
      <c r="AG9" s="642"/>
      <c r="AH9" s="642"/>
      <c r="AI9" s="642"/>
      <c r="AJ9" s="642"/>
      <c r="AK9" s="642"/>
      <c r="AL9" s="611">
        <v>0.1</v>
      </c>
      <c r="AM9" s="643"/>
      <c r="AN9" s="643"/>
      <c r="AO9" s="644"/>
      <c r="AP9" s="585" t="s">
        <v>220</v>
      </c>
      <c r="AQ9" s="586"/>
      <c r="AR9" s="586"/>
      <c r="AS9" s="586"/>
      <c r="AT9" s="586"/>
      <c r="AU9" s="586"/>
      <c r="AV9" s="586"/>
      <c r="AW9" s="586"/>
      <c r="AX9" s="586"/>
      <c r="AY9" s="586"/>
      <c r="AZ9" s="586"/>
      <c r="BA9" s="586"/>
      <c r="BB9" s="586"/>
      <c r="BC9" s="586"/>
      <c r="BD9" s="586"/>
      <c r="BE9" s="586"/>
      <c r="BF9" s="587"/>
      <c r="BG9" s="588">
        <v>4161313</v>
      </c>
      <c r="BH9" s="589"/>
      <c r="BI9" s="589"/>
      <c r="BJ9" s="589"/>
      <c r="BK9" s="589"/>
      <c r="BL9" s="589"/>
      <c r="BM9" s="589"/>
      <c r="BN9" s="590"/>
      <c r="BO9" s="641">
        <v>32.700000000000003</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5342090</v>
      </c>
      <c r="CS9" s="589"/>
      <c r="CT9" s="589"/>
      <c r="CU9" s="589"/>
      <c r="CV9" s="589"/>
      <c r="CW9" s="589"/>
      <c r="CX9" s="589"/>
      <c r="CY9" s="590"/>
      <c r="CZ9" s="641">
        <v>8.8000000000000007</v>
      </c>
      <c r="DA9" s="641"/>
      <c r="DB9" s="641"/>
      <c r="DC9" s="641"/>
      <c r="DD9" s="594">
        <v>16398</v>
      </c>
      <c r="DE9" s="589"/>
      <c r="DF9" s="589"/>
      <c r="DG9" s="589"/>
      <c r="DH9" s="589"/>
      <c r="DI9" s="589"/>
      <c r="DJ9" s="589"/>
      <c r="DK9" s="589"/>
      <c r="DL9" s="589"/>
      <c r="DM9" s="589"/>
      <c r="DN9" s="589"/>
      <c r="DO9" s="589"/>
      <c r="DP9" s="590"/>
      <c r="DQ9" s="594">
        <v>4893196</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2210696</v>
      </c>
      <c r="S10" s="589"/>
      <c r="T10" s="589"/>
      <c r="U10" s="589"/>
      <c r="V10" s="589"/>
      <c r="W10" s="589"/>
      <c r="X10" s="589"/>
      <c r="Y10" s="590"/>
      <c r="Z10" s="641">
        <v>3.6</v>
      </c>
      <c r="AA10" s="641"/>
      <c r="AB10" s="641"/>
      <c r="AC10" s="641"/>
      <c r="AD10" s="642">
        <v>2210696</v>
      </c>
      <c r="AE10" s="642"/>
      <c r="AF10" s="642"/>
      <c r="AG10" s="642"/>
      <c r="AH10" s="642"/>
      <c r="AI10" s="642"/>
      <c r="AJ10" s="642"/>
      <c r="AK10" s="642"/>
      <c r="AL10" s="611">
        <v>6.3</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345948</v>
      </c>
      <c r="BH10" s="589"/>
      <c r="BI10" s="589"/>
      <c r="BJ10" s="589"/>
      <c r="BK10" s="589"/>
      <c r="BL10" s="589"/>
      <c r="BM10" s="589"/>
      <c r="BN10" s="590"/>
      <c r="BO10" s="641">
        <v>2.7</v>
      </c>
      <c r="BP10" s="641"/>
      <c r="BQ10" s="641"/>
      <c r="BR10" s="641"/>
      <c r="BS10" s="594">
        <v>57403</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101215</v>
      </c>
      <c r="CS10" s="589"/>
      <c r="CT10" s="589"/>
      <c r="CU10" s="589"/>
      <c r="CV10" s="589"/>
      <c r="CW10" s="589"/>
      <c r="CX10" s="589"/>
      <c r="CY10" s="590"/>
      <c r="CZ10" s="641">
        <v>0.2</v>
      </c>
      <c r="DA10" s="641"/>
      <c r="DB10" s="641"/>
      <c r="DC10" s="641"/>
      <c r="DD10" s="594" t="s">
        <v>108</v>
      </c>
      <c r="DE10" s="589"/>
      <c r="DF10" s="589"/>
      <c r="DG10" s="589"/>
      <c r="DH10" s="589"/>
      <c r="DI10" s="589"/>
      <c r="DJ10" s="589"/>
      <c r="DK10" s="589"/>
      <c r="DL10" s="589"/>
      <c r="DM10" s="589"/>
      <c r="DN10" s="589"/>
      <c r="DO10" s="589"/>
      <c r="DP10" s="590"/>
      <c r="DQ10" s="594">
        <v>63399</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24434</v>
      </c>
      <c r="S11" s="589"/>
      <c r="T11" s="589"/>
      <c r="U11" s="589"/>
      <c r="V11" s="589"/>
      <c r="W11" s="589"/>
      <c r="X11" s="589"/>
      <c r="Y11" s="590"/>
      <c r="Z11" s="641">
        <v>0</v>
      </c>
      <c r="AA11" s="641"/>
      <c r="AB11" s="641"/>
      <c r="AC11" s="641"/>
      <c r="AD11" s="642">
        <v>24434</v>
      </c>
      <c r="AE11" s="642"/>
      <c r="AF11" s="642"/>
      <c r="AG11" s="642"/>
      <c r="AH11" s="642"/>
      <c r="AI11" s="642"/>
      <c r="AJ11" s="642"/>
      <c r="AK11" s="642"/>
      <c r="AL11" s="611">
        <v>0.1</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733910</v>
      </c>
      <c r="BH11" s="589"/>
      <c r="BI11" s="589"/>
      <c r="BJ11" s="589"/>
      <c r="BK11" s="589"/>
      <c r="BL11" s="589"/>
      <c r="BM11" s="589"/>
      <c r="BN11" s="590"/>
      <c r="BO11" s="641">
        <v>5.8</v>
      </c>
      <c r="BP11" s="641"/>
      <c r="BQ11" s="641"/>
      <c r="BR11" s="641"/>
      <c r="BS11" s="594">
        <v>121433</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4638246</v>
      </c>
      <c r="CS11" s="589"/>
      <c r="CT11" s="589"/>
      <c r="CU11" s="589"/>
      <c r="CV11" s="589"/>
      <c r="CW11" s="589"/>
      <c r="CX11" s="589"/>
      <c r="CY11" s="590"/>
      <c r="CZ11" s="641">
        <v>7.7</v>
      </c>
      <c r="DA11" s="641"/>
      <c r="DB11" s="641"/>
      <c r="DC11" s="641"/>
      <c r="DD11" s="594">
        <v>474428</v>
      </c>
      <c r="DE11" s="589"/>
      <c r="DF11" s="589"/>
      <c r="DG11" s="589"/>
      <c r="DH11" s="589"/>
      <c r="DI11" s="589"/>
      <c r="DJ11" s="589"/>
      <c r="DK11" s="589"/>
      <c r="DL11" s="589"/>
      <c r="DM11" s="589"/>
      <c r="DN11" s="589"/>
      <c r="DO11" s="589"/>
      <c r="DP11" s="590"/>
      <c r="DQ11" s="594">
        <v>2371742</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6093271</v>
      </c>
      <c r="BH12" s="589"/>
      <c r="BI12" s="589"/>
      <c r="BJ12" s="589"/>
      <c r="BK12" s="589"/>
      <c r="BL12" s="589"/>
      <c r="BM12" s="589"/>
      <c r="BN12" s="590"/>
      <c r="BO12" s="641">
        <v>47.9</v>
      </c>
      <c r="BP12" s="641"/>
      <c r="BQ12" s="641"/>
      <c r="BR12" s="641"/>
      <c r="BS12" s="594">
        <v>397729</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2493883</v>
      </c>
      <c r="CS12" s="589"/>
      <c r="CT12" s="589"/>
      <c r="CU12" s="589"/>
      <c r="CV12" s="589"/>
      <c r="CW12" s="589"/>
      <c r="CX12" s="589"/>
      <c r="CY12" s="590"/>
      <c r="CZ12" s="641">
        <v>4.0999999999999996</v>
      </c>
      <c r="DA12" s="641"/>
      <c r="DB12" s="641"/>
      <c r="DC12" s="641"/>
      <c r="DD12" s="594">
        <v>490755</v>
      </c>
      <c r="DE12" s="589"/>
      <c r="DF12" s="589"/>
      <c r="DG12" s="589"/>
      <c r="DH12" s="589"/>
      <c r="DI12" s="589"/>
      <c r="DJ12" s="589"/>
      <c r="DK12" s="589"/>
      <c r="DL12" s="589"/>
      <c r="DM12" s="589"/>
      <c r="DN12" s="589"/>
      <c r="DO12" s="589"/>
      <c r="DP12" s="590"/>
      <c r="DQ12" s="594">
        <v>1270249</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97052</v>
      </c>
      <c r="S13" s="589"/>
      <c r="T13" s="589"/>
      <c r="U13" s="589"/>
      <c r="V13" s="589"/>
      <c r="W13" s="589"/>
      <c r="X13" s="589"/>
      <c r="Y13" s="590"/>
      <c r="Z13" s="641">
        <v>0.2</v>
      </c>
      <c r="AA13" s="641"/>
      <c r="AB13" s="641"/>
      <c r="AC13" s="641"/>
      <c r="AD13" s="642">
        <v>97052</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6033809</v>
      </c>
      <c r="BH13" s="589"/>
      <c r="BI13" s="589"/>
      <c r="BJ13" s="589"/>
      <c r="BK13" s="589"/>
      <c r="BL13" s="589"/>
      <c r="BM13" s="589"/>
      <c r="BN13" s="590"/>
      <c r="BO13" s="641">
        <v>47.4</v>
      </c>
      <c r="BP13" s="641"/>
      <c r="BQ13" s="641"/>
      <c r="BR13" s="641"/>
      <c r="BS13" s="594">
        <v>397729</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5854642</v>
      </c>
      <c r="CS13" s="589"/>
      <c r="CT13" s="589"/>
      <c r="CU13" s="589"/>
      <c r="CV13" s="589"/>
      <c r="CW13" s="589"/>
      <c r="CX13" s="589"/>
      <c r="CY13" s="590"/>
      <c r="CZ13" s="641">
        <v>9.6999999999999993</v>
      </c>
      <c r="DA13" s="641"/>
      <c r="DB13" s="641"/>
      <c r="DC13" s="641"/>
      <c r="DD13" s="594">
        <v>3304111</v>
      </c>
      <c r="DE13" s="589"/>
      <c r="DF13" s="589"/>
      <c r="DG13" s="589"/>
      <c r="DH13" s="589"/>
      <c r="DI13" s="589"/>
      <c r="DJ13" s="589"/>
      <c r="DK13" s="589"/>
      <c r="DL13" s="589"/>
      <c r="DM13" s="589"/>
      <c r="DN13" s="589"/>
      <c r="DO13" s="589"/>
      <c r="DP13" s="590"/>
      <c r="DQ13" s="594">
        <v>2650646</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343159</v>
      </c>
      <c r="BH14" s="589"/>
      <c r="BI14" s="589"/>
      <c r="BJ14" s="589"/>
      <c r="BK14" s="589"/>
      <c r="BL14" s="589"/>
      <c r="BM14" s="589"/>
      <c r="BN14" s="590"/>
      <c r="BO14" s="641">
        <v>2.7</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1823248</v>
      </c>
      <c r="CS14" s="589"/>
      <c r="CT14" s="589"/>
      <c r="CU14" s="589"/>
      <c r="CV14" s="589"/>
      <c r="CW14" s="589"/>
      <c r="CX14" s="589"/>
      <c r="CY14" s="590"/>
      <c r="CZ14" s="641">
        <v>3</v>
      </c>
      <c r="DA14" s="641"/>
      <c r="DB14" s="641"/>
      <c r="DC14" s="641"/>
      <c r="DD14" s="594">
        <v>249648</v>
      </c>
      <c r="DE14" s="589"/>
      <c r="DF14" s="589"/>
      <c r="DG14" s="589"/>
      <c r="DH14" s="589"/>
      <c r="DI14" s="589"/>
      <c r="DJ14" s="589"/>
      <c r="DK14" s="589"/>
      <c r="DL14" s="589"/>
      <c r="DM14" s="589"/>
      <c r="DN14" s="589"/>
      <c r="DO14" s="589"/>
      <c r="DP14" s="590"/>
      <c r="DQ14" s="594">
        <v>1458284</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45188</v>
      </c>
      <c r="S15" s="589"/>
      <c r="T15" s="589"/>
      <c r="U15" s="589"/>
      <c r="V15" s="589"/>
      <c r="W15" s="589"/>
      <c r="X15" s="589"/>
      <c r="Y15" s="590"/>
      <c r="Z15" s="641">
        <v>0.1</v>
      </c>
      <c r="AA15" s="641"/>
      <c r="AB15" s="641"/>
      <c r="AC15" s="641"/>
      <c r="AD15" s="642">
        <v>45188</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835582</v>
      </c>
      <c r="BH15" s="589"/>
      <c r="BI15" s="589"/>
      <c r="BJ15" s="589"/>
      <c r="BK15" s="589"/>
      <c r="BL15" s="589"/>
      <c r="BM15" s="589"/>
      <c r="BN15" s="590"/>
      <c r="BO15" s="641">
        <v>6.6</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6076885</v>
      </c>
      <c r="CS15" s="589"/>
      <c r="CT15" s="589"/>
      <c r="CU15" s="589"/>
      <c r="CV15" s="589"/>
      <c r="CW15" s="589"/>
      <c r="CX15" s="589"/>
      <c r="CY15" s="590"/>
      <c r="CZ15" s="641">
        <v>10</v>
      </c>
      <c r="DA15" s="641"/>
      <c r="DB15" s="641"/>
      <c r="DC15" s="641"/>
      <c r="DD15" s="594">
        <v>1638196</v>
      </c>
      <c r="DE15" s="589"/>
      <c r="DF15" s="589"/>
      <c r="DG15" s="589"/>
      <c r="DH15" s="589"/>
      <c r="DI15" s="589"/>
      <c r="DJ15" s="589"/>
      <c r="DK15" s="589"/>
      <c r="DL15" s="589"/>
      <c r="DM15" s="589"/>
      <c r="DN15" s="589"/>
      <c r="DO15" s="589"/>
      <c r="DP15" s="590"/>
      <c r="DQ15" s="594">
        <v>3874452</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20552294</v>
      </c>
      <c r="S16" s="589"/>
      <c r="T16" s="589"/>
      <c r="U16" s="589"/>
      <c r="V16" s="589"/>
      <c r="W16" s="589"/>
      <c r="X16" s="589"/>
      <c r="Y16" s="590"/>
      <c r="Z16" s="641">
        <v>33.700000000000003</v>
      </c>
      <c r="AA16" s="641"/>
      <c r="AB16" s="641"/>
      <c r="AC16" s="641"/>
      <c r="AD16" s="642">
        <v>18833958</v>
      </c>
      <c r="AE16" s="642"/>
      <c r="AF16" s="642"/>
      <c r="AG16" s="642"/>
      <c r="AH16" s="642"/>
      <c r="AI16" s="642"/>
      <c r="AJ16" s="642"/>
      <c r="AK16" s="642"/>
      <c r="AL16" s="611">
        <v>53.9</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131561</v>
      </c>
      <c r="CS16" s="589"/>
      <c r="CT16" s="589"/>
      <c r="CU16" s="589"/>
      <c r="CV16" s="589"/>
      <c r="CW16" s="589"/>
      <c r="CX16" s="589"/>
      <c r="CY16" s="590"/>
      <c r="CZ16" s="641">
        <v>0.2</v>
      </c>
      <c r="DA16" s="641"/>
      <c r="DB16" s="641"/>
      <c r="DC16" s="641"/>
      <c r="DD16" s="594" t="s">
        <v>108</v>
      </c>
      <c r="DE16" s="589"/>
      <c r="DF16" s="589"/>
      <c r="DG16" s="589"/>
      <c r="DH16" s="589"/>
      <c r="DI16" s="589"/>
      <c r="DJ16" s="589"/>
      <c r="DK16" s="589"/>
      <c r="DL16" s="589"/>
      <c r="DM16" s="589"/>
      <c r="DN16" s="589"/>
      <c r="DO16" s="589"/>
      <c r="DP16" s="590"/>
      <c r="DQ16" s="594">
        <v>71861</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18833958</v>
      </c>
      <c r="S17" s="589"/>
      <c r="T17" s="589"/>
      <c r="U17" s="589"/>
      <c r="V17" s="589"/>
      <c r="W17" s="589"/>
      <c r="X17" s="589"/>
      <c r="Y17" s="590"/>
      <c r="Z17" s="641">
        <v>30.9</v>
      </c>
      <c r="AA17" s="641"/>
      <c r="AB17" s="641"/>
      <c r="AC17" s="641"/>
      <c r="AD17" s="642">
        <v>18833958</v>
      </c>
      <c r="AE17" s="642"/>
      <c r="AF17" s="642"/>
      <c r="AG17" s="642"/>
      <c r="AH17" s="642"/>
      <c r="AI17" s="642"/>
      <c r="AJ17" s="642"/>
      <c r="AK17" s="642"/>
      <c r="AL17" s="611">
        <v>53.9</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8121912</v>
      </c>
      <c r="CS17" s="589"/>
      <c r="CT17" s="589"/>
      <c r="CU17" s="589"/>
      <c r="CV17" s="589"/>
      <c r="CW17" s="589"/>
      <c r="CX17" s="589"/>
      <c r="CY17" s="590"/>
      <c r="CZ17" s="641">
        <v>13.4</v>
      </c>
      <c r="DA17" s="641"/>
      <c r="DB17" s="641"/>
      <c r="DC17" s="641"/>
      <c r="DD17" s="594" t="s">
        <v>108</v>
      </c>
      <c r="DE17" s="589"/>
      <c r="DF17" s="589"/>
      <c r="DG17" s="589"/>
      <c r="DH17" s="589"/>
      <c r="DI17" s="589"/>
      <c r="DJ17" s="589"/>
      <c r="DK17" s="589"/>
      <c r="DL17" s="589"/>
      <c r="DM17" s="589"/>
      <c r="DN17" s="589"/>
      <c r="DO17" s="589"/>
      <c r="DP17" s="590"/>
      <c r="DQ17" s="594">
        <v>8043116</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1665798</v>
      </c>
      <c r="S18" s="589"/>
      <c r="T18" s="589"/>
      <c r="U18" s="589"/>
      <c r="V18" s="589"/>
      <c r="W18" s="589"/>
      <c r="X18" s="589"/>
      <c r="Y18" s="590"/>
      <c r="Z18" s="641">
        <v>2.7</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52538</v>
      </c>
      <c r="S19" s="589"/>
      <c r="T19" s="589"/>
      <c r="U19" s="589"/>
      <c r="V19" s="589"/>
      <c r="W19" s="589"/>
      <c r="X19" s="589"/>
      <c r="Y19" s="590"/>
      <c r="Z19" s="641">
        <v>0.1</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29424</v>
      </c>
      <c r="BH19" s="589"/>
      <c r="BI19" s="589"/>
      <c r="BJ19" s="589"/>
      <c r="BK19" s="589"/>
      <c r="BL19" s="589"/>
      <c r="BM19" s="589"/>
      <c r="BN19" s="590"/>
      <c r="BO19" s="641">
        <v>0.2</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36517807</v>
      </c>
      <c r="S20" s="589"/>
      <c r="T20" s="589"/>
      <c r="U20" s="589"/>
      <c r="V20" s="589"/>
      <c r="W20" s="589"/>
      <c r="X20" s="589"/>
      <c r="Y20" s="590"/>
      <c r="Z20" s="641">
        <v>59.8</v>
      </c>
      <c r="AA20" s="641"/>
      <c r="AB20" s="641"/>
      <c r="AC20" s="641"/>
      <c r="AD20" s="642">
        <v>34799471</v>
      </c>
      <c r="AE20" s="642"/>
      <c r="AF20" s="642"/>
      <c r="AG20" s="642"/>
      <c r="AH20" s="642"/>
      <c r="AI20" s="642"/>
      <c r="AJ20" s="642"/>
      <c r="AK20" s="642"/>
      <c r="AL20" s="611">
        <v>99.7</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29424</v>
      </c>
      <c r="BH20" s="589"/>
      <c r="BI20" s="589"/>
      <c r="BJ20" s="589"/>
      <c r="BK20" s="589"/>
      <c r="BL20" s="589"/>
      <c r="BM20" s="589"/>
      <c r="BN20" s="590"/>
      <c r="BO20" s="641">
        <v>0.2</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60496682</v>
      </c>
      <c r="CS20" s="589"/>
      <c r="CT20" s="589"/>
      <c r="CU20" s="589"/>
      <c r="CV20" s="589"/>
      <c r="CW20" s="589"/>
      <c r="CX20" s="589"/>
      <c r="CY20" s="590"/>
      <c r="CZ20" s="641">
        <v>100</v>
      </c>
      <c r="DA20" s="641"/>
      <c r="DB20" s="641"/>
      <c r="DC20" s="641"/>
      <c r="DD20" s="594">
        <v>7680935</v>
      </c>
      <c r="DE20" s="589"/>
      <c r="DF20" s="589"/>
      <c r="DG20" s="589"/>
      <c r="DH20" s="589"/>
      <c r="DI20" s="589"/>
      <c r="DJ20" s="589"/>
      <c r="DK20" s="589"/>
      <c r="DL20" s="589"/>
      <c r="DM20" s="589"/>
      <c r="DN20" s="589"/>
      <c r="DO20" s="589"/>
      <c r="DP20" s="590"/>
      <c r="DQ20" s="594">
        <v>39548277</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20351</v>
      </c>
      <c r="S21" s="589"/>
      <c r="T21" s="589"/>
      <c r="U21" s="589"/>
      <c r="V21" s="589"/>
      <c r="W21" s="589"/>
      <c r="X21" s="589"/>
      <c r="Y21" s="590"/>
      <c r="Z21" s="641">
        <v>0</v>
      </c>
      <c r="AA21" s="641"/>
      <c r="AB21" s="641"/>
      <c r="AC21" s="641"/>
      <c r="AD21" s="642">
        <v>20351</v>
      </c>
      <c r="AE21" s="642"/>
      <c r="AF21" s="642"/>
      <c r="AG21" s="642"/>
      <c r="AH21" s="642"/>
      <c r="AI21" s="642"/>
      <c r="AJ21" s="642"/>
      <c r="AK21" s="642"/>
      <c r="AL21" s="611">
        <v>0.1</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v>29424</v>
      </c>
      <c r="BH21" s="589"/>
      <c r="BI21" s="589"/>
      <c r="BJ21" s="589"/>
      <c r="BK21" s="589"/>
      <c r="BL21" s="589"/>
      <c r="BM21" s="589"/>
      <c r="BN21" s="590"/>
      <c r="BO21" s="641">
        <v>0.2</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387997</v>
      </c>
      <c r="S22" s="589"/>
      <c r="T22" s="589"/>
      <c r="U22" s="589"/>
      <c r="V22" s="589"/>
      <c r="W22" s="589"/>
      <c r="X22" s="589"/>
      <c r="Y22" s="590"/>
      <c r="Z22" s="641">
        <v>0.6</v>
      </c>
      <c r="AA22" s="641"/>
      <c r="AB22" s="641"/>
      <c r="AC22" s="641"/>
      <c r="AD22" s="642" t="s">
        <v>108</v>
      </c>
      <c r="AE22" s="642"/>
      <c r="AF22" s="642"/>
      <c r="AG22" s="642"/>
      <c r="AH22" s="642"/>
      <c r="AI22" s="642"/>
      <c r="AJ22" s="642"/>
      <c r="AK22" s="642"/>
      <c r="AL22" s="611" t="s">
        <v>108</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587256</v>
      </c>
      <c r="S23" s="589"/>
      <c r="T23" s="589"/>
      <c r="U23" s="589"/>
      <c r="V23" s="589"/>
      <c r="W23" s="589"/>
      <c r="X23" s="589"/>
      <c r="Y23" s="590"/>
      <c r="Z23" s="641">
        <v>1</v>
      </c>
      <c r="AA23" s="641"/>
      <c r="AB23" s="641"/>
      <c r="AC23" s="641"/>
      <c r="AD23" s="642">
        <v>40285</v>
      </c>
      <c r="AE23" s="642"/>
      <c r="AF23" s="642"/>
      <c r="AG23" s="642"/>
      <c r="AH23" s="642"/>
      <c r="AI23" s="642"/>
      <c r="AJ23" s="642"/>
      <c r="AK23" s="642"/>
      <c r="AL23" s="611">
        <v>0.1</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83230</v>
      </c>
      <c r="S24" s="589"/>
      <c r="T24" s="589"/>
      <c r="U24" s="589"/>
      <c r="V24" s="589"/>
      <c r="W24" s="589"/>
      <c r="X24" s="589"/>
      <c r="Y24" s="590"/>
      <c r="Z24" s="641">
        <v>0.1</v>
      </c>
      <c r="AA24" s="641"/>
      <c r="AB24" s="641"/>
      <c r="AC24" s="641"/>
      <c r="AD24" s="642" t="s">
        <v>108</v>
      </c>
      <c r="AE24" s="642"/>
      <c r="AF24" s="642"/>
      <c r="AG24" s="642"/>
      <c r="AH24" s="642"/>
      <c r="AI24" s="642"/>
      <c r="AJ24" s="642"/>
      <c r="AK24" s="642"/>
      <c r="AL24" s="611" t="s">
        <v>108</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25363692</v>
      </c>
      <c r="CS24" s="639"/>
      <c r="CT24" s="639"/>
      <c r="CU24" s="639"/>
      <c r="CV24" s="639"/>
      <c r="CW24" s="639"/>
      <c r="CX24" s="639"/>
      <c r="CY24" s="686"/>
      <c r="CZ24" s="690">
        <v>41.9</v>
      </c>
      <c r="DA24" s="691"/>
      <c r="DB24" s="691"/>
      <c r="DC24" s="692"/>
      <c r="DD24" s="685">
        <v>17910704</v>
      </c>
      <c r="DE24" s="639"/>
      <c r="DF24" s="639"/>
      <c r="DG24" s="639"/>
      <c r="DH24" s="639"/>
      <c r="DI24" s="639"/>
      <c r="DJ24" s="639"/>
      <c r="DK24" s="686"/>
      <c r="DL24" s="685">
        <v>17896379</v>
      </c>
      <c r="DM24" s="639"/>
      <c r="DN24" s="639"/>
      <c r="DO24" s="639"/>
      <c r="DP24" s="639"/>
      <c r="DQ24" s="639"/>
      <c r="DR24" s="639"/>
      <c r="DS24" s="639"/>
      <c r="DT24" s="639"/>
      <c r="DU24" s="639"/>
      <c r="DV24" s="686"/>
      <c r="DW24" s="687">
        <v>48.4</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7302694</v>
      </c>
      <c r="S25" s="589"/>
      <c r="T25" s="589"/>
      <c r="U25" s="589"/>
      <c r="V25" s="589"/>
      <c r="W25" s="589"/>
      <c r="X25" s="589"/>
      <c r="Y25" s="590"/>
      <c r="Z25" s="641">
        <v>12</v>
      </c>
      <c r="AA25" s="641"/>
      <c r="AB25" s="641"/>
      <c r="AC25" s="641"/>
      <c r="AD25" s="642" t="s">
        <v>108</v>
      </c>
      <c r="AE25" s="642"/>
      <c r="AF25" s="642"/>
      <c r="AG25" s="642"/>
      <c r="AH25" s="642"/>
      <c r="AI25" s="642"/>
      <c r="AJ25" s="642"/>
      <c r="AK25" s="642"/>
      <c r="AL25" s="611" t="s">
        <v>108</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7205756</v>
      </c>
      <c r="CS25" s="607"/>
      <c r="CT25" s="607"/>
      <c r="CU25" s="607"/>
      <c r="CV25" s="607"/>
      <c r="CW25" s="607"/>
      <c r="CX25" s="607"/>
      <c r="CY25" s="608"/>
      <c r="CZ25" s="591">
        <v>11.9</v>
      </c>
      <c r="DA25" s="609"/>
      <c r="DB25" s="609"/>
      <c r="DC25" s="610"/>
      <c r="DD25" s="594">
        <v>6571941</v>
      </c>
      <c r="DE25" s="607"/>
      <c r="DF25" s="607"/>
      <c r="DG25" s="607"/>
      <c r="DH25" s="607"/>
      <c r="DI25" s="607"/>
      <c r="DJ25" s="607"/>
      <c r="DK25" s="608"/>
      <c r="DL25" s="594">
        <v>6560067</v>
      </c>
      <c r="DM25" s="607"/>
      <c r="DN25" s="607"/>
      <c r="DO25" s="607"/>
      <c r="DP25" s="607"/>
      <c r="DQ25" s="607"/>
      <c r="DR25" s="607"/>
      <c r="DS25" s="607"/>
      <c r="DT25" s="607"/>
      <c r="DU25" s="607"/>
      <c r="DV25" s="608"/>
      <c r="DW25" s="611">
        <v>17.7</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4452286</v>
      </c>
      <c r="CS26" s="589"/>
      <c r="CT26" s="589"/>
      <c r="CU26" s="589"/>
      <c r="CV26" s="589"/>
      <c r="CW26" s="589"/>
      <c r="CX26" s="589"/>
      <c r="CY26" s="590"/>
      <c r="CZ26" s="591">
        <v>7.4</v>
      </c>
      <c r="DA26" s="609"/>
      <c r="DB26" s="609"/>
      <c r="DC26" s="610"/>
      <c r="DD26" s="594">
        <v>3919397</v>
      </c>
      <c r="DE26" s="589"/>
      <c r="DF26" s="589"/>
      <c r="DG26" s="589"/>
      <c r="DH26" s="589"/>
      <c r="DI26" s="589"/>
      <c r="DJ26" s="589"/>
      <c r="DK26" s="590"/>
      <c r="DL26" s="594" t="s">
        <v>212</v>
      </c>
      <c r="DM26" s="589"/>
      <c r="DN26" s="589"/>
      <c r="DO26" s="589"/>
      <c r="DP26" s="589"/>
      <c r="DQ26" s="589"/>
      <c r="DR26" s="589"/>
      <c r="DS26" s="589"/>
      <c r="DT26" s="589"/>
      <c r="DU26" s="589"/>
      <c r="DV26" s="590"/>
      <c r="DW26" s="611" t="s">
        <v>212</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5509389</v>
      </c>
      <c r="S27" s="589"/>
      <c r="T27" s="589"/>
      <c r="U27" s="589"/>
      <c r="V27" s="589"/>
      <c r="W27" s="589"/>
      <c r="X27" s="589"/>
      <c r="Y27" s="590"/>
      <c r="Z27" s="641">
        <v>9</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12722759</v>
      </c>
      <c r="BH27" s="589"/>
      <c r="BI27" s="589"/>
      <c r="BJ27" s="589"/>
      <c r="BK27" s="589"/>
      <c r="BL27" s="589"/>
      <c r="BM27" s="589"/>
      <c r="BN27" s="590"/>
      <c r="BO27" s="641">
        <v>100</v>
      </c>
      <c r="BP27" s="641"/>
      <c r="BQ27" s="641"/>
      <c r="BR27" s="641"/>
      <c r="BS27" s="594">
        <v>576565</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10036048</v>
      </c>
      <c r="CS27" s="607"/>
      <c r="CT27" s="607"/>
      <c r="CU27" s="607"/>
      <c r="CV27" s="607"/>
      <c r="CW27" s="607"/>
      <c r="CX27" s="607"/>
      <c r="CY27" s="608"/>
      <c r="CZ27" s="591">
        <v>16.600000000000001</v>
      </c>
      <c r="DA27" s="609"/>
      <c r="DB27" s="609"/>
      <c r="DC27" s="610"/>
      <c r="DD27" s="594">
        <v>3295671</v>
      </c>
      <c r="DE27" s="607"/>
      <c r="DF27" s="607"/>
      <c r="DG27" s="607"/>
      <c r="DH27" s="607"/>
      <c r="DI27" s="607"/>
      <c r="DJ27" s="607"/>
      <c r="DK27" s="608"/>
      <c r="DL27" s="594">
        <v>3293220</v>
      </c>
      <c r="DM27" s="607"/>
      <c r="DN27" s="607"/>
      <c r="DO27" s="607"/>
      <c r="DP27" s="607"/>
      <c r="DQ27" s="607"/>
      <c r="DR27" s="607"/>
      <c r="DS27" s="607"/>
      <c r="DT27" s="607"/>
      <c r="DU27" s="607"/>
      <c r="DV27" s="608"/>
      <c r="DW27" s="611">
        <v>8.9</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449024</v>
      </c>
      <c r="S28" s="589"/>
      <c r="T28" s="589"/>
      <c r="U28" s="589"/>
      <c r="V28" s="589"/>
      <c r="W28" s="589"/>
      <c r="X28" s="589"/>
      <c r="Y28" s="590"/>
      <c r="Z28" s="641">
        <v>0.7</v>
      </c>
      <c r="AA28" s="641"/>
      <c r="AB28" s="641"/>
      <c r="AC28" s="641"/>
      <c r="AD28" s="642">
        <v>52402</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8121888</v>
      </c>
      <c r="CS28" s="589"/>
      <c r="CT28" s="589"/>
      <c r="CU28" s="589"/>
      <c r="CV28" s="589"/>
      <c r="CW28" s="589"/>
      <c r="CX28" s="589"/>
      <c r="CY28" s="590"/>
      <c r="CZ28" s="591">
        <v>13.4</v>
      </c>
      <c r="DA28" s="609"/>
      <c r="DB28" s="609"/>
      <c r="DC28" s="610"/>
      <c r="DD28" s="594">
        <v>8043092</v>
      </c>
      <c r="DE28" s="589"/>
      <c r="DF28" s="589"/>
      <c r="DG28" s="589"/>
      <c r="DH28" s="589"/>
      <c r="DI28" s="589"/>
      <c r="DJ28" s="589"/>
      <c r="DK28" s="590"/>
      <c r="DL28" s="594">
        <v>8043092</v>
      </c>
      <c r="DM28" s="589"/>
      <c r="DN28" s="589"/>
      <c r="DO28" s="589"/>
      <c r="DP28" s="589"/>
      <c r="DQ28" s="589"/>
      <c r="DR28" s="589"/>
      <c r="DS28" s="589"/>
      <c r="DT28" s="589"/>
      <c r="DU28" s="589"/>
      <c r="DV28" s="590"/>
      <c r="DW28" s="611">
        <v>21.7</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306412</v>
      </c>
      <c r="S29" s="589"/>
      <c r="T29" s="589"/>
      <c r="U29" s="589"/>
      <c r="V29" s="589"/>
      <c r="W29" s="589"/>
      <c r="X29" s="589"/>
      <c r="Y29" s="590"/>
      <c r="Z29" s="641">
        <v>0.5</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8121637</v>
      </c>
      <c r="CS29" s="607"/>
      <c r="CT29" s="607"/>
      <c r="CU29" s="607"/>
      <c r="CV29" s="607"/>
      <c r="CW29" s="607"/>
      <c r="CX29" s="607"/>
      <c r="CY29" s="608"/>
      <c r="CZ29" s="591">
        <v>13.4</v>
      </c>
      <c r="DA29" s="609"/>
      <c r="DB29" s="609"/>
      <c r="DC29" s="610"/>
      <c r="DD29" s="594">
        <v>8042841</v>
      </c>
      <c r="DE29" s="607"/>
      <c r="DF29" s="607"/>
      <c r="DG29" s="607"/>
      <c r="DH29" s="607"/>
      <c r="DI29" s="607"/>
      <c r="DJ29" s="607"/>
      <c r="DK29" s="608"/>
      <c r="DL29" s="594">
        <v>8042841</v>
      </c>
      <c r="DM29" s="607"/>
      <c r="DN29" s="607"/>
      <c r="DO29" s="607"/>
      <c r="DP29" s="607"/>
      <c r="DQ29" s="607"/>
      <c r="DR29" s="607"/>
      <c r="DS29" s="607"/>
      <c r="DT29" s="607"/>
      <c r="DU29" s="607"/>
      <c r="DV29" s="608"/>
      <c r="DW29" s="611">
        <v>21.7</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764947</v>
      </c>
      <c r="S30" s="589"/>
      <c r="T30" s="589"/>
      <c r="U30" s="589"/>
      <c r="V30" s="589"/>
      <c r="W30" s="589"/>
      <c r="X30" s="589"/>
      <c r="Y30" s="590"/>
      <c r="Z30" s="641">
        <v>1.3</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98.9</v>
      </c>
      <c r="BH30" s="655"/>
      <c r="BI30" s="655"/>
      <c r="BJ30" s="655"/>
      <c r="BK30" s="655"/>
      <c r="BL30" s="655"/>
      <c r="BM30" s="656">
        <v>94.5</v>
      </c>
      <c r="BN30" s="655"/>
      <c r="BO30" s="655"/>
      <c r="BP30" s="655"/>
      <c r="BQ30" s="657"/>
      <c r="BR30" s="654">
        <v>98.8</v>
      </c>
      <c r="BS30" s="655"/>
      <c r="BT30" s="655"/>
      <c r="BU30" s="655"/>
      <c r="BV30" s="655"/>
      <c r="BW30" s="655"/>
      <c r="BX30" s="656">
        <v>93.9</v>
      </c>
      <c r="BY30" s="655"/>
      <c r="BZ30" s="655"/>
      <c r="CA30" s="655"/>
      <c r="CB30" s="657"/>
      <c r="CD30" s="660"/>
      <c r="CE30" s="661"/>
      <c r="CF30" s="625" t="s">
        <v>289</v>
      </c>
      <c r="CG30" s="622"/>
      <c r="CH30" s="622"/>
      <c r="CI30" s="622"/>
      <c r="CJ30" s="622"/>
      <c r="CK30" s="622"/>
      <c r="CL30" s="622"/>
      <c r="CM30" s="622"/>
      <c r="CN30" s="622"/>
      <c r="CO30" s="622"/>
      <c r="CP30" s="622"/>
      <c r="CQ30" s="623"/>
      <c r="CR30" s="588">
        <v>7334163</v>
      </c>
      <c r="CS30" s="589"/>
      <c r="CT30" s="589"/>
      <c r="CU30" s="589"/>
      <c r="CV30" s="589"/>
      <c r="CW30" s="589"/>
      <c r="CX30" s="589"/>
      <c r="CY30" s="590"/>
      <c r="CZ30" s="591">
        <v>12.1</v>
      </c>
      <c r="DA30" s="609"/>
      <c r="DB30" s="609"/>
      <c r="DC30" s="610"/>
      <c r="DD30" s="594">
        <v>7262059</v>
      </c>
      <c r="DE30" s="589"/>
      <c r="DF30" s="589"/>
      <c r="DG30" s="589"/>
      <c r="DH30" s="589"/>
      <c r="DI30" s="589"/>
      <c r="DJ30" s="589"/>
      <c r="DK30" s="590"/>
      <c r="DL30" s="594">
        <v>7262059</v>
      </c>
      <c r="DM30" s="589"/>
      <c r="DN30" s="589"/>
      <c r="DO30" s="589"/>
      <c r="DP30" s="589"/>
      <c r="DQ30" s="589"/>
      <c r="DR30" s="589"/>
      <c r="DS30" s="589"/>
      <c r="DT30" s="589"/>
      <c r="DU30" s="589"/>
      <c r="DV30" s="590"/>
      <c r="DW30" s="611">
        <v>19.600000000000001</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982679</v>
      </c>
      <c r="S31" s="589"/>
      <c r="T31" s="589"/>
      <c r="U31" s="589"/>
      <c r="V31" s="589"/>
      <c r="W31" s="589"/>
      <c r="X31" s="589"/>
      <c r="Y31" s="590"/>
      <c r="Z31" s="641">
        <v>1.6</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v>
      </c>
      <c r="BH31" s="607"/>
      <c r="BI31" s="607"/>
      <c r="BJ31" s="607"/>
      <c r="BK31" s="607"/>
      <c r="BL31" s="607"/>
      <c r="BM31" s="643">
        <v>96.5</v>
      </c>
      <c r="BN31" s="653"/>
      <c r="BO31" s="653"/>
      <c r="BP31" s="653"/>
      <c r="BQ31" s="617"/>
      <c r="BR31" s="652">
        <v>98.9</v>
      </c>
      <c r="BS31" s="607"/>
      <c r="BT31" s="607"/>
      <c r="BU31" s="607"/>
      <c r="BV31" s="607"/>
      <c r="BW31" s="607"/>
      <c r="BX31" s="643">
        <v>96.3</v>
      </c>
      <c r="BY31" s="653"/>
      <c r="BZ31" s="653"/>
      <c r="CA31" s="653"/>
      <c r="CB31" s="617"/>
      <c r="CD31" s="660"/>
      <c r="CE31" s="661"/>
      <c r="CF31" s="625" t="s">
        <v>293</v>
      </c>
      <c r="CG31" s="622"/>
      <c r="CH31" s="622"/>
      <c r="CI31" s="622"/>
      <c r="CJ31" s="622"/>
      <c r="CK31" s="622"/>
      <c r="CL31" s="622"/>
      <c r="CM31" s="622"/>
      <c r="CN31" s="622"/>
      <c r="CO31" s="622"/>
      <c r="CP31" s="622"/>
      <c r="CQ31" s="623"/>
      <c r="CR31" s="588">
        <v>787474</v>
      </c>
      <c r="CS31" s="607"/>
      <c r="CT31" s="607"/>
      <c r="CU31" s="607"/>
      <c r="CV31" s="607"/>
      <c r="CW31" s="607"/>
      <c r="CX31" s="607"/>
      <c r="CY31" s="608"/>
      <c r="CZ31" s="591">
        <v>1.3</v>
      </c>
      <c r="DA31" s="609"/>
      <c r="DB31" s="609"/>
      <c r="DC31" s="610"/>
      <c r="DD31" s="594">
        <v>780782</v>
      </c>
      <c r="DE31" s="607"/>
      <c r="DF31" s="607"/>
      <c r="DG31" s="607"/>
      <c r="DH31" s="607"/>
      <c r="DI31" s="607"/>
      <c r="DJ31" s="607"/>
      <c r="DK31" s="608"/>
      <c r="DL31" s="594">
        <v>780782</v>
      </c>
      <c r="DM31" s="607"/>
      <c r="DN31" s="607"/>
      <c r="DO31" s="607"/>
      <c r="DP31" s="607"/>
      <c r="DQ31" s="607"/>
      <c r="DR31" s="607"/>
      <c r="DS31" s="607"/>
      <c r="DT31" s="607"/>
      <c r="DU31" s="607"/>
      <c r="DV31" s="608"/>
      <c r="DW31" s="611">
        <v>2.1</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1724722</v>
      </c>
      <c r="S32" s="589"/>
      <c r="T32" s="589"/>
      <c r="U32" s="589"/>
      <c r="V32" s="589"/>
      <c r="W32" s="589"/>
      <c r="X32" s="589"/>
      <c r="Y32" s="590"/>
      <c r="Z32" s="641">
        <v>2.8</v>
      </c>
      <c r="AA32" s="641"/>
      <c r="AB32" s="641"/>
      <c r="AC32" s="641"/>
      <c r="AD32" s="642">
        <v>7796</v>
      </c>
      <c r="AE32" s="642"/>
      <c r="AF32" s="642"/>
      <c r="AG32" s="642"/>
      <c r="AH32" s="642"/>
      <c r="AI32" s="642"/>
      <c r="AJ32" s="642"/>
      <c r="AK32" s="642"/>
      <c r="AL32" s="611">
        <v>0</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98.6</v>
      </c>
      <c r="BH32" s="573"/>
      <c r="BI32" s="573"/>
      <c r="BJ32" s="573"/>
      <c r="BK32" s="573"/>
      <c r="BL32" s="573"/>
      <c r="BM32" s="636">
        <v>92.3</v>
      </c>
      <c r="BN32" s="573"/>
      <c r="BO32" s="573"/>
      <c r="BP32" s="573"/>
      <c r="BQ32" s="630"/>
      <c r="BR32" s="651">
        <v>98.5</v>
      </c>
      <c r="BS32" s="573"/>
      <c r="BT32" s="573"/>
      <c r="BU32" s="573"/>
      <c r="BV32" s="573"/>
      <c r="BW32" s="573"/>
      <c r="BX32" s="636">
        <v>91.1</v>
      </c>
      <c r="BY32" s="573"/>
      <c r="BZ32" s="573"/>
      <c r="CA32" s="573"/>
      <c r="CB32" s="630"/>
      <c r="CD32" s="662"/>
      <c r="CE32" s="663"/>
      <c r="CF32" s="625" t="s">
        <v>296</v>
      </c>
      <c r="CG32" s="622"/>
      <c r="CH32" s="622"/>
      <c r="CI32" s="622"/>
      <c r="CJ32" s="622"/>
      <c r="CK32" s="622"/>
      <c r="CL32" s="622"/>
      <c r="CM32" s="622"/>
      <c r="CN32" s="622"/>
      <c r="CO32" s="622"/>
      <c r="CP32" s="622"/>
      <c r="CQ32" s="623"/>
      <c r="CR32" s="588">
        <v>251</v>
      </c>
      <c r="CS32" s="589"/>
      <c r="CT32" s="589"/>
      <c r="CU32" s="589"/>
      <c r="CV32" s="589"/>
      <c r="CW32" s="589"/>
      <c r="CX32" s="589"/>
      <c r="CY32" s="590"/>
      <c r="CZ32" s="591">
        <v>0</v>
      </c>
      <c r="DA32" s="609"/>
      <c r="DB32" s="609"/>
      <c r="DC32" s="610"/>
      <c r="DD32" s="594">
        <v>251</v>
      </c>
      <c r="DE32" s="589"/>
      <c r="DF32" s="589"/>
      <c r="DG32" s="589"/>
      <c r="DH32" s="589"/>
      <c r="DI32" s="589"/>
      <c r="DJ32" s="589"/>
      <c r="DK32" s="590"/>
      <c r="DL32" s="594">
        <v>251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6380700</v>
      </c>
      <c r="S33" s="589"/>
      <c r="T33" s="589"/>
      <c r="U33" s="589"/>
      <c r="V33" s="589"/>
      <c r="W33" s="589"/>
      <c r="X33" s="589"/>
      <c r="Y33" s="590"/>
      <c r="Z33" s="641">
        <v>10.5</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27320494</v>
      </c>
      <c r="CS33" s="607"/>
      <c r="CT33" s="607"/>
      <c r="CU33" s="607"/>
      <c r="CV33" s="607"/>
      <c r="CW33" s="607"/>
      <c r="CX33" s="607"/>
      <c r="CY33" s="608"/>
      <c r="CZ33" s="591">
        <v>45.2</v>
      </c>
      <c r="DA33" s="609"/>
      <c r="DB33" s="609"/>
      <c r="DC33" s="610"/>
      <c r="DD33" s="594">
        <v>20309722</v>
      </c>
      <c r="DE33" s="607"/>
      <c r="DF33" s="607"/>
      <c r="DG33" s="607"/>
      <c r="DH33" s="607"/>
      <c r="DI33" s="607"/>
      <c r="DJ33" s="607"/>
      <c r="DK33" s="608"/>
      <c r="DL33" s="594">
        <v>15163574</v>
      </c>
      <c r="DM33" s="607"/>
      <c r="DN33" s="607"/>
      <c r="DO33" s="607"/>
      <c r="DP33" s="607"/>
      <c r="DQ33" s="607"/>
      <c r="DR33" s="607"/>
      <c r="DS33" s="607"/>
      <c r="DT33" s="607"/>
      <c r="DU33" s="607"/>
      <c r="DV33" s="608"/>
      <c r="DW33" s="611">
        <v>41</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7492462</v>
      </c>
      <c r="CS34" s="589"/>
      <c r="CT34" s="589"/>
      <c r="CU34" s="589"/>
      <c r="CV34" s="589"/>
      <c r="CW34" s="589"/>
      <c r="CX34" s="589"/>
      <c r="CY34" s="590"/>
      <c r="CZ34" s="591">
        <v>12.4</v>
      </c>
      <c r="DA34" s="609"/>
      <c r="DB34" s="609"/>
      <c r="DC34" s="610"/>
      <c r="DD34" s="594">
        <v>5729641</v>
      </c>
      <c r="DE34" s="589"/>
      <c r="DF34" s="589"/>
      <c r="DG34" s="589"/>
      <c r="DH34" s="589"/>
      <c r="DI34" s="589"/>
      <c r="DJ34" s="589"/>
      <c r="DK34" s="590"/>
      <c r="DL34" s="594">
        <v>4191209</v>
      </c>
      <c r="DM34" s="589"/>
      <c r="DN34" s="589"/>
      <c r="DO34" s="589"/>
      <c r="DP34" s="589"/>
      <c r="DQ34" s="589"/>
      <c r="DR34" s="589"/>
      <c r="DS34" s="589"/>
      <c r="DT34" s="589"/>
      <c r="DU34" s="589"/>
      <c r="DV34" s="590"/>
      <c r="DW34" s="611">
        <v>11.3</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2085400</v>
      </c>
      <c r="S35" s="589"/>
      <c r="T35" s="589"/>
      <c r="U35" s="589"/>
      <c r="V35" s="589"/>
      <c r="W35" s="589"/>
      <c r="X35" s="589"/>
      <c r="Y35" s="590"/>
      <c r="Z35" s="641">
        <v>3.4</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9278100</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494307</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650192</v>
      </c>
      <c r="CS35" s="607"/>
      <c r="CT35" s="607"/>
      <c r="CU35" s="607"/>
      <c r="CV35" s="607"/>
      <c r="CW35" s="607"/>
      <c r="CX35" s="607"/>
      <c r="CY35" s="608"/>
      <c r="CZ35" s="591">
        <v>1.1000000000000001</v>
      </c>
      <c r="DA35" s="609"/>
      <c r="DB35" s="609"/>
      <c r="DC35" s="610"/>
      <c r="DD35" s="594">
        <v>611060</v>
      </c>
      <c r="DE35" s="607"/>
      <c r="DF35" s="607"/>
      <c r="DG35" s="607"/>
      <c r="DH35" s="607"/>
      <c r="DI35" s="607"/>
      <c r="DJ35" s="607"/>
      <c r="DK35" s="608"/>
      <c r="DL35" s="594">
        <v>611048</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61017208</v>
      </c>
      <c r="S36" s="629"/>
      <c r="T36" s="629"/>
      <c r="U36" s="629"/>
      <c r="V36" s="629"/>
      <c r="W36" s="629"/>
      <c r="X36" s="629"/>
      <c r="Y36" s="632"/>
      <c r="Z36" s="633">
        <v>100</v>
      </c>
      <c r="AA36" s="633"/>
      <c r="AB36" s="633"/>
      <c r="AC36" s="633"/>
      <c r="AD36" s="634">
        <v>34920305</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1898171</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223496</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8795070</v>
      </c>
      <c r="CS36" s="589"/>
      <c r="CT36" s="589"/>
      <c r="CU36" s="589"/>
      <c r="CV36" s="589"/>
      <c r="CW36" s="589"/>
      <c r="CX36" s="589"/>
      <c r="CY36" s="590"/>
      <c r="CZ36" s="591">
        <v>14.5</v>
      </c>
      <c r="DA36" s="609"/>
      <c r="DB36" s="609"/>
      <c r="DC36" s="610"/>
      <c r="DD36" s="594">
        <v>6178126</v>
      </c>
      <c r="DE36" s="589"/>
      <c r="DF36" s="589"/>
      <c r="DG36" s="589"/>
      <c r="DH36" s="589"/>
      <c r="DI36" s="589"/>
      <c r="DJ36" s="589"/>
      <c r="DK36" s="590"/>
      <c r="DL36" s="594">
        <v>4952515</v>
      </c>
      <c r="DM36" s="589"/>
      <c r="DN36" s="589"/>
      <c r="DO36" s="589"/>
      <c r="DP36" s="589"/>
      <c r="DQ36" s="589"/>
      <c r="DR36" s="589"/>
      <c r="DS36" s="589"/>
      <c r="DT36" s="589"/>
      <c r="DU36" s="589"/>
      <c r="DV36" s="590"/>
      <c r="DW36" s="611">
        <v>13.4</v>
      </c>
      <c r="DX36" s="612"/>
      <c r="DY36" s="612"/>
      <c r="DZ36" s="612"/>
      <c r="EA36" s="612"/>
      <c r="EB36" s="612"/>
      <c r="EC36" s="613"/>
    </row>
    <row r="37" spans="2:133" ht="11.25" customHeight="1">
      <c r="AQ37" s="614" t="s">
        <v>311</v>
      </c>
      <c r="AR37" s="615"/>
      <c r="AS37" s="615"/>
      <c r="AT37" s="615"/>
      <c r="AU37" s="615"/>
      <c r="AV37" s="615"/>
      <c r="AW37" s="615"/>
      <c r="AX37" s="615"/>
      <c r="AY37" s="616"/>
      <c r="AZ37" s="588">
        <v>1779716</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17238</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2315621</v>
      </c>
      <c r="CS37" s="607"/>
      <c r="CT37" s="607"/>
      <c r="CU37" s="607"/>
      <c r="CV37" s="607"/>
      <c r="CW37" s="607"/>
      <c r="CX37" s="607"/>
      <c r="CY37" s="608"/>
      <c r="CZ37" s="591">
        <v>3.8</v>
      </c>
      <c r="DA37" s="609"/>
      <c r="DB37" s="609"/>
      <c r="DC37" s="610"/>
      <c r="DD37" s="594">
        <v>2101751</v>
      </c>
      <c r="DE37" s="607"/>
      <c r="DF37" s="607"/>
      <c r="DG37" s="607"/>
      <c r="DH37" s="607"/>
      <c r="DI37" s="607"/>
      <c r="DJ37" s="607"/>
      <c r="DK37" s="608"/>
      <c r="DL37" s="594">
        <v>2087111</v>
      </c>
      <c r="DM37" s="607"/>
      <c r="DN37" s="607"/>
      <c r="DO37" s="607"/>
      <c r="DP37" s="607"/>
      <c r="DQ37" s="607"/>
      <c r="DR37" s="607"/>
      <c r="DS37" s="607"/>
      <c r="DT37" s="607"/>
      <c r="DU37" s="607"/>
      <c r="DV37" s="608"/>
      <c r="DW37" s="611">
        <v>5.6</v>
      </c>
      <c r="DX37" s="612"/>
      <c r="DY37" s="612"/>
      <c r="DZ37" s="612"/>
      <c r="EA37" s="612"/>
      <c r="EB37" s="612"/>
      <c r="EC37" s="613"/>
    </row>
    <row r="38" spans="2:133" ht="11.25" customHeight="1">
      <c r="AQ38" s="614" t="s">
        <v>314</v>
      </c>
      <c r="AR38" s="615"/>
      <c r="AS38" s="615"/>
      <c r="AT38" s="615"/>
      <c r="AU38" s="615"/>
      <c r="AV38" s="615"/>
      <c r="AW38" s="615"/>
      <c r="AX38" s="615"/>
      <c r="AY38" s="616"/>
      <c r="AZ38" s="588">
        <v>556812</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28529</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7086912</v>
      </c>
      <c r="CS38" s="589"/>
      <c r="CT38" s="589"/>
      <c r="CU38" s="589"/>
      <c r="CV38" s="589"/>
      <c r="CW38" s="589"/>
      <c r="CX38" s="589"/>
      <c r="CY38" s="590"/>
      <c r="CZ38" s="591">
        <v>11.7</v>
      </c>
      <c r="DA38" s="609"/>
      <c r="DB38" s="609"/>
      <c r="DC38" s="610"/>
      <c r="DD38" s="594">
        <v>6208323</v>
      </c>
      <c r="DE38" s="589"/>
      <c r="DF38" s="589"/>
      <c r="DG38" s="589"/>
      <c r="DH38" s="589"/>
      <c r="DI38" s="589"/>
      <c r="DJ38" s="589"/>
      <c r="DK38" s="590"/>
      <c r="DL38" s="594">
        <v>5408802</v>
      </c>
      <c r="DM38" s="589"/>
      <c r="DN38" s="589"/>
      <c r="DO38" s="589"/>
      <c r="DP38" s="589"/>
      <c r="DQ38" s="589"/>
      <c r="DR38" s="589"/>
      <c r="DS38" s="589"/>
      <c r="DT38" s="589"/>
      <c r="DU38" s="589"/>
      <c r="DV38" s="590"/>
      <c r="DW38" s="611">
        <v>14.6</v>
      </c>
      <c r="DX38" s="612"/>
      <c r="DY38" s="612"/>
      <c r="DZ38" s="612"/>
      <c r="EA38" s="612"/>
      <c r="EB38" s="612"/>
      <c r="EC38" s="613"/>
    </row>
    <row r="39" spans="2:133" ht="11.25" customHeight="1">
      <c r="AQ39" s="614" t="s">
        <v>317</v>
      </c>
      <c r="AR39" s="615"/>
      <c r="AS39" s="615"/>
      <c r="AT39" s="615"/>
      <c r="AU39" s="615"/>
      <c r="AV39" s="615"/>
      <c r="AW39" s="615"/>
      <c r="AX39" s="615"/>
      <c r="AY39" s="616"/>
      <c r="AZ39" s="588">
        <v>411472</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97</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2217166</v>
      </c>
      <c r="CS39" s="607"/>
      <c r="CT39" s="607"/>
      <c r="CU39" s="607"/>
      <c r="CV39" s="607"/>
      <c r="CW39" s="607"/>
      <c r="CX39" s="607"/>
      <c r="CY39" s="608"/>
      <c r="CZ39" s="591">
        <v>3.7</v>
      </c>
      <c r="DA39" s="609"/>
      <c r="DB39" s="609"/>
      <c r="DC39" s="610"/>
      <c r="DD39" s="594">
        <v>1375984</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1080575</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116</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1078692</v>
      </c>
      <c r="CS40" s="589"/>
      <c r="CT40" s="589"/>
      <c r="CU40" s="589"/>
      <c r="CV40" s="589"/>
      <c r="CW40" s="589"/>
      <c r="CX40" s="589"/>
      <c r="CY40" s="590"/>
      <c r="CZ40" s="591">
        <v>1.8</v>
      </c>
      <c r="DA40" s="609"/>
      <c r="DB40" s="609"/>
      <c r="DC40" s="610"/>
      <c r="DD40" s="594">
        <v>206588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3551354</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287</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7812496</v>
      </c>
      <c r="CS42" s="589"/>
      <c r="CT42" s="589"/>
      <c r="CU42" s="589"/>
      <c r="CV42" s="589"/>
      <c r="CW42" s="589"/>
      <c r="CX42" s="589"/>
      <c r="CY42" s="590"/>
      <c r="CZ42" s="591">
        <v>12.9</v>
      </c>
      <c r="DA42" s="592"/>
      <c r="DB42" s="592"/>
      <c r="DC42" s="593"/>
      <c r="DD42" s="594">
        <v>1327851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175200</v>
      </c>
      <c r="CS43" s="607"/>
      <c r="CT43" s="607"/>
      <c r="CU43" s="607"/>
      <c r="CV43" s="607"/>
      <c r="CW43" s="607"/>
      <c r="CX43" s="607"/>
      <c r="CY43" s="608"/>
      <c r="CZ43" s="591">
        <v>0.3</v>
      </c>
      <c r="DA43" s="609"/>
      <c r="DB43" s="609"/>
      <c r="DC43" s="610"/>
      <c r="DD43" s="594">
        <v>175200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7680935</v>
      </c>
      <c r="CS44" s="589"/>
      <c r="CT44" s="589"/>
      <c r="CU44" s="589"/>
      <c r="CV44" s="589"/>
      <c r="CW44" s="589"/>
      <c r="CX44" s="589"/>
      <c r="CY44" s="590"/>
      <c r="CZ44" s="591">
        <v>12.7</v>
      </c>
      <c r="DA44" s="592"/>
      <c r="DB44" s="592"/>
      <c r="DC44" s="593"/>
      <c r="DD44" s="594">
        <v>1255990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3316594</v>
      </c>
      <c r="CS45" s="607"/>
      <c r="CT45" s="607"/>
      <c r="CU45" s="607"/>
      <c r="CV45" s="607"/>
      <c r="CW45" s="607"/>
      <c r="CX45" s="607"/>
      <c r="CY45" s="608"/>
      <c r="CZ45" s="591">
        <v>5.5</v>
      </c>
      <c r="DA45" s="609"/>
      <c r="DB45" s="609"/>
      <c r="DC45" s="610"/>
      <c r="DD45" s="594">
        <v>231447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4167176</v>
      </c>
      <c r="CS46" s="589"/>
      <c r="CT46" s="589"/>
      <c r="CU46" s="589"/>
      <c r="CV46" s="589"/>
      <c r="CW46" s="589"/>
      <c r="CX46" s="589"/>
      <c r="CY46" s="590"/>
      <c r="CZ46" s="591">
        <v>6.9</v>
      </c>
      <c r="DA46" s="592"/>
      <c r="DB46" s="592"/>
      <c r="DC46" s="593"/>
      <c r="DD46" s="594">
        <v>1014953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131561</v>
      </c>
      <c r="CS47" s="607"/>
      <c r="CT47" s="607"/>
      <c r="CU47" s="607"/>
      <c r="CV47" s="607"/>
      <c r="CW47" s="607"/>
      <c r="CX47" s="607"/>
      <c r="CY47" s="608"/>
      <c r="CZ47" s="591">
        <v>0.2</v>
      </c>
      <c r="DA47" s="609"/>
      <c r="DB47" s="609"/>
      <c r="DC47" s="610"/>
      <c r="DD47" s="594">
        <v>71861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60496682</v>
      </c>
      <c r="CS49" s="573"/>
      <c r="CT49" s="573"/>
      <c r="CU49" s="573"/>
      <c r="CV49" s="573"/>
      <c r="CW49" s="573"/>
      <c r="CX49" s="573"/>
      <c r="CY49" s="574"/>
      <c r="CZ49" s="575">
        <v>100</v>
      </c>
      <c r="DA49" s="576"/>
      <c r="DB49" s="576"/>
      <c r="DC49" s="577"/>
      <c r="DD49" s="578">
        <v>39548277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5" t="s">
        <v>360</v>
      </c>
      <c r="C7" s="1046"/>
      <c r="D7" s="1046"/>
      <c r="E7" s="1046"/>
      <c r="F7" s="1046"/>
      <c r="G7" s="1046"/>
      <c r="H7" s="1046"/>
      <c r="I7" s="1046"/>
      <c r="J7" s="1046"/>
      <c r="K7" s="1046"/>
      <c r="L7" s="1046"/>
      <c r="M7" s="1046"/>
      <c r="N7" s="1046"/>
      <c r="O7" s="1046"/>
      <c r="P7" s="1047"/>
      <c r="Q7" s="1100">
        <v>61828</v>
      </c>
      <c r="R7" s="1101"/>
      <c r="S7" s="1101"/>
      <c r="T7" s="1101"/>
      <c r="U7" s="1101"/>
      <c r="V7" s="1101">
        <v>61307</v>
      </c>
      <c r="W7" s="1101"/>
      <c r="X7" s="1101"/>
      <c r="Y7" s="1101"/>
      <c r="Z7" s="1101"/>
      <c r="AA7" s="1101">
        <v>521</v>
      </c>
      <c r="AB7" s="1101"/>
      <c r="AC7" s="1101"/>
      <c r="AD7" s="1101"/>
      <c r="AE7" s="1102"/>
      <c r="AF7" s="1103">
        <v>395</v>
      </c>
      <c r="AG7" s="1104"/>
      <c r="AH7" s="1104"/>
      <c r="AI7" s="1104"/>
      <c r="AJ7" s="1105"/>
      <c r="AK7" s="1087">
        <v>765</v>
      </c>
      <c r="AL7" s="1088"/>
      <c r="AM7" s="1088"/>
      <c r="AN7" s="1088"/>
      <c r="AO7" s="1088"/>
      <c r="AP7" s="1088">
        <v>79523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533</v>
      </c>
      <c r="BT7" s="1092"/>
      <c r="BU7" s="1092"/>
      <c r="BV7" s="1092"/>
      <c r="BW7" s="1092"/>
      <c r="BX7" s="1092"/>
      <c r="BY7" s="1092"/>
      <c r="BZ7" s="1092"/>
      <c r="CA7" s="1092"/>
      <c r="CB7" s="1092"/>
      <c r="CC7" s="1092"/>
      <c r="CD7" s="1092"/>
      <c r="CE7" s="1092"/>
      <c r="CF7" s="1092"/>
      <c r="CG7" s="1093"/>
      <c r="CH7" s="1084">
        <v>-8</v>
      </c>
      <c r="CI7" s="1085"/>
      <c r="CJ7" s="1085"/>
      <c r="CK7" s="1085"/>
      <c r="CL7" s="1086"/>
      <c r="CM7" s="1084">
        <v>290</v>
      </c>
      <c r="CN7" s="1085"/>
      <c r="CO7" s="1085"/>
      <c r="CP7" s="1085"/>
      <c r="CQ7" s="1086"/>
      <c r="CR7" s="1084">
        <v>30</v>
      </c>
      <c r="CS7" s="1085"/>
      <c r="CT7" s="1085"/>
      <c r="CU7" s="1085"/>
      <c r="CV7" s="1086"/>
      <c r="CW7" s="1084" t="s">
        <v>546</v>
      </c>
      <c r="CX7" s="1085"/>
      <c r="CY7" s="1085"/>
      <c r="CZ7" s="1085"/>
      <c r="DA7" s="1086"/>
      <c r="DB7" s="1084" t="s">
        <v>546</v>
      </c>
      <c r="DC7" s="1085"/>
      <c r="DD7" s="1085"/>
      <c r="DE7" s="1085"/>
      <c r="DF7" s="1086"/>
      <c r="DG7" s="1084" t="s">
        <v>546</v>
      </c>
      <c r="DH7" s="1085"/>
      <c r="DI7" s="1085"/>
      <c r="DJ7" s="1085"/>
      <c r="DK7" s="1086"/>
      <c r="DL7" s="1084" t="s">
        <v>546</v>
      </c>
      <c r="DM7" s="1085"/>
      <c r="DN7" s="1085"/>
      <c r="DO7" s="1085"/>
      <c r="DP7" s="1086"/>
      <c r="DQ7" s="1084" t="s">
        <v>546</v>
      </c>
      <c r="DR7" s="1085"/>
      <c r="DS7" s="1085"/>
      <c r="DT7" s="1085"/>
      <c r="DU7" s="1086"/>
      <c r="DV7" s="1111"/>
      <c r="DW7" s="1112"/>
      <c r="DX7" s="1112"/>
      <c r="DY7" s="1112"/>
      <c r="DZ7" s="1113"/>
      <c r="EA7" s="205"/>
    </row>
    <row r="8" spans="1:131" s="206" customFormat="1" ht="26.25" customHeight="1">
      <c r="A8" s="212">
        <v>2</v>
      </c>
      <c r="B8" s="1033" t="s">
        <v>361</v>
      </c>
      <c r="C8" s="1034"/>
      <c r="D8" s="1034"/>
      <c r="E8" s="1034"/>
      <c r="F8" s="1034"/>
      <c r="G8" s="1034"/>
      <c r="H8" s="1034"/>
      <c r="I8" s="1034"/>
      <c r="J8" s="1034"/>
      <c r="K8" s="1034"/>
      <c r="L8" s="1034"/>
      <c r="M8" s="1034"/>
      <c r="N8" s="1034"/>
      <c r="O8" s="1034"/>
      <c r="P8" s="1035"/>
      <c r="Q8" s="1039">
        <v>111</v>
      </c>
      <c r="R8" s="1040"/>
      <c r="S8" s="1040"/>
      <c r="T8" s="1040"/>
      <c r="U8" s="1040"/>
      <c r="V8" s="1040">
        <v>111</v>
      </c>
      <c r="W8" s="1040"/>
      <c r="X8" s="1040"/>
      <c r="Y8" s="1040"/>
      <c r="Z8" s="1040"/>
      <c r="AA8" s="1040" t="s">
        <v>545</v>
      </c>
      <c r="AB8" s="1040"/>
      <c r="AC8" s="1040"/>
      <c r="AD8" s="1040"/>
      <c r="AE8" s="1041"/>
      <c r="AF8" s="1015" t="s">
        <v>108</v>
      </c>
      <c r="AG8" s="1016"/>
      <c r="AH8" s="1016"/>
      <c r="AI8" s="1016"/>
      <c r="AJ8" s="1017"/>
      <c r="AK8" s="1082">
        <v>56</v>
      </c>
      <c r="AL8" s="1083"/>
      <c r="AM8" s="1083"/>
      <c r="AN8" s="1083"/>
      <c r="AO8" s="1083"/>
      <c r="AP8" s="1083">
        <v>37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534</v>
      </c>
      <c r="BT8" s="1011"/>
      <c r="BU8" s="1011"/>
      <c r="BV8" s="1011"/>
      <c r="BW8" s="1011"/>
      <c r="BX8" s="1011"/>
      <c r="BY8" s="1011"/>
      <c r="BZ8" s="1011"/>
      <c r="CA8" s="1011"/>
      <c r="CB8" s="1011"/>
      <c r="CC8" s="1011"/>
      <c r="CD8" s="1011"/>
      <c r="CE8" s="1011"/>
      <c r="CF8" s="1011"/>
      <c r="CG8" s="1012"/>
      <c r="CH8" s="985">
        <v>71</v>
      </c>
      <c r="CI8" s="986"/>
      <c r="CJ8" s="986"/>
      <c r="CK8" s="986"/>
      <c r="CL8" s="987"/>
      <c r="CM8" s="985">
        <v>1040</v>
      </c>
      <c r="CN8" s="986"/>
      <c r="CO8" s="986"/>
      <c r="CP8" s="986"/>
      <c r="CQ8" s="987"/>
      <c r="CR8" s="985">
        <v>20</v>
      </c>
      <c r="CS8" s="986"/>
      <c r="CT8" s="986"/>
      <c r="CU8" s="986"/>
      <c r="CV8" s="987"/>
      <c r="CW8" s="985" t="s">
        <v>479</v>
      </c>
      <c r="CX8" s="986"/>
      <c r="CY8" s="986"/>
      <c r="CZ8" s="986"/>
      <c r="DA8" s="987"/>
      <c r="DB8" s="985" t="s">
        <v>479</v>
      </c>
      <c r="DC8" s="986"/>
      <c r="DD8" s="986"/>
      <c r="DE8" s="986"/>
      <c r="DF8" s="987"/>
      <c r="DG8" s="985" t="s">
        <v>479</v>
      </c>
      <c r="DH8" s="986"/>
      <c r="DI8" s="986"/>
      <c r="DJ8" s="986"/>
      <c r="DK8" s="987"/>
      <c r="DL8" s="985" t="s">
        <v>479</v>
      </c>
      <c r="DM8" s="986"/>
      <c r="DN8" s="986"/>
      <c r="DO8" s="986"/>
      <c r="DP8" s="987"/>
      <c r="DQ8" s="985" t="s">
        <v>479</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535</v>
      </c>
      <c r="BT9" s="1011"/>
      <c r="BU9" s="1011"/>
      <c r="BV9" s="1011"/>
      <c r="BW9" s="1011"/>
      <c r="BX9" s="1011"/>
      <c r="BY9" s="1011"/>
      <c r="BZ9" s="1011"/>
      <c r="CA9" s="1011"/>
      <c r="CB9" s="1011"/>
      <c r="CC9" s="1011"/>
      <c r="CD9" s="1011"/>
      <c r="CE9" s="1011"/>
      <c r="CF9" s="1011"/>
      <c r="CG9" s="1012"/>
      <c r="CH9" s="985">
        <v>3</v>
      </c>
      <c r="CI9" s="986"/>
      <c r="CJ9" s="986"/>
      <c r="CK9" s="986"/>
      <c r="CL9" s="987"/>
      <c r="CM9" s="985">
        <v>305</v>
      </c>
      <c r="CN9" s="986"/>
      <c r="CO9" s="986"/>
      <c r="CP9" s="986"/>
      <c r="CQ9" s="987"/>
      <c r="CR9" s="985">
        <v>105</v>
      </c>
      <c r="CS9" s="986"/>
      <c r="CT9" s="986"/>
      <c r="CU9" s="986"/>
      <c r="CV9" s="987"/>
      <c r="CW9" s="985">
        <v>36</v>
      </c>
      <c r="CX9" s="986"/>
      <c r="CY9" s="986"/>
      <c r="CZ9" s="986"/>
      <c r="DA9" s="987"/>
      <c r="DB9" s="985" t="s">
        <v>479</v>
      </c>
      <c r="DC9" s="986"/>
      <c r="DD9" s="986"/>
      <c r="DE9" s="986"/>
      <c r="DF9" s="987"/>
      <c r="DG9" s="985" t="s">
        <v>479</v>
      </c>
      <c r="DH9" s="986"/>
      <c r="DI9" s="986"/>
      <c r="DJ9" s="986"/>
      <c r="DK9" s="987"/>
      <c r="DL9" s="985" t="s">
        <v>479</v>
      </c>
      <c r="DM9" s="986"/>
      <c r="DN9" s="986"/>
      <c r="DO9" s="986"/>
      <c r="DP9" s="987"/>
      <c r="DQ9" s="985" t="s">
        <v>479</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536</v>
      </c>
      <c r="BT10" s="1011"/>
      <c r="BU10" s="1011"/>
      <c r="BV10" s="1011"/>
      <c r="BW10" s="1011"/>
      <c r="BX10" s="1011"/>
      <c r="BY10" s="1011"/>
      <c r="BZ10" s="1011"/>
      <c r="CA10" s="1011"/>
      <c r="CB10" s="1011"/>
      <c r="CC10" s="1011"/>
      <c r="CD10" s="1011"/>
      <c r="CE10" s="1011"/>
      <c r="CF10" s="1011"/>
      <c r="CG10" s="1012"/>
      <c r="CH10" s="985">
        <v>-5</v>
      </c>
      <c r="CI10" s="986"/>
      <c r="CJ10" s="986"/>
      <c r="CK10" s="986"/>
      <c r="CL10" s="987"/>
      <c r="CM10" s="985">
        <v>30</v>
      </c>
      <c r="CN10" s="986"/>
      <c r="CO10" s="986"/>
      <c r="CP10" s="986"/>
      <c r="CQ10" s="987"/>
      <c r="CR10" s="985">
        <v>10</v>
      </c>
      <c r="CS10" s="986"/>
      <c r="CT10" s="986"/>
      <c r="CU10" s="986"/>
      <c r="CV10" s="987"/>
      <c r="CW10" s="985">
        <v>6</v>
      </c>
      <c r="CX10" s="986"/>
      <c r="CY10" s="986"/>
      <c r="CZ10" s="986"/>
      <c r="DA10" s="987"/>
      <c r="DB10" s="985" t="s">
        <v>479</v>
      </c>
      <c r="DC10" s="986"/>
      <c r="DD10" s="986"/>
      <c r="DE10" s="986"/>
      <c r="DF10" s="987"/>
      <c r="DG10" s="985" t="s">
        <v>479</v>
      </c>
      <c r="DH10" s="986"/>
      <c r="DI10" s="986"/>
      <c r="DJ10" s="986"/>
      <c r="DK10" s="987"/>
      <c r="DL10" s="985" t="s">
        <v>479</v>
      </c>
      <c r="DM10" s="986"/>
      <c r="DN10" s="986"/>
      <c r="DO10" s="986"/>
      <c r="DP10" s="987"/>
      <c r="DQ10" s="985" t="s">
        <v>479</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537</v>
      </c>
      <c r="BT11" s="1011"/>
      <c r="BU11" s="1011"/>
      <c r="BV11" s="1011"/>
      <c r="BW11" s="1011"/>
      <c r="BX11" s="1011"/>
      <c r="BY11" s="1011"/>
      <c r="BZ11" s="1011"/>
      <c r="CA11" s="1011"/>
      <c r="CB11" s="1011"/>
      <c r="CC11" s="1011"/>
      <c r="CD11" s="1011"/>
      <c r="CE11" s="1011"/>
      <c r="CF11" s="1011"/>
      <c r="CG11" s="1012"/>
      <c r="CH11" s="985">
        <v>-8</v>
      </c>
      <c r="CI11" s="986"/>
      <c r="CJ11" s="986"/>
      <c r="CK11" s="986"/>
      <c r="CL11" s="987"/>
      <c r="CM11" s="985">
        <v>110</v>
      </c>
      <c r="CN11" s="986"/>
      <c r="CO11" s="986"/>
      <c r="CP11" s="986"/>
      <c r="CQ11" s="987"/>
      <c r="CR11" s="985">
        <v>48</v>
      </c>
      <c r="CS11" s="986"/>
      <c r="CT11" s="986"/>
      <c r="CU11" s="986"/>
      <c r="CV11" s="987"/>
      <c r="CW11" s="985" t="s">
        <v>479</v>
      </c>
      <c r="CX11" s="986"/>
      <c r="CY11" s="986"/>
      <c r="CZ11" s="986"/>
      <c r="DA11" s="987"/>
      <c r="DB11" s="985" t="s">
        <v>479</v>
      </c>
      <c r="DC11" s="986"/>
      <c r="DD11" s="986"/>
      <c r="DE11" s="986"/>
      <c r="DF11" s="987"/>
      <c r="DG11" s="985" t="s">
        <v>479</v>
      </c>
      <c r="DH11" s="986"/>
      <c r="DI11" s="986"/>
      <c r="DJ11" s="986"/>
      <c r="DK11" s="987"/>
      <c r="DL11" s="985" t="s">
        <v>479</v>
      </c>
      <c r="DM11" s="986"/>
      <c r="DN11" s="986"/>
      <c r="DO11" s="986"/>
      <c r="DP11" s="987"/>
      <c r="DQ11" s="985" t="s">
        <v>479</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538</v>
      </c>
      <c r="BT12" s="1011"/>
      <c r="BU12" s="1011"/>
      <c r="BV12" s="1011"/>
      <c r="BW12" s="1011"/>
      <c r="BX12" s="1011"/>
      <c r="BY12" s="1011"/>
      <c r="BZ12" s="1011"/>
      <c r="CA12" s="1011"/>
      <c r="CB12" s="1011"/>
      <c r="CC12" s="1011"/>
      <c r="CD12" s="1011"/>
      <c r="CE12" s="1011"/>
      <c r="CF12" s="1011"/>
      <c r="CG12" s="1012"/>
      <c r="CH12" s="985">
        <v>3</v>
      </c>
      <c r="CI12" s="986"/>
      <c r="CJ12" s="986"/>
      <c r="CK12" s="986"/>
      <c r="CL12" s="987"/>
      <c r="CM12" s="985">
        <v>157</v>
      </c>
      <c r="CN12" s="986"/>
      <c r="CO12" s="986"/>
      <c r="CP12" s="986"/>
      <c r="CQ12" s="987"/>
      <c r="CR12" s="985">
        <v>56</v>
      </c>
      <c r="CS12" s="986"/>
      <c r="CT12" s="986"/>
      <c r="CU12" s="986"/>
      <c r="CV12" s="987"/>
      <c r="CW12" s="985" t="s">
        <v>479</v>
      </c>
      <c r="CX12" s="986"/>
      <c r="CY12" s="986"/>
      <c r="CZ12" s="986"/>
      <c r="DA12" s="987"/>
      <c r="DB12" s="985" t="s">
        <v>479</v>
      </c>
      <c r="DC12" s="986"/>
      <c r="DD12" s="986"/>
      <c r="DE12" s="986"/>
      <c r="DF12" s="987"/>
      <c r="DG12" s="985" t="s">
        <v>479</v>
      </c>
      <c r="DH12" s="986"/>
      <c r="DI12" s="986"/>
      <c r="DJ12" s="986"/>
      <c r="DK12" s="987"/>
      <c r="DL12" s="985" t="s">
        <v>479</v>
      </c>
      <c r="DM12" s="986"/>
      <c r="DN12" s="986"/>
      <c r="DO12" s="986"/>
      <c r="DP12" s="987"/>
      <c r="DQ12" s="985" t="s">
        <v>479</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539</v>
      </c>
      <c r="BT13" s="1011"/>
      <c r="BU13" s="1011"/>
      <c r="BV13" s="1011"/>
      <c r="BW13" s="1011"/>
      <c r="BX13" s="1011"/>
      <c r="BY13" s="1011"/>
      <c r="BZ13" s="1011"/>
      <c r="CA13" s="1011"/>
      <c r="CB13" s="1011"/>
      <c r="CC13" s="1011"/>
      <c r="CD13" s="1011"/>
      <c r="CE13" s="1011"/>
      <c r="CF13" s="1011"/>
      <c r="CG13" s="1012"/>
      <c r="CH13" s="985">
        <v>2</v>
      </c>
      <c r="CI13" s="986"/>
      <c r="CJ13" s="986"/>
      <c r="CK13" s="986"/>
      <c r="CL13" s="987"/>
      <c r="CM13" s="985">
        <v>356</v>
      </c>
      <c r="CN13" s="986"/>
      <c r="CO13" s="986"/>
      <c r="CP13" s="986"/>
      <c r="CQ13" s="987"/>
      <c r="CR13" s="985">
        <v>0</v>
      </c>
      <c r="CS13" s="986"/>
      <c r="CT13" s="986"/>
      <c r="CU13" s="986"/>
      <c r="CV13" s="987"/>
      <c r="CW13" s="985">
        <v>47</v>
      </c>
      <c r="CX13" s="986"/>
      <c r="CY13" s="986"/>
      <c r="CZ13" s="986"/>
      <c r="DA13" s="987"/>
      <c r="DB13" s="985" t="s">
        <v>479</v>
      </c>
      <c r="DC13" s="986"/>
      <c r="DD13" s="986"/>
      <c r="DE13" s="986"/>
      <c r="DF13" s="987"/>
      <c r="DG13" s="985" t="s">
        <v>479</v>
      </c>
      <c r="DH13" s="986"/>
      <c r="DI13" s="986"/>
      <c r="DJ13" s="986"/>
      <c r="DK13" s="987"/>
      <c r="DL13" s="985" t="s">
        <v>479</v>
      </c>
      <c r="DM13" s="986"/>
      <c r="DN13" s="986"/>
      <c r="DO13" s="986"/>
      <c r="DP13" s="987"/>
      <c r="DQ13" s="985" t="s">
        <v>479</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540</v>
      </c>
      <c r="BT14" s="1011"/>
      <c r="BU14" s="1011"/>
      <c r="BV14" s="1011"/>
      <c r="BW14" s="1011"/>
      <c r="BX14" s="1011"/>
      <c r="BY14" s="1011"/>
      <c r="BZ14" s="1011"/>
      <c r="CA14" s="1011"/>
      <c r="CB14" s="1011"/>
      <c r="CC14" s="1011"/>
      <c r="CD14" s="1011"/>
      <c r="CE14" s="1011"/>
      <c r="CF14" s="1011"/>
      <c r="CG14" s="1012"/>
      <c r="CH14" s="985">
        <v>2</v>
      </c>
      <c r="CI14" s="986"/>
      <c r="CJ14" s="986"/>
      <c r="CK14" s="986"/>
      <c r="CL14" s="987"/>
      <c r="CM14" s="985">
        <v>17</v>
      </c>
      <c r="CN14" s="986"/>
      <c r="CO14" s="986"/>
      <c r="CP14" s="986"/>
      <c r="CQ14" s="987"/>
      <c r="CR14" s="985">
        <v>0</v>
      </c>
      <c r="CS14" s="986"/>
      <c r="CT14" s="986"/>
      <c r="CU14" s="986"/>
      <c r="CV14" s="987"/>
      <c r="CW14" s="985">
        <v>1</v>
      </c>
      <c r="CX14" s="986"/>
      <c r="CY14" s="986"/>
      <c r="CZ14" s="986"/>
      <c r="DA14" s="987"/>
      <c r="DB14" s="985" t="s">
        <v>479</v>
      </c>
      <c r="DC14" s="986"/>
      <c r="DD14" s="986"/>
      <c r="DE14" s="986"/>
      <c r="DF14" s="987"/>
      <c r="DG14" s="985" t="s">
        <v>479</v>
      </c>
      <c r="DH14" s="986"/>
      <c r="DI14" s="986"/>
      <c r="DJ14" s="986"/>
      <c r="DK14" s="987"/>
      <c r="DL14" s="985" t="s">
        <v>479</v>
      </c>
      <c r="DM14" s="986"/>
      <c r="DN14" s="986"/>
      <c r="DO14" s="986"/>
      <c r="DP14" s="987"/>
      <c r="DQ14" s="985" t="s">
        <v>479</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61883</v>
      </c>
      <c r="R23" s="1065"/>
      <c r="S23" s="1065"/>
      <c r="T23" s="1065"/>
      <c r="U23" s="1065"/>
      <c r="V23" s="1065">
        <v>61362</v>
      </c>
      <c r="W23" s="1065"/>
      <c r="X23" s="1065"/>
      <c r="Y23" s="1065"/>
      <c r="Z23" s="1065"/>
      <c r="AA23" s="1065">
        <v>521</v>
      </c>
      <c r="AB23" s="1065"/>
      <c r="AC23" s="1065"/>
      <c r="AD23" s="1065"/>
      <c r="AE23" s="1066"/>
      <c r="AF23" s="1067">
        <v>395</v>
      </c>
      <c r="AG23" s="1065"/>
      <c r="AH23" s="1065"/>
      <c r="AI23" s="1065"/>
      <c r="AJ23" s="1068"/>
      <c r="AK23" s="1069"/>
      <c r="AL23" s="1070"/>
      <c r="AM23" s="1070"/>
      <c r="AN23" s="1070"/>
      <c r="AO23" s="1070"/>
      <c r="AP23" s="1065">
        <v>79560</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5" t="s">
        <v>375</v>
      </c>
      <c r="C28" s="1046"/>
      <c r="D28" s="1046"/>
      <c r="E28" s="1046"/>
      <c r="F28" s="1046"/>
      <c r="G28" s="1046"/>
      <c r="H28" s="1046"/>
      <c r="I28" s="1046"/>
      <c r="J28" s="1046"/>
      <c r="K28" s="1046"/>
      <c r="L28" s="1046"/>
      <c r="M28" s="1046"/>
      <c r="N28" s="1046"/>
      <c r="O28" s="1046"/>
      <c r="P28" s="1047"/>
      <c r="Q28" s="1048">
        <v>15113</v>
      </c>
      <c r="R28" s="1049"/>
      <c r="S28" s="1049"/>
      <c r="T28" s="1049"/>
      <c r="U28" s="1049"/>
      <c r="V28" s="1049">
        <v>14619</v>
      </c>
      <c r="W28" s="1049"/>
      <c r="X28" s="1049"/>
      <c r="Y28" s="1049"/>
      <c r="Z28" s="1049"/>
      <c r="AA28" s="1049">
        <v>494</v>
      </c>
      <c r="AB28" s="1049"/>
      <c r="AC28" s="1049"/>
      <c r="AD28" s="1049"/>
      <c r="AE28" s="1050"/>
      <c r="AF28" s="1051">
        <v>494</v>
      </c>
      <c r="AG28" s="1049"/>
      <c r="AH28" s="1049"/>
      <c r="AI28" s="1049"/>
      <c r="AJ28" s="1052"/>
      <c r="AK28" s="1053">
        <v>979</v>
      </c>
      <c r="AL28" s="1054"/>
      <c r="AM28" s="1054"/>
      <c r="AN28" s="1054"/>
      <c r="AO28" s="1054"/>
      <c r="AP28" s="1054">
        <v>0</v>
      </c>
      <c r="AQ28" s="1054"/>
      <c r="AR28" s="1054"/>
      <c r="AS28" s="1054"/>
      <c r="AT28" s="1054"/>
      <c r="AU28" s="1042" t="s">
        <v>547</v>
      </c>
      <c r="AV28" s="1042"/>
      <c r="AW28" s="1042"/>
      <c r="AX28" s="1042"/>
      <c r="AY28" s="1042"/>
      <c r="AZ28" s="1042" t="s">
        <v>547</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376</v>
      </c>
      <c r="C29" s="1034"/>
      <c r="D29" s="1034"/>
      <c r="E29" s="1034"/>
      <c r="F29" s="1034"/>
      <c r="G29" s="1034"/>
      <c r="H29" s="1034"/>
      <c r="I29" s="1034"/>
      <c r="J29" s="1034"/>
      <c r="K29" s="1034"/>
      <c r="L29" s="1034"/>
      <c r="M29" s="1034"/>
      <c r="N29" s="1034"/>
      <c r="O29" s="1034"/>
      <c r="P29" s="1035"/>
      <c r="Q29" s="1039">
        <v>23</v>
      </c>
      <c r="R29" s="1040"/>
      <c r="S29" s="1040"/>
      <c r="T29" s="1040"/>
      <c r="U29" s="1040"/>
      <c r="V29" s="1040">
        <v>22</v>
      </c>
      <c r="W29" s="1040"/>
      <c r="X29" s="1040"/>
      <c r="Y29" s="1040"/>
      <c r="Z29" s="1040"/>
      <c r="AA29" s="1040">
        <v>1</v>
      </c>
      <c r="AB29" s="1040"/>
      <c r="AC29" s="1040"/>
      <c r="AD29" s="1040"/>
      <c r="AE29" s="1041"/>
      <c r="AF29" s="1015">
        <v>1</v>
      </c>
      <c r="AG29" s="1016"/>
      <c r="AH29" s="1016"/>
      <c r="AI29" s="1016"/>
      <c r="AJ29" s="1017"/>
      <c r="AK29" s="976">
        <v>7</v>
      </c>
      <c r="AL29" s="967"/>
      <c r="AM29" s="967"/>
      <c r="AN29" s="967"/>
      <c r="AO29" s="967"/>
      <c r="AP29" s="967">
        <v>0</v>
      </c>
      <c r="AQ29" s="967"/>
      <c r="AR29" s="967"/>
      <c r="AS29" s="967"/>
      <c r="AT29" s="967"/>
      <c r="AU29" s="1038" t="s">
        <v>547</v>
      </c>
      <c r="AV29" s="1038"/>
      <c r="AW29" s="1038"/>
      <c r="AX29" s="1038"/>
      <c r="AY29" s="1038"/>
      <c r="AZ29" s="1038" t="s">
        <v>547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377</v>
      </c>
      <c r="C30" s="1034"/>
      <c r="D30" s="1034"/>
      <c r="E30" s="1034"/>
      <c r="F30" s="1034"/>
      <c r="G30" s="1034"/>
      <c r="H30" s="1034"/>
      <c r="I30" s="1034"/>
      <c r="J30" s="1034"/>
      <c r="K30" s="1034"/>
      <c r="L30" s="1034"/>
      <c r="M30" s="1034"/>
      <c r="N30" s="1034"/>
      <c r="O30" s="1034"/>
      <c r="P30" s="1035"/>
      <c r="Q30" s="1039">
        <v>10911</v>
      </c>
      <c r="R30" s="1040"/>
      <c r="S30" s="1040"/>
      <c r="T30" s="1040"/>
      <c r="U30" s="1040"/>
      <c r="V30" s="1040">
        <v>10909</v>
      </c>
      <c r="W30" s="1040"/>
      <c r="X30" s="1040"/>
      <c r="Y30" s="1040"/>
      <c r="Z30" s="1040"/>
      <c r="AA30" s="1040">
        <v>2</v>
      </c>
      <c r="AB30" s="1040"/>
      <c r="AC30" s="1040"/>
      <c r="AD30" s="1040"/>
      <c r="AE30" s="1041"/>
      <c r="AF30" s="1015">
        <v>2</v>
      </c>
      <c r="AG30" s="1016"/>
      <c r="AH30" s="1016"/>
      <c r="AI30" s="1016"/>
      <c r="AJ30" s="1017"/>
      <c r="AK30" s="976">
        <v>1487</v>
      </c>
      <c r="AL30" s="967"/>
      <c r="AM30" s="967"/>
      <c r="AN30" s="967"/>
      <c r="AO30" s="967"/>
      <c r="AP30" s="967">
        <v>0</v>
      </c>
      <c r="AQ30" s="967"/>
      <c r="AR30" s="967"/>
      <c r="AS30" s="967"/>
      <c r="AT30" s="967"/>
      <c r="AU30" s="1038" t="s">
        <v>547</v>
      </c>
      <c r="AV30" s="1038"/>
      <c r="AW30" s="1038"/>
      <c r="AX30" s="1038"/>
      <c r="AY30" s="1038"/>
      <c r="AZ30" s="1038" t="s">
        <v>547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378</v>
      </c>
      <c r="C31" s="1034"/>
      <c r="D31" s="1034"/>
      <c r="E31" s="1034"/>
      <c r="F31" s="1034"/>
      <c r="G31" s="1034"/>
      <c r="H31" s="1034"/>
      <c r="I31" s="1034"/>
      <c r="J31" s="1034"/>
      <c r="K31" s="1034"/>
      <c r="L31" s="1034"/>
      <c r="M31" s="1034"/>
      <c r="N31" s="1034"/>
      <c r="O31" s="1034"/>
      <c r="P31" s="1035"/>
      <c r="Q31" s="1039">
        <v>184</v>
      </c>
      <c r="R31" s="1040"/>
      <c r="S31" s="1040"/>
      <c r="T31" s="1040"/>
      <c r="U31" s="1040"/>
      <c r="V31" s="1040">
        <v>182</v>
      </c>
      <c r="W31" s="1040"/>
      <c r="X31" s="1040"/>
      <c r="Y31" s="1040"/>
      <c r="Z31" s="1040"/>
      <c r="AA31" s="1040">
        <v>2</v>
      </c>
      <c r="AB31" s="1040"/>
      <c r="AC31" s="1040"/>
      <c r="AD31" s="1040"/>
      <c r="AE31" s="1041"/>
      <c r="AF31" s="1015">
        <v>2</v>
      </c>
      <c r="AG31" s="1016"/>
      <c r="AH31" s="1016"/>
      <c r="AI31" s="1016"/>
      <c r="AJ31" s="1017"/>
      <c r="AK31" s="976">
        <v>86</v>
      </c>
      <c r="AL31" s="967"/>
      <c r="AM31" s="967"/>
      <c r="AN31" s="967"/>
      <c r="AO31" s="967"/>
      <c r="AP31" s="967">
        <v>425</v>
      </c>
      <c r="AQ31" s="967"/>
      <c r="AR31" s="967"/>
      <c r="AS31" s="967"/>
      <c r="AT31" s="967"/>
      <c r="AU31" s="967">
        <v>305</v>
      </c>
      <c r="AV31" s="967"/>
      <c r="AW31" s="967"/>
      <c r="AX31" s="967"/>
      <c r="AY31" s="967"/>
      <c r="AZ31" s="1038" t="s">
        <v>547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379</v>
      </c>
      <c r="C32" s="1034"/>
      <c r="D32" s="1034"/>
      <c r="E32" s="1034"/>
      <c r="F32" s="1034"/>
      <c r="G32" s="1034"/>
      <c r="H32" s="1034"/>
      <c r="I32" s="1034"/>
      <c r="J32" s="1034"/>
      <c r="K32" s="1034"/>
      <c r="L32" s="1034"/>
      <c r="M32" s="1034"/>
      <c r="N32" s="1034"/>
      <c r="O32" s="1034"/>
      <c r="P32" s="1035"/>
      <c r="Q32" s="1039">
        <v>1133</v>
      </c>
      <c r="R32" s="1040"/>
      <c r="S32" s="1040"/>
      <c r="T32" s="1040"/>
      <c r="U32" s="1040"/>
      <c r="V32" s="1040">
        <v>1132</v>
      </c>
      <c r="W32" s="1040"/>
      <c r="X32" s="1040"/>
      <c r="Y32" s="1040"/>
      <c r="Z32" s="1040"/>
      <c r="AA32" s="1040">
        <v>2</v>
      </c>
      <c r="AB32" s="1040"/>
      <c r="AC32" s="1040"/>
      <c r="AD32" s="1040"/>
      <c r="AE32" s="1041"/>
      <c r="AF32" s="1015">
        <v>2</v>
      </c>
      <c r="AG32" s="1016"/>
      <c r="AH32" s="1016"/>
      <c r="AI32" s="1016"/>
      <c r="AJ32" s="1017"/>
      <c r="AK32" s="976">
        <v>365</v>
      </c>
      <c r="AL32" s="967"/>
      <c r="AM32" s="967"/>
      <c r="AN32" s="967"/>
      <c r="AO32" s="967"/>
      <c r="AP32" s="967">
        <v>0</v>
      </c>
      <c r="AQ32" s="967"/>
      <c r="AR32" s="967"/>
      <c r="AS32" s="967"/>
      <c r="AT32" s="967"/>
      <c r="AU32" s="1038" t="s">
        <v>547</v>
      </c>
      <c r="AV32" s="1038"/>
      <c r="AW32" s="1038"/>
      <c r="AX32" s="1038"/>
      <c r="AY32" s="1038"/>
      <c r="AZ32" s="1038" t="s">
        <v>547</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380</v>
      </c>
      <c r="C33" s="1034"/>
      <c r="D33" s="1034"/>
      <c r="E33" s="1034"/>
      <c r="F33" s="1034"/>
      <c r="G33" s="1034"/>
      <c r="H33" s="1034"/>
      <c r="I33" s="1034"/>
      <c r="J33" s="1034"/>
      <c r="K33" s="1034"/>
      <c r="L33" s="1034"/>
      <c r="M33" s="1034"/>
      <c r="N33" s="1034"/>
      <c r="O33" s="1034"/>
      <c r="P33" s="1035"/>
      <c r="Q33" s="1039">
        <v>2464</v>
      </c>
      <c r="R33" s="1040"/>
      <c r="S33" s="1040"/>
      <c r="T33" s="1040"/>
      <c r="U33" s="1040"/>
      <c r="V33" s="1040">
        <v>2323</v>
      </c>
      <c r="W33" s="1040"/>
      <c r="X33" s="1040"/>
      <c r="Y33" s="1040"/>
      <c r="Z33" s="1040"/>
      <c r="AA33" s="1040">
        <v>141</v>
      </c>
      <c r="AB33" s="1040"/>
      <c r="AC33" s="1040"/>
      <c r="AD33" s="1040"/>
      <c r="AE33" s="1041"/>
      <c r="AF33" s="1015">
        <v>1734</v>
      </c>
      <c r="AG33" s="1016"/>
      <c r="AH33" s="1016"/>
      <c r="AI33" s="1016"/>
      <c r="AJ33" s="1017"/>
      <c r="AK33" s="976">
        <v>183</v>
      </c>
      <c r="AL33" s="967"/>
      <c r="AM33" s="967"/>
      <c r="AN33" s="967"/>
      <c r="AO33" s="967"/>
      <c r="AP33" s="967">
        <v>11436</v>
      </c>
      <c r="AQ33" s="967"/>
      <c r="AR33" s="967"/>
      <c r="AS33" s="967"/>
      <c r="AT33" s="967"/>
      <c r="AU33" s="967">
        <v>1326</v>
      </c>
      <c r="AV33" s="967"/>
      <c r="AW33" s="967"/>
      <c r="AX33" s="967"/>
      <c r="AY33" s="967"/>
      <c r="AZ33" s="1038" t="s">
        <v>547</v>
      </c>
      <c r="BA33" s="1038"/>
      <c r="BB33" s="1038"/>
      <c r="BC33" s="1038"/>
      <c r="BD33" s="1038"/>
      <c r="BE33" s="1028" t="s">
        <v>381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382</v>
      </c>
      <c r="C34" s="1034"/>
      <c r="D34" s="1034"/>
      <c r="E34" s="1034"/>
      <c r="F34" s="1034"/>
      <c r="G34" s="1034"/>
      <c r="H34" s="1034"/>
      <c r="I34" s="1034"/>
      <c r="J34" s="1034"/>
      <c r="K34" s="1034"/>
      <c r="L34" s="1034"/>
      <c r="M34" s="1034"/>
      <c r="N34" s="1034"/>
      <c r="O34" s="1034"/>
      <c r="P34" s="1035"/>
      <c r="Q34" s="1039">
        <v>5470</v>
      </c>
      <c r="R34" s="1040"/>
      <c r="S34" s="1040"/>
      <c r="T34" s="1040"/>
      <c r="U34" s="1040"/>
      <c r="V34" s="1040">
        <v>5035</v>
      </c>
      <c r="W34" s="1040"/>
      <c r="X34" s="1040"/>
      <c r="Y34" s="1040"/>
      <c r="Z34" s="1040"/>
      <c r="AA34" s="1040">
        <v>435</v>
      </c>
      <c r="AB34" s="1040"/>
      <c r="AC34" s="1040"/>
      <c r="AD34" s="1040"/>
      <c r="AE34" s="1041"/>
      <c r="AF34" s="1015">
        <v>2228</v>
      </c>
      <c r="AG34" s="1016"/>
      <c r="AH34" s="1016"/>
      <c r="AI34" s="1016"/>
      <c r="AJ34" s="1017"/>
      <c r="AK34" s="976">
        <v>1004</v>
      </c>
      <c r="AL34" s="967"/>
      <c r="AM34" s="967"/>
      <c r="AN34" s="967"/>
      <c r="AO34" s="967"/>
      <c r="AP34" s="967">
        <v>1705</v>
      </c>
      <c r="AQ34" s="967"/>
      <c r="AR34" s="967"/>
      <c r="AS34" s="967"/>
      <c r="AT34" s="967"/>
      <c r="AU34" s="967">
        <v>451</v>
      </c>
      <c r="AV34" s="967"/>
      <c r="AW34" s="967"/>
      <c r="AX34" s="967"/>
      <c r="AY34" s="967"/>
      <c r="AZ34" s="1038" t="s">
        <v>547</v>
      </c>
      <c r="BA34" s="1038"/>
      <c r="BB34" s="1038"/>
      <c r="BC34" s="1038"/>
      <c r="BD34" s="1038"/>
      <c r="BE34" s="1028" t="s">
        <v>381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383</v>
      </c>
      <c r="C35" s="1034"/>
      <c r="D35" s="1034"/>
      <c r="E35" s="1034"/>
      <c r="F35" s="1034"/>
      <c r="G35" s="1034"/>
      <c r="H35" s="1034"/>
      <c r="I35" s="1034"/>
      <c r="J35" s="1034"/>
      <c r="K35" s="1034"/>
      <c r="L35" s="1034"/>
      <c r="M35" s="1034"/>
      <c r="N35" s="1034"/>
      <c r="O35" s="1034"/>
      <c r="P35" s="1035"/>
      <c r="Q35" s="1039">
        <v>239</v>
      </c>
      <c r="R35" s="1040"/>
      <c r="S35" s="1040"/>
      <c r="T35" s="1040"/>
      <c r="U35" s="1040"/>
      <c r="V35" s="1040">
        <v>251</v>
      </c>
      <c r="W35" s="1040"/>
      <c r="X35" s="1040"/>
      <c r="Y35" s="1040"/>
      <c r="Z35" s="1040"/>
      <c r="AA35" s="1040">
        <v>-12</v>
      </c>
      <c r="AB35" s="1040"/>
      <c r="AC35" s="1040"/>
      <c r="AD35" s="1040"/>
      <c r="AE35" s="1041"/>
      <c r="AF35" s="1015">
        <v>34</v>
      </c>
      <c r="AG35" s="1016"/>
      <c r="AH35" s="1016"/>
      <c r="AI35" s="1016"/>
      <c r="AJ35" s="1017"/>
      <c r="AK35" s="976">
        <v>0</v>
      </c>
      <c r="AL35" s="967"/>
      <c r="AM35" s="967"/>
      <c r="AN35" s="967"/>
      <c r="AO35" s="967"/>
      <c r="AP35" s="967">
        <v>0</v>
      </c>
      <c r="AQ35" s="967"/>
      <c r="AR35" s="967"/>
      <c r="AS35" s="967"/>
      <c r="AT35" s="967"/>
      <c r="AU35" s="967">
        <v>0</v>
      </c>
      <c r="AV35" s="967"/>
      <c r="AW35" s="967"/>
      <c r="AX35" s="967"/>
      <c r="AY35" s="967"/>
      <c r="AZ35" s="1038" t="s">
        <v>547</v>
      </c>
      <c r="BA35" s="1038"/>
      <c r="BB35" s="1038"/>
      <c r="BC35" s="1038"/>
      <c r="BD35" s="1038"/>
      <c r="BE35" s="1028" t="s">
        <v>381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384</v>
      </c>
      <c r="C36" s="1034"/>
      <c r="D36" s="1034"/>
      <c r="E36" s="1034"/>
      <c r="F36" s="1034"/>
      <c r="G36" s="1034"/>
      <c r="H36" s="1034"/>
      <c r="I36" s="1034"/>
      <c r="J36" s="1034"/>
      <c r="K36" s="1034"/>
      <c r="L36" s="1034"/>
      <c r="M36" s="1034"/>
      <c r="N36" s="1034"/>
      <c r="O36" s="1034"/>
      <c r="P36" s="1035"/>
      <c r="Q36" s="1039">
        <v>1183</v>
      </c>
      <c r="R36" s="1040"/>
      <c r="S36" s="1040"/>
      <c r="T36" s="1040"/>
      <c r="U36" s="1040"/>
      <c r="V36" s="1040">
        <v>1171</v>
      </c>
      <c r="W36" s="1040"/>
      <c r="X36" s="1040"/>
      <c r="Y36" s="1040"/>
      <c r="Z36" s="1040"/>
      <c r="AA36" s="1040">
        <v>12</v>
      </c>
      <c r="AB36" s="1040"/>
      <c r="AC36" s="1040"/>
      <c r="AD36" s="1040"/>
      <c r="AE36" s="1041"/>
      <c r="AF36" s="1015">
        <v>12</v>
      </c>
      <c r="AG36" s="1016"/>
      <c r="AH36" s="1016"/>
      <c r="AI36" s="1016"/>
      <c r="AJ36" s="1017"/>
      <c r="AK36" s="976">
        <v>564</v>
      </c>
      <c r="AL36" s="967"/>
      <c r="AM36" s="967"/>
      <c r="AN36" s="967"/>
      <c r="AO36" s="967"/>
      <c r="AP36" s="967">
        <v>5057</v>
      </c>
      <c r="AQ36" s="967"/>
      <c r="AR36" s="967"/>
      <c r="AS36" s="967"/>
      <c r="AT36" s="967"/>
      <c r="AU36" s="967">
        <v>2719</v>
      </c>
      <c r="AV36" s="967"/>
      <c r="AW36" s="967"/>
      <c r="AX36" s="967"/>
      <c r="AY36" s="967"/>
      <c r="AZ36" s="1038" t="s">
        <v>547</v>
      </c>
      <c r="BA36" s="1038"/>
      <c r="BB36" s="1038"/>
      <c r="BC36" s="1038"/>
      <c r="BD36" s="1038"/>
      <c r="BE36" s="1028" t="s">
        <v>385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386</v>
      </c>
      <c r="C37" s="1034"/>
      <c r="D37" s="1034"/>
      <c r="E37" s="1034"/>
      <c r="F37" s="1034"/>
      <c r="G37" s="1034"/>
      <c r="H37" s="1034"/>
      <c r="I37" s="1034"/>
      <c r="J37" s="1034"/>
      <c r="K37" s="1034"/>
      <c r="L37" s="1034"/>
      <c r="M37" s="1034"/>
      <c r="N37" s="1034"/>
      <c r="O37" s="1034"/>
      <c r="P37" s="1035"/>
      <c r="Q37" s="1039">
        <v>3383</v>
      </c>
      <c r="R37" s="1040"/>
      <c r="S37" s="1040"/>
      <c r="T37" s="1040"/>
      <c r="U37" s="1040"/>
      <c r="V37" s="1040">
        <v>3377</v>
      </c>
      <c r="W37" s="1040"/>
      <c r="X37" s="1040"/>
      <c r="Y37" s="1040"/>
      <c r="Z37" s="1040"/>
      <c r="AA37" s="1040">
        <v>6</v>
      </c>
      <c r="AB37" s="1040"/>
      <c r="AC37" s="1040"/>
      <c r="AD37" s="1040"/>
      <c r="AE37" s="1041"/>
      <c r="AF37" s="1015">
        <v>1</v>
      </c>
      <c r="AG37" s="1016"/>
      <c r="AH37" s="1016"/>
      <c r="AI37" s="1016"/>
      <c r="AJ37" s="1017"/>
      <c r="AK37" s="976">
        <v>1052</v>
      </c>
      <c r="AL37" s="967"/>
      <c r="AM37" s="967"/>
      <c r="AN37" s="967"/>
      <c r="AO37" s="967"/>
      <c r="AP37" s="967">
        <v>24091</v>
      </c>
      <c r="AQ37" s="967"/>
      <c r="AR37" s="967"/>
      <c r="AS37" s="967"/>
      <c r="AT37" s="967"/>
      <c r="AU37" s="967">
        <v>12101</v>
      </c>
      <c r="AV37" s="967"/>
      <c r="AW37" s="967"/>
      <c r="AX37" s="967"/>
      <c r="AY37" s="967"/>
      <c r="AZ37" s="1038" t="s">
        <v>547</v>
      </c>
      <c r="BA37" s="1038"/>
      <c r="BB37" s="1038"/>
      <c r="BC37" s="1038"/>
      <c r="BD37" s="1038"/>
      <c r="BE37" s="1028" t="s">
        <v>385</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387</v>
      </c>
      <c r="C38" s="1034"/>
      <c r="D38" s="1034"/>
      <c r="E38" s="1034"/>
      <c r="F38" s="1034"/>
      <c r="G38" s="1034"/>
      <c r="H38" s="1034"/>
      <c r="I38" s="1034"/>
      <c r="J38" s="1034"/>
      <c r="K38" s="1034"/>
      <c r="L38" s="1034"/>
      <c r="M38" s="1034"/>
      <c r="N38" s="1034"/>
      <c r="O38" s="1034"/>
      <c r="P38" s="1035"/>
      <c r="Q38" s="1039">
        <v>1433</v>
      </c>
      <c r="R38" s="1040"/>
      <c r="S38" s="1040"/>
      <c r="T38" s="1040"/>
      <c r="U38" s="1040"/>
      <c r="V38" s="1040">
        <v>1432</v>
      </c>
      <c r="W38" s="1040"/>
      <c r="X38" s="1040"/>
      <c r="Y38" s="1040"/>
      <c r="Z38" s="1040"/>
      <c r="AA38" s="1040">
        <v>1</v>
      </c>
      <c r="AB38" s="1040"/>
      <c r="AC38" s="1040"/>
      <c r="AD38" s="1040"/>
      <c r="AE38" s="1041"/>
      <c r="AF38" s="1015">
        <v>1</v>
      </c>
      <c r="AG38" s="1016"/>
      <c r="AH38" s="1016"/>
      <c r="AI38" s="1016"/>
      <c r="AJ38" s="1017"/>
      <c r="AK38" s="976">
        <v>744</v>
      </c>
      <c r="AL38" s="967"/>
      <c r="AM38" s="967"/>
      <c r="AN38" s="967"/>
      <c r="AO38" s="967"/>
      <c r="AP38" s="967">
        <v>13318</v>
      </c>
      <c r="AQ38" s="967"/>
      <c r="AR38" s="967"/>
      <c r="AS38" s="967"/>
      <c r="AT38" s="967"/>
      <c r="AU38" s="967">
        <v>12040</v>
      </c>
      <c r="AV38" s="967"/>
      <c r="AW38" s="967"/>
      <c r="AX38" s="967"/>
      <c r="AY38" s="967"/>
      <c r="AZ38" s="1038" t="s">
        <v>547</v>
      </c>
      <c r="BA38" s="1038"/>
      <c r="BB38" s="1038"/>
      <c r="BC38" s="1038"/>
      <c r="BD38" s="1038"/>
      <c r="BE38" s="1028" t="s">
        <v>385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388</v>
      </c>
      <c r="C39" s="1034"/>
      <c r="D39" s="1034"/>
      <c r="E39" s="1034"/>
      <c r="F39" s="1034"/>
      <c r="G39" s="1034"/>
      <c r="H39" s="1034"/>
      <c r="I39" s="1034"/>
      <c r="J39" s="1034"/>
      <c r="K39" s="1034"/>
      <c r="L39" s="1034"/>
      <c r="M39" s="1034"/>
      <c r="N39" s="1034"/>
      <c r="O39" s="1034"/>
      <c r="P39" s="1035"/>
      <c r="Q39" s="1039">
        <v>345</v>
      </c>
      <c r="R39" s="1040"/>
      <c r="S39" s="1040"/>
      <c r="T39" s="1040"/>
      <c r="U39" s="1040"/>
      <c r="V39" s="1040">
        <v>344</v>
      </c>
      <c r="W39" s="1040"/>
      <c r="X39" s="1040"/>
      <c r="Y39" s="1040"/>
      <c r="Z39" s="1040"/>
      <c r="AA39" s="1040">
        <v>1</v>
      </c>
      <c r="AB39" s="1040"/>
      <c r="AC39" s="1040"/>
      <c r="AD39" s="1040"/>
      <c r="AE39" s="1041"/>
      <c r="AF39" s="1015">
        <v>1</v>
      </c>
      <c r="AG39" s="1016"/>
      <c r="AH39" s="1016"/>
      <c r="AI39" s="1016"/>
      <c r="AJ39" s="1017"/>
      <c r="AK39" s="976">
        <v>84</v>
      </c>
      <c r="AL39" s="967"/>
      <c r="AM39" s="967"/>
      <c r="AN39" s="967"/>
      <c r="AO39" s="967"/>
      <c r="AP39" s="967">
        <v>1234</v>
      </c>
      <c r="AQ39" s="967"/>
      <c r="AR39" s="967"/>
      <c r="AS39" s="967"/>
      <c r="AT39" s="967"/>
      <c r="AU39" s="967">
        <v>1172</v>
      </c>
      <c r="AV39" s="967"/>
      <c r="AW39" s="967"/>
      <c r="AX39" s="967"/>
      <c r="AY39" s="967"/>
      <c r="AZ39" s="1038" t="s">
        <v>547</v>
      </c>
      <c r="BA39" s="1038"/>
      <c r="BB39" s="1038"/>
      <c r="BC39" s="1038"/>
      <c r="BD39" s="1038"/>
      <c r="BE39" s="1028" t="s">
        <v>385</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4512</v>
      </c>
      <c r="AG63" s="955"/>
      <c r="AH63" s="955"/>
      <c r="AI63" s="955"/>
      <c r="AJ63" s="1026"/>
      <c r="AK63" s="1027"/>
      <c r="AL63" s="959"/>
      <c r="AM63" s="959"/>
      <c r="AN63" s="959"/>
      <c r="AO63" s="959"/>
      <c r="AP63" s="955">
        <v>57266</v>
      </c>
      <c r="AQ63" s="955"/>
      <c r="AR63" s="955"/>
      <c r="AS63" s="955"/>
      <c r="AT63" s="955"/>
      <c r="AU63" s="955">
        <v>30114</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393</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3789</v>
      </c>
      <c r="R68" s="978"/>
      <c r="S68" s="978"/>
      <c r="T68" s="978"/>
      <c r="U68" s="978"/>
      <c r="V68" s="978">
        <v>3694</v>
      </c>
      <c r="W68" s="978"/>
      <c r="X68" s="978"/>
      <c r="Y68" s="978"/>
      <c r="Z68" s="978"/>
      <c r="AA68" s="978">
        <v>95</v>
      </c>
      <c r="AB68" s="978"/>
      <c r="AC68" s="978"/>
      <c r="AD68" s="978"/>
      <c r="AE68" s="978"/>
      <c r="AF68" s="978">
        <v>945</v>
      </c>
      <c r="AG68" s="978"/>
      <c r="AH68" s="978"/>
      <c r="AI68" s="978"/>
      <c r="AJ68" s="978"/>
      <c r="AK68" s="978"/>
      <c r="AL68" s="978"/>
      <c r="AM68" s="978"/>
      <c r="AN68" s="978"/>
      <c r="AO68" s="978"/>
      <c r="AP68" s="978">
        <v>6312</v>
      </c>
      <c r="AQ68" s="978"/>
      <c r="AR68" s="978"/>
      <c r="AS68" s="978"/>
      <c r="AT68" s="978"/>
      <c r="AU68" s="978">
        <v>847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11886</v>
      </c>
      <c r="R69" s="967"/>
      <c r="S69" s="967"/>
      <c r="T69" s="967"/>
      <c r="U69" s="967"/>
      <c r="V69" s="967">
        <v>11403</v>
      </c>
      <c r="W69" s="967"/>
      <c r="X69" s="967"/>
      <c r="Y69" s="967"/>
      <c r="Z69" s="967"/>
      <c r="AA69" s="967">
        <v>483</v>
      </c>
      <c r="AB69" s="967"/>
      <c r="AC69" s="967"/>
      <c r="AD69" s="967"/>
      <c r="AE69" s="967"/>
      <c r="AF69" s="967">
        <v>494</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162552</v>
      </c>
      <c r="R70" s="967"/>
      <c r="S70" s="967"/>
      <c r="T70" s="967"/>
      <c r="U70" s="967"/>
      <c r="V70" s="967">
        <v>156707</v>
      </c>
      <c r="W70" s="967"/>
      <c r="X70" s="967"/>
      <c r="Y70" s="967"/>
      <c r="Z70" s="967"/>
      <c r="AA70" s="967">
        <v>5844</v>
      </c>
      <c r="AB70" s="967"/>
      <c r="AC70" s="967"/>
      <c r="AD70" s="967"/>
      <c r="AE70" s="967"/>
      <c r="AF70" s="967">
        <v>5849</v>
      </c>
      <c r="AG70" s="967"/>
      <c r="AH70" s="967"/>
      <c r="AI70" s="967"/>
      <c r="AJ70" s="967"/>
      <c r="AK70" s="967">
        <v>165</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57972</v>
      </c>
      <c r="R71" s="967"/>
      <c r="S71" s="967"/>
      <c r="T71" s="967"/>
      <c r="U71" s="967"/>
      <c r="V71" s="967">
        <v>90966</v>
      </c>
      <c r="W71" s="967"/>
      <c r="X71" s="967"/>
      <c r="Y71" s="967"/>
      <c r="Z71" s="967"/>
      <c r="AA71" s="967">
        <v>-32994</v>
      </c>
      <c r="AB71" s="967"/>
      <c r="AC71" s="967"/>
      <c r="AD71" s="967"/>
      <c r="AE71" s="967"/>
      <c r="AF71" s="967">
        <v>-32954</v>
      </c>
      <c r="AG71" s="967"/>
      <c r="AH71" s="967"/>
      <c r="AI71" s="967"/>
      <c r="AJ71" s="967"/>
      <c r="AK71" s="967">
        <v>236</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-26650</v>
      </c>
      <c r="AG88" s="955"/>
      <c r="AH88" s="955"/>
      <c r="AI88" s="955"/>
      <c r="AJ88" s="955"/>
      <c r="AK88" s="959"/>
      <c r="AL88" s="959"/>
      <c r="AM88" s="959"/>
      <c r="AN88" s="959"/>
      <c r="AO88" s="959"/>
      <c r="AP88" s="955">
        <v>6312</v>
      </c>
      <c r="AQ88" s="955"/>
      <c r="AR88" s="955"/>
      <c r="AS88" s="955"/>
      <c r="AT88" s="955"/>
      <c r="AU88" s="955">
        <v>847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269</v>
      </c>
      <c r="CS102" s="947"/>
      <c r="CT102" s="947"/>
      <c r="CU102" s="947"/>
      <c r="CV102" s="948"/>
      <c r="CW102" s="946">
        <v>90</v>
      </c>
      <c r="CX102" s="947"/>
      <c r="CY102" s="947"/>
      <c r="CZ102" s="947"/>
      <c r="DA102" s="948"/>
      <c r="DB102" s="946" t="s">
        <v>546</v>
      </c>
      <c r="DC102" s="947"/>
      <c r="DD102" s="947"/>
      <c r="DE102" s="947"/>
      <c r="DF102" s="948"/>
      <c r="DG102" s="946" t="s">
        <v>546</v>
      </c>
      <c r="DH102" s="947"/>
      <c r="DI102" s="947"/>
      <c r="DJ102" s="947"/>
      <c r="DK102" s="948"/>
      <c r="DL102" s="946" t="s">
        <v>546</v>
      </c>
      <c r="DM102" s="947"/>
      <c r="DN102" s="947"/>
      <c r="DO102" s="947"/>
      <c r="DP102" s="948"/>
      <c r="DQ102" s="946" t="s">
        <v>546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283</v>
      </c>
      <c r="AG109" s="888"/>
      <c r="AH109" s="888"/>
      <c r="AI109" s="888"/>
      <c r="AJ109" s="889"/>
      <c r="AK109" s="890" t="s">
        <v>282</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283</v>
      </c>
      <c r="BW109" s="888"/>
      <c r="BX109" s="888"/>
      <c r="BY109" s="888"/>
      <c r="BZ109" s="889"/>
      <c r="CA109" s="890" t="s">
        <v>282</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283</v>
      </c>
      <c r="DM109" s="888"/>
      <c r="DN109" s="888"/>
      <c r="DO109" s="888"/>
      <c r="DP109" s="889"/>
      <c r="DQ109" s="890" t="s">
        <v>282</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8368118</v>
      </c>
      <c r="AB110" s="873"/>
      <c r="AC110" s="873"/>
      <c r="AD110" s="873"/>
      <c r="AE110" s="874"/>
      <c r="AF110" s="875">
        <v>8317920</v>
      </c>
      <c r="AG110" s="873"/>
      <c r="AH110" s="873"/>
      <c r="AI110" s="873"/>
      <c r="AJ110" s="874"/>
      <c r="AK110" s="875">
        <v>8121637</v>
      </c>
      <c r="AL110" s="873"/>
      <c r="AM110" s="873"/>
      <c r="AN110" s="873"/>
      <c r="AO110" s="874"/>
      <c r="AP110" s="876">
        <v>27.6</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83956757</v>
      </c>
      <c r="BR110" s="800"/>
      <c r="BS110" s="800"/>
      <c r="BT110" s="800"/>
      <c r="BU110" s="800"/>
      <c r="BV110" s="800">
        <v>80513037</v>
      </c>
      <c r="BW110" s="800"/>
      <c r="BX110" s="800"/>
      <c r="BY110" s="800"/>
      <c r="BZ110" s="800"/>
      <c r="CA110" s="800">
        <v>79559574</v>
      </c>
      <c r="CB110" s="800"/>
      <c r="CC110" s="800"/>
      <c r="CD110" s="800"/>
      <c r="CE110" s="800"/>
      <c r="CF110" s="861">
        <v>270.2</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974655</v>
      </c>
      <c r="BR111" s="771"/>
      <c r="BS111" s="771"/>
      <c r="BT111" s="771"/>
      <c r="BU111" s="771"/>
      <c r="BV111" s="771">
        <v>697402</v>
      </c>
      <c r="BW111" s="771"/>
      <c r="BX111" s="771"/>
      <c r="BY111" s="771"/>
      <c r="BZ111" s="771"/>
      <c r="CA111" s="771">
        <v>410975</v>
      </c>
      <c r="CB111" s="771"/>
      <c r="CC111" s="771"/>
      <c r="CD111" s="771"/>
      <c r="CE111" s="771"/>
      <c r="CF111" s="848">
        <v>1.4</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41513656</v>
      </c>
      <c r="BR112" s="771"/>
      <c r="BS112" s="771"/>
      <c r="BT112" s="771"/>
      <c r="BU112" s="771"/>
      <c r="BV112" s="771">
        <v>40422743</v>
      </c>
      <c r="BW112" s="771"/>
      <c r="BX112" s="771"/>
      <c r="BY112" s="771"/>
      <c r="BZ112" s="771"/>
      <c r="CA112" s="771">
        <v>38682345</v>
      </c>
      <c r="CB112" s="771"/>
      <c r="CC112" s="771"/>
      <c r="CD112" s="771"/>
      <c r="CE112" s="771"/>
      <c r="CF112" s="848">
        <v>131.4</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313257</v>
      </c>
      <c r="DH112" s="771"/>
      <c r="DI112" s="771"/>
      <c r="DJ112" s="771"/>
      <c r="DK112" s="771"/>
      <c r="DL112" s="771">
        <v>160448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2698670</v>
      </c>
      <c r="AB113" s="909"/>
      <c r="AC113" s="909"/>
      <c r="AD113" s="909"/>
      <c r="AE113" s="910"/>
      <c r="AF113" s="911">
        <v>2731164</v>
      </c>
      <c r="AG113" s="909"/>
      <c r="AH113" s="909"/>
      <c r="AI113" s="909"/>
      <c r="AJ113" s="910"/>
      <c r="AK113" s="911">
        <v>2767000</v>
      </c>
      <c r="AL113" s="909"/>
      <c r="AM113" s="909"/>
      <c r="AN113" s="909"/>
      <c r="AO113" s="910"/>
      <c r="AP113" s="912">
        <v>9.4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160701</v>
      </c>
      <c r="BR113" s="771"/>
      <c r="BS113" s="771"/>
      <c r="BT113" s="771"/>
      <c r="BU113" s="771"/>
      <c r="BV113" s="771">
        <v>147791</v>
      </c>
      <c r="BW113" s="771"/>
      <c r="BX113" s="771"/>
      <c r="BY113" s="771"/>
      <c r="BZ113" s="771"/>
      <c r="CA113" s="771">
        <v>846556</v>
      </c>
      <c r="CB113" s="771"/>
      <c r="CC113" s="771"/>
      <c r="CD113" s="771"/>
      <c r="CE113" s="771"/>
      <c r="CF113" s="848">
        <v>2.9</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93311</v>
      </c>
      <c r="AB114" s="784"/>
      <c r="AC114" s="784"/>
      <c r="AD114" s="784"/>
      <c r="AE114" s="785"/>
      <c r="AF114" s="786">
        <v>32299</v>
      </c>
      <c r="AG114" s="784"/>
      <c r="AH114" s="784"/>
      <c r="AI114" s="784"/>
      <c r="AJ114" s="785"/>
      <c r="AK114" s="786">
        <v>37775</v>
      </c>
      <c r="AL114" s="784"/>
      <c r="AM114" s="784"/>
      <c r="AN114" s="784"/>
      <c r="AO114" s="785"/>
      <c r="AP114" s="754">
        <v>0.1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7985122</v>
      </c>
      <c r="BR114" s="771"/>
      <c r="BS114" s="771"/>
      <c r="BT114" s="771"/>
      <c r="BU114" s="771"/>
      <c r="BV114" s="771">
        <v>7190180</v>
      </c>
      <c r="BW114" s="771"/>
      <c r="BX114" s="771"/>
      <c r="BY114" s="771"/>
      <c r="BZ114" s="771"/>
      <c r="CA114" s="771">
        <v>6532157</v>
      </c>
      <c r="CB114" s="771"/>
      <c r="CC114" s="771"/>
      <c r="CD114" s="771"/>
      <c r="CE114" s="771"/>
      <c r="CF114" s="848">
        <v>22.2</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417823</v>
      </c>
      <c r="AB115" s="909"/>
      <c r="AC115" s="909"/>
      <c r="AD115" s="909"/>
      <c r="AE115" s="910"/>
      <c r="AF115" s="911">
        <v>404634</v>
      </c>
      <c r="AG115" s="909"/>
      <c r="AH115" s="909"/>
      <c r="AI115" s="909"/>
      <c r="AJ115" s="910"/>
      <c r="AK115" s="911">
        <v>397824</v>
      </c>
      <c r="AL115" s="909"/>
      <c r="AM115" s="909"/>
      <c r="AN115" s="909"/>
      <c r="AO115" s="910"/>
      <c r="AP115" s="912">
        <v>1.4</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488</v>
      </c>
      <c r="AB116" s="784"/>
      <c r="AC116" s="784"/>
      <c r="AD116" s="784"/>
      <c r="AE116" s="785"/>
      <c r="AF116" s="786">
        <v>46</v>
      </c>
      <c r="AG116" s="784"/>
      <c r="AH116" s="784"/>
      <c r="AI116" s="784"/>
      <c r="AJ116" s="785"/>
      <c r="AK116" s="786">
        <v>251</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353863</v>
      </c>
      <c r="DH116" s="784"/>
      <c r="DI116" s="784"/>
      <c r="DJ116" s="784"/>
      <c r="DK116" s="785"/>
      <c r="DL116" s="786">
        <v>297650</v>
      </c>
      <c r="DM116" s="784"/>
      <c r="DN116" s="784"/>
      <c r="DO116" s="784"/>
      <c r="DP116" s="785"/>
      <c r="DQ116" s="786">
        <v>241437</v>
      </c>
      <c r="DR116" s="784"/>
      <c r="DS116" s="784"/>
      <c r="DT116" s="784"/>
      <c r="DU116" s="785"/>
      <c r="DV116" s="754">
        <v>0.8</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11578410</v>
      </c>
      <c r="AB117" s="895"/>
      <c r="AC117" s="895"/>
      <c r="AD117" s="895"/>
      <c r="AE117" s="896"/>
      <c r="AF117" s="898">
        <v>11486063</v>
      </c>
      <c r="AG117" s="895"/>
      <c r="AH117" s="895"/>
      <c r="AI117" s="895"/>
      <c r="AJ117" s="896"/>
      <c r="AK117" s="898">
        <v>11324487</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283</v>
      </c>
      <c r="AG118" s="888"/>
      <c r="AH118" s="888"/>
      <c r="AI118" s="888"/>
      <c r="AJ118" s="889"/>
      <c r="AK118" s="890" t="s">
        <v>282</v>
      </c>
      <c r="AL118" s="888"/>
      <c r="AM118" s="888"/>
      <c r="AN118" s="888"/>
      <c r="AO118" s="889"/>
      <c r="AP118" s="891" t="s">
        <v>404</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432</v>
      </c>
      <c r="BP118" s="838"/>
      <c r="BQ118" s="857">
        <v>134590891</v>
      </c>
      <c r="BR118" s="858"/>
      <c r="BS118" s="858"/>
      <c r="BT118" s="858"/>
      <c r="BU118" s="858"/>
      <c r="BV118" s="858">
        <v>128971153</v>
      </c>
      <c r="BW118" s="858"/>
      <c r="BX118" s="858"/>
      <c r="BY118" s="858"/>
      <c r="BZ118" s="858"/>
      <c r="CA118" s="858">
        <v>126031607</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12951619</v>
      </c>
      <c r="BR119" s="800"/>
      <c r="BS119" s="800"/>
      <c r="BT119" s="800"/>
      <c r="BU119" s="800"/>
      <c r="BV119" s="800">
        <v>13836002</v>
      </c>
      <c r="BW119" s="800"/>
      <c r="BX119" s="800"/>
      <c r="BY119" s="800"/>
      <c r="BZ119" s="800"/>
      <c r="CA119" s="800">
        <v>16071102</v>
      </c>
      <c r="CB119" s="800"/>
      <c r="CC119" s="800"/>
      <c r="CD119" s="800"/>
      <c r="CE119" s="800"/>
      <c r="CF119" s="861">
        <v>54.6</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307535</v>
      </c>
      <c r="DH119" s="717"/>
      <c r="DI119" s="717"/>
      <c r="DJ119" s="717"/>
      <c r="DK119" s="718"/>
      <c r="DL119" s="719">
        <v>239304</v>
      </c>
      <c r="DM119" s="717"/>
      <c r="DN119" s="717"/>
      <c r="DO119" s="717"/>
      <c r="DP119" s="718"/>
      <c r="DQ119" s="719">
        <v>169538</v>
      </c>
      <c r="DR119" s="717"/>
      <c r="DS119" s="717"/>
      <c r="DT119" s="717"/>
      <c r="DU119" s="718"/>
      <c r="DV119" s="807">
        <v>0.6</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640171</v>
      </c>
      <c r="BR120" s="771"/>
      <c r="BS120" s="771"/>
      <c r="BT120" s="771"/>
      <c r="BU120" s="771"/>
      <c r="BV120" s="771">
        <v>323346</v>
      </c>
      <c r="BW120" s="771"/>
      <c r="BX120" s="771"/>
      <c r="BY120" s="771"/>
      <c r="BZ120" s="771"/>
      <c r="CA120" s="771">
        <v>309094</v>
      </c>
      <c r="CB120" s="771"/>
      <c r="CC120" s="771"/>
      <c r="CD120" s="771"/>
      <c r="CE120" s="771"/>
      <c r="CF120" s="848">
        <v>1</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18677866</v>
      </c>
      <c r="DH120" s="800"/>
      <c r="DI120" s="800"/>
      <c r="DJ120" s="800"/>
      <c r="DK120" s="800"/>
      <c r="DL120" s="800">
        <v>18380582</v>
      </c>
      <c r="DM120" s="800"/>
      <c r="DN120" s="800"/>
      <c r="DO120" s="800"/>
      <c r="DP120" s="800"/>
      <c r="DQ120" s="800">
        <v>18140574</v>
      </c>
      <c r="DR120" s="800"/>
      <c r="DS120" s="800"/>
      <c r="DT120" s="800"/>
      <c r="DU120" s="800"/>
      <c r="DV120" s="801">
        <v>61.6</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168471</v>
      </c>
      <c r="AB121" s="784"/>
      <c r="AC121" s="784"/>
      <c r="AD121" s="784"/>
      <c r="AE121" s="785"/>
      <c r="AF121" s="786">
        <v>168471</v>
      </c>
      <c r="AG121" s="784"/>
      <c r="AH121" s="784"/>
      <c r="AI121" s="784"/>
      <c r="AJ121" s="785"/>
      <c r="AK121" s="786">
        <v>168471</v>
      </c>
      <c r="AL121" s="784"/>
      <c r="AM121" s="784"/>
      <c r="AN121" s="784"/>
      <c r="AO121" s="785"/>
      <c r="AP121" s="754">
        <v>0.6</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75250867</v>
      </c>
      <c r="BR121" s="858"/>
      <c r="BS121" s="858"/>
      <c r="BT121" s="858"/>
      <c r="BU121" s="858"/>
      <c r="BV121" s="858">
        <v>75082499</v>
      </c>
      <c r="BW121" s="858"/>
      <c r="BX121" s="858"/>
      <c r="BY121" s="858"/>
      <c r="BZ121" s="858"/>
      <c r="CA121" s="858">
        <v>73702692</v>
      </c>
      <c r="CB121" s="858"/>
      <c r="CC121" s="858"/>
      <c r="CD121" s="858"/>
      <c r="CE121" s="858"/>
      <c r="CF121" s="859">
        <v>250.3</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13292283</v>
      </c>
      <c r="DH121" s="771"/>
      <c r="DI121" s="771"/>
      <c r="DJ121" s="771"/>
      <c r="DK121" s="771"/>
      <c r="DL121" s="771">
        <v>12918005</v>
      </c>
      <c r="DM121" s="771"/>
      <c r="DN121" s="771"/>
      <c r="DO121" s="771"/>
      <c r="DP121" s="771"/>
      <c r="DQ121" s="771">
        <v>12505319</v>
      </c>
      <c r="DR121" s="771"/>
      <c r="DS121" s="771"/>
      <c r="DT121" s="771"/>
      <c r="DU121" s="771"/>
      <c r="DV121" s="823">
        <v>42.5</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441</v>
      </c>
      <c r="BP122" s="838"/>
      <c r="BQ122" s="839">
        <v>88842657</v>
      </c>
      <c r="BR122" s="840"/>
      <c r="BS122" s="840"/>
      <c r="BT122" s="840"/>
      <c r="BU122" s="840"/>
      <c r="BV122" s="840">
        <v>89241847</v>
      </c>
      <c r="BW122" s="840"/>
      <c r="BX122" s="840"/>
      <c r="BY122" s="840"/>
      <c r="BZ122" s="840"/>
      <c r="CA122" s="840">
        <v>90082888</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6206922</v>
      </c>
      <c r="DH122" s="771"/>
      <c r="DI122" s="771"/>
      <c r="DJ122" s="771"/>
      <c r="DK122" s="771"/>
      <c r="DL122" s="771">
        <v>5916920</v>
      </c>
      <c r="DM122" s="771"/>
      <c r="DN122" s="771"/>
      <c r="DO122" s="771"/>
      <c r="DP122" s="771"/>
      <c r="DQ122" s="771">
        <v>4278078</v>
      </c>
      <c r="DR122" s="771"/>
      <c r="DS122" s="771"/>
      <c r="DT122" s="771"/>
      <c r="DU122" s="771"/>
      <c r="DV122" s="823">
        <v>14.5</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63658</v>
      </c>
      <c r="AB123" s="784"/>
      <c r="AC123" s="784"/>
      <c r="AD123" s="784"/>
      <c r="AE123" s="785"/>
      <c r="AF123" s="786">
        <v>60292</v>
      </c>
      <c r="AG123" s="784"/>
      <c r="AH123" s="784"/>
      <c r="AI123" s="784"/>
      <c r="AJ123" s="785"/>
      <c r="AK123" s="786">
        <v>59624</v>
      </c>
      <c r="AL123" s="784"/>
      <c r="AM123" s="784"/>
      <c r="AN123" s="784"/>
      <c r="AO123" s="785"/>
      <c r="AP123" s="754">
        <v>0.2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152.80000000000001</v>
      </c>
      <c r="BR123" s="832"/>
      <c r="BS123" s="832"/>
      <c r="BT123" s="832"/>
      <c r="BU123" s="832"/>
      <c r="BV123" s="832">
        <v>135.6</v>
      </c>
      <c r="BW123" s="832"/>
      <c r="BX123" s="832"/>
      <c r="BY123" s="832"/>
      <c r="BZ123" s="832"/>
      <c r="CA123" s="832">
        <v>122</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t="s">
        <v>108</v>
      </c>
      <c r="DH123" s="784"/>
      <c r="DI123" s="784"/>
      <c r="DJ123" s="784"/>
      <c r="DK123" s="785"/>
      <c r="DL123" s="786" t="s">
        <v>108</v>
      </c>
      <c r="DM123" s="784"/>
      <c r="DN123" s="784"/>
      <c r="DO123" s="784"/>
      <c r="DP123" s="785"/>
      <c r="DQ123" s="786">
        <v>1249981</v>
      </c>
      <c r="DR123" s="784"/>
      <c r="DS123" s="784"/>
      <c r="DT123" s="784"/>
      <c r="DU123" s="785"/>
      <c r="DV123" s="754">
        <v>4.2</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v>3336585</v>
      </c>
      <c r="DH124" s="717"/>
      <c r="DI124" s="717"/>
      <c r="DJ124" s="717"/>
      <c r="DK124" s="718"/>
      <c r="DL124" s="719">
        <v>3207236</v>
      </c>
      <c r="DM124" s="717"/>
      <c r="DN124" s="717"/>
      <c r="DO124" s="717"/>
      <c r="DP124" s="718"/>
      <c r="DQ124" s="719">
        <v>2508393</v>
      </c>
      <c r="DR124" s="717"/>
      <c r="DS124" s="717"/>
      <c r="DT124" s="717"/>
      <c r="DU124" s="718"/>
      <c r="DV124" s="807">
        <v>8.5</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70437</v>
      </c>
      <c r="AB126" s="784"/>
      <c r="AC126" s="784"/>
      <c r="AD126" s="784"/>
      <c r="AE126" s="785"/>
      <c r="AF126" s="786">
        <v>70394</v>
      </c>
      <c r="AG126" s="784"/>
      <c r="AH126" s="784"/>
      <c r="AI126" s="784"/>
      <c r="AJ126" s="785"/>
      <c r="AK126" s="786">
        <v>69023</v>
      </c>
      <c r="AL126" s="784"/>
      <c r="AM126" s="784"/>
      <c r="AN126" s="784"/>
      <c r="AO126" s="785"/>
      <c r="AP126" s="754">
        <v>0.2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115257</v>
      </c>
      <c r="AB127" s="784"/>
      <c r="AC127" s="784"/>
      <c r="AD127" s="784"/>
      <c r="AE127" s="785"/>
      <c r="AF127" s="786">
        <v>105477</v>
      </c>
      <c r="AG127" s="784"/>
      <c r="AH127" s="784"/>
      <c r="AI127" s="784"/>
      <c r="AJ127" s="785"/>
      <c r="AK127" s="786">
        <v>100706</v>
      </c>
      <c r="AL127" s="784"/>
      <c r="AM127" s="784"/>
      <c r="AN127" s="784"/>
      <c r="AO127" s="785"/>
      <c r="AP127" s="754">
        <v>0.3</v>
      </c>
      <c r="AQ127" s="755"/>
      <c r="AR127" s="755"/>
      <c r="AS127" s="755"/>
      <c r="AT127" s="756"/>
      <c r="AU127" s="233"/>
      <c r="AV127" s="233"/>
      <c r="AW127" s="233"/>
      <c r="AX127" s="757" t="s">
        <v>452</v>
      </c>
      <c r="AY127" s="758"/>
      <c r="AZ127" s="758"/>
      <c r="BA127" s="758"/>
      <c r="BB127" s="758"/>
      <c r="BC127" s="758"/>
      <c r="BD127" s="758"/>
      <c r="BE127" s="759"/>
      <c r="BF127" s="760" t="s">
        <v>108</v>
      </c>
      <c r="BG127" s="761"/>
      <c r="BH127" s="761"/>
      <c r="BI127" s="761"/>
      <c r="BJ127" s="761"/>
      <c r="BK127" s="761"/>
      <c r="BL127" s="762"/>
      <c r="BM127" s="760">
        <v>11.57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108</v>
      </c>
      <c r="DH127" s="820"/>
      <c r="DI127" s="820"/>
      <c r="DJ127" s="820"/>
      <c r="DK127" s="820"/>
      <c r="DL127" s="820" t="s">
        <v>454</v>
      </c>
      <c r="DM127" s="820"/>
      <c r="DN127" s="820"/>
      <c r="DO127" s="820"/>
      <c r="DP127" s="820"/>
      <c r="DQ127" s="820" t="s">
        <v>454</v>
      </c>
      <c r="DR127" s="820"/>
      <c r="DS127" s="820"/>
      <c r="DT127" s="820"/>
      <c r="DU127" s="820"/>
      <c r="DV127" s="821" t="s">
        <v>454</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114143</v>
      </c>
      <c r="AB128" s="724"/>
      <c r="AC128" s="724"/>
      <c r="AD128" s="724"/>
      <c r="AE128" s="725"/>
      <c r="AF128" s="726">
        <v>91670</v>
      </c>
      <c r="AG128" s="724"/>
      <c r="AH128" s="724"/>
      <c r="AI128" s="724"/>
      <c r="AJ128" s="725"/>
      <c r="AK128" s="726">
        <v>78796</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108</v>
      </c>
      <c r="BG128" s="791"/>
      <c r="BH128" s="791"/>
      <c r="BI128" s="791"/>
      <c r="BJ128" s="791"/>
      <c r="BK128" s="791"/>
      <c r="BL128" s="792"/>
      <c r="BM128" s="790">
        <v>16.57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36389245</v>
      </c>
      <c r="AB129" s="784"/>
      <c r="AC129" s="784"/>
      <c r="AD129" s="784"/>
      <c r="AE129" s="785"/>
      <c r="AF129" s="786">
        <v>35894891</v>
      </c>
      <c r="AG129" s="784"/>
      <c r="AH129" s="784"/>
      <c r="AI129" s="784"/>
      <c r="AJ129" s="785"/>
      <c r="AK129" s="786">
        <v>36065118</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16.2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6456326</v>
      </c>
      <c r="AB130" s="784"/>
      <c r="AC130" s="784"/>
      <c r="AD130" s="784"/>
      <c r="AE130" s="785"/>
      <c r="AF130" s="786">
        <v>6602863</v>
      </c>
      <c r="AG130" s="784"/>
      <c r="AH130" s="784"/>
      <c r="AI130" s="784"/>
      <c r="AJ130" s="785"/>
      <c r="AK130" s="786">
        <v>6617489</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122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29932919</v>
      </c>
      <c r="AB131" s="717"/>
      <c r="AC131" s="717"/>
      <c r="AD131" s="717"/>
      <c r="AE131" s="718"/>
      <c r="AF131" s="719">
        <v>29292028</v>
      </c>
      <c r="AG131" s="717"/>
      <c r="AH131" s="717"/>
      <c r="AI131" s="717"/>
      <c r="AJ131" s="718"/>
      <c r="AK131" s="719">
        <v>29447629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16.73054673</v>
      </c>
      <c r="AB132" s="740"/>
      <c r="AC132" s="740"/>
      <c r="AD132" s="740"/>
      <c r="AE132" s="741"/>
      <c r="AF132" s="742">
        <v>16.357795370000002</v>
      </c>
      <c r="AG132" s="740"/>
      <c r="AH132" s="740"/>
      <c r="AI132" s="740"/>
      <c r="AJ132" s="741"/>
      <c r="AK132" s="742">
        <v>15.71672205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16.8</v>
      </c>
      <c r="AB133" s="749"/>
      <c r="AC133" s="749"/>
      <c r="AD133" s="749"/>
      <c r="AE133" s="750"/>
      <c r="AF133" s="748">
        <v>16.7</v>
      </c>
      <c r="AG133" s="749"/>
      <c r="AH133" s="749"/>
      <c r="AI133" s="749"/>
      <c r="AJ133" s="750"/>
      <c r="AK133" s="748">
        <v>16.2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7205756</v>
      </c>
      <c r="L9" s="264">
        <v>59413</v>
      </c>
      <c r="M9" s="265">
        <v>66553</v>
      </c>
      <c r="N9" s="266">
        <v>-10.7</v>
      </c>
    </row>
    <row r="10" spans="1:16">
      <c r="A10" s="248"/>
      <c r="B10" s="244"/>
      <c r="C10" s="244"/>
      <c r="D10" s="244"/>
      <c r="E10" s="244"/>
      <c r="F10" s="244"/>
      <c r="G10" s="1133" t="s">
        <v>475</v>
      </c>
      <c r="H10" s="1134"/>
      <c r="I10" s="1134"/>
      <c r="J10" s="1135"/>
      <c r="K10" s="267">
        <v>864849</v>
      </c>
      <c r="L10" s="268">
        <v>7131</v>
      </c>
      <c r="M10" s="269">
        <v>6467</v>
      </c>
      <c r="N10" s="270">
        <v>10.3</v>
      </c>
    </row>
    <row r="11" spans="1:16" ht="13.5" customHeight="1">
      <c r="A11" s="248"/>
      <c r="B11" s="244"/>
      <c r="C11" s="244"/>
      <c r="D11" s="244"/>
      <c r="E11" s="244"/>
      <c r="F11" s="244"/>
      <c r="G11" s="1133" t="s">
        <v>476</v>
      </c>
      <c r="H11" s="1134"/>
      <c r="I11" s="1134"/>
      <c r="J11" s="1135"/>
      <c r="K11" s="267">
        <v>1313928</v>
      </c>
      <c r="L11" s="268">
        <v>10834</v>
      </c>
      <c r="M11" s="269">
        <v>8121</v>
      </c>
      <c r="N11" s="270">
        <v>33.4</v>
      </c>
    </row>
    <row r="12" spans="1:16" ht="13.5" customHeight="1">
      <c r="A12" s="248"/>
      <c r="B12" s="244"/>
      <c r="C12" s="244"/>
      <c r="D12" s="244"/>
      <c r="E12" s="244"/>
      <c r="F12" s="244"/>
      <c r="G12" s="1133" t="s">
        <v>477</v>
      </c>
      <c r="H12" s="1134"/>
      <c r="I12" s="1134"/>
      <c r="J12" s="1135"/>
      <c r="K12" s="267">
        <v>696605</v>
      </c>
      <c r="L12" s="268">
        <v>5744</v>
      </c>
      <c r="M12" s="269">
        <v>1653</v>
      </c>
      <c r="N12" s="270">
        <v>247.5</v>
      </c>
    </row>
    <row r="13" spans="1:16" ht="13.5" customHeight="1">
      <c r="A13" s="248"/>
      <c r="B13" s="244"/>
      <c r="C13" s="244"/>
      <c r="D13" s="244"/>
      <c r="E13" s="244"/>
      <c r="F13" s="244"/>
      <c r="G13" s="1133" t="s">
        <v>478</v>
      </c>
      <c r="H13" s="1134"/>
      <c r="I13" s="1134"/>
      <c r="J13" s="1135"/>
      <c r="K13" s="267" t="s">
        <v>479</v>
      </c>
      <c r="L13" s="268" t="s">
        <v>479</v>
      </c>
      <c r="M13" s="269" t="s">
        <v>479</v>
      </c>
      <c r="N13" s="270" t="s">
        <v>479</v>
      </c>
    </row>
    <row r="14" spans="1:16" ht="13.5" customHeight="1">
      <c r="A14" s="248"/>
      <c r="B14" s="244"/>
      <c r="C14" s="244"/>
      <c r="D14" s="244"/>
      <c r="E14" s="244"/>
      <c r="F14" s="244"/>
      <c r="G14" s="1133" t="s">
        <v>480</v>
      </c>
      <c r="H14" s="1134"/>
      <c r="I14" s="1134"/>
      <c r="J14" s="1135"/>
      <c r="K14" s="267">
        <v>391861</v>
      </c>
      <c r="L14" s="268">
        <v>3231</v>
      </c>
      <c r="M14" s="269">
        <v>2554</v>
      </c>
      <c r="N14" s="270">
        <v>26.5</v>
      </c>
    </row>
    <row r="15" spans="1:16" ht="13.5" customHeight="1">
      <c r="A15" s="248"/>
      <c r="B15" s="244"/>
      <c r="C15" s="244"/>
      <c r="D15" s="244"/>
      <c r="E15" s="244"/>
      <c r="F15" s="244"/>
      <c r="G15" s="1133" t="s">
        <v>481</v>
      </c>
      <c r="H15" s="1134"/>
      <c r="I15" s="1134"/>
      <c r="J15" s="1135"/>
      <c r="K15" s="267">
        <v>175200</v>
      </c>
      <c r="L15" s="268">
        <v>1445</v>
      </c>
      <c r="M15" s="269">
        <v>1924</v>
      </c>
      <c r="N15" s="270">
        <v>-24.9</v>
      </c>
    </row>
    <row r="16" spans="1:16">
      <c r="A16" s="248"/>
      <c r="B16" s="244"/>
      <c r="C16" s="244"/>
      <c r="D16" s="244"/>
      <c r="E16" s="244"/>
      <c r="F16" s="244"/>
      <c r="G16" s="1136" t="s">
        <v>482</v>
      </c>
      <c r="H16" s="1137"/>
      <c r="I16" s="1137"/>
      <c r="J16" s="1138"/>
      <c r="K16" s="268">
        <v>-798176</v>
      </c>
      <c r="L16" s="268">
        <v>-6581</v>
      </c>
      <c r="M16" s="269">
        <v>-7003</v>
      </c>
      <c r="N16" s="270">
        <v>-6</v>
      </c>
    </row>
    <row r="17" spans="1:16">
      <c r="A17" s="248"/>
      <c r="B17" s="244"/>
      <c r="C17" s="244"/>
      <c r="D17" s="244"/>
      <c r="E17" s="244"/>
      <c r="F17" s="244"/>
      <c r="G17" s="1136" t="s">
        <v>166</v>
      </c>
      <c r="H17" s="1137"/>
      <c r="I17" s="1137"/>
      <c r="J17" s="1138"/>
      <c r="K17" s="268">
        <v>9850023</v>
      </c>
      <c r="L17" s="268">
        <v>81216</v>
      </c>
      <c r="M17" s="269">
        <v>80270</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6.37</v>
      </c>
      <c r="L21" s="281">
        <v>7.43</v>
      </c>
      <c r="M21" s="282">
        <v>-1.06</v>
      </c>
      <c r="N21" s="249"/>
      <c r="O21" s="283"/>
      <c r="P21" s="279"/>
    </row>
    <row r="22" spans="1:16" s="284" customFormat="1">
      <c r="A22" s="279"/>
      <c r="B22" s="249"/>
      <c r="C22" s="249"/>
      <c r="D22" s="249"/>
      <c r="E22" s="249"/>
      <c r="F22" s="249"/>
      <c r="G22" s="1130" t="s">
        <v>488</v>
      </c>
      <c r="H22" s="1131"/>
      <c r="I22" s="1131"/>
      <c r="J22" s="1132"/>
      <c r="K22" s="285">
        <v>98.7</v>
      </c>
      <c r="L22" s="286">
        <v>98</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492</v>
      </c>
      <c r="H32" s="1122"/>
      <c r="I32" s="1122"/>
      <c r="J32" s="1123"/>
      <c r="K32" s="294">
        <v>8121637</v>
      </c>
      <c r="L32" s="294">
        <v>66965</v>
      </c>
      <c r="M32" s="295">
        <v>57318</v>
      </c>
      <c r="N32" s="296">
        <v>16.8</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v>7</v>
      </c>
      <c r="N34" s="296" t="s">
        <v>479</v>
      </c>
    </row>
    <row r="35" spans="1:16" ht="27" customHeight="1">
      <c r="A35" s="248"/>
      <c r="B35" s="244"/>
      <c r="C35" s="244"/>
      <c r="D35" s="244"/>
      <c r="E35" s="244"/>
      <c r="F35" s="244"/>
      <c r="G35" s="1121" t="s">
        <v>495</v>
      </c>
      <c r="H35" s="1122"/>
      <c r="I35" s="1122"/>
      <c r="J35" s="1123"/>
      <c r="K35" s="294">
        <v>2767000</v>
      </c>
      <c r="L35" s="294">
        <v>22815</v>
      </c>
      <c r="M35" s="295">
        <v>20935</v>
      </c>
      <c r="N35" s="296">
        <v>9</v>
      </c>
    </row>
    <row r="36" spans="1:16" ht="27" customHeight="1">
      <c r="A36" s="248"/>
      <c r="B36" s="244"/>
      <c r="C36" s="244"/>
      <c r="D36" s="244"/>
      <c r="E36" s="244"/>
      <c r="F36" s="244"/>
      <c r="G36" s="1121" t="s">
        <v>496</v>
      </c>
      <c r="H36" s="1122"/>
      <c r="I36" s="1122"/>
      <c r="J36" s="1123"/>
      <c r="K36" s="294">
        <v>37775</v>
      </c>
      <c r="L36" s="294">
        <v>311</v>
      </c>
      <c r="M36" s="295">
        <v>2160</v>
      </c>
      <c r="N36" s="296">
        <v>-85.6</v>
      </c>
    </row>
    <row r="37" spans="1:16" ht="13.5" customHeight="1">
      <c r="A37" s="248"/>
      <c r="B37" s="244"/>
      <c r="C37" s="244"/>
      <c r="D37" s="244"/>
      <c r="E37" s="244"/>
      <c r="F37" s="244"/>
      <c r="G37" s="1121" t="s">
        <v>497</v>
      </c>
      <c r="H37" s="1122"/>
      <c r="I37" s="1122"/>
      <c r="J37" s="1123"/>
      <c r="K37" s="294">
        <v>397824</v>
      </c>
      <c r="L37" s="294">
        <v>3280</v>
      </c>
      <c r="M37" s="295">
        <v>2619</v>
      </c>
      <c r="N37" s="296">
        <v>25.2</v>
      </c>
    </row>
    <row r="38" spans="1:16" ht="27" customHeight="1">
      <c r="A38" s="248"/>
      <c r="B38" s="244"/>
      <c r="C38" s="244"/>
      <c r="D38" s="244"/>
      <c r="E38" s="244"/>
      <c r="F38" s="244"/>
      <c r="G38" s="1124" t="s">
        <v>498</v>
      </c>
      <c r="H38" s="1125"/>
      <c r="I38" s="1125"/>
      <c r="J38" s="1126"/>
      <c r="K38" s="297">
        <v>251</v>
      </c>
      <c r="L38" s="297">
        <v>2</v>
      </c>
      <c r="M38" s="298">
        <v>1</v>
      </c>
      <c r="N38" s="299">
        <v>100</v>
      </c>
      <c r="O38" s="293"/>
    </row>
    <row r="39" spans="1:16">
      <c r="A39" s="248"/>
      <c r="B39" s="244"/>
      <c r="C39" s="244"/>
      <c r="D39" s="244"/>
      <c r="E39" s="244"/>
      <c r="F39" s="244"/>
      <c r="G39" s="1124" t="s">
        <v>499</v>
      </c>
      <c r="H39" s="1125"/>
      <c r="I39" s="1125"/>
      <c r="J39" s="1126"/>
      <c r="K39" s="300">
        <v>-78796</v>
      </c>
      <c r="L39" s="300">
        <v>-650</v>
      </c>
      <c r="M39" s="301">
        <v>-3264</v>
      </c>
      <c r="N39" s="302">
        <v>-80.099999999999994</v>
      </c>
      <c r="O39" s="293"/>
    </row>
    <row r="40" spans="1:16" ht="27" customHeight="1">
      <c r="A40" s="248"/>
      <c r="B40" s="244"/>
      <c r="C40" s="244"/>
      <c r="D40" s="244"/>
      <c r="E40" s="244"/>
      <c r="F40" s="244"/>
      <c r="G40" s="1121" t="s">
        <v>500</v>
      </c>
      <c r="H40" s="1122"/>
      <c r="I40" s="1122"/>
      <c r="J40" s="1123"/>
      <c r="K40" s="300">
        <v>-6617489</v>
      </c>
      <c r="L40" s="300">
        <v>-54563</v>
      </c>
      <c r="M40" s="301">
        <v>-53065</v>
      </c>
      <c r="N40" s="302">
        <v>2.8</v>
      </c>
      <c r="O40" s="293"/>
    </row>
    <row r="41" spans="1:16">
      <c r="A41" s="248"/>
      <c r="B41" s="244"/>
      <c r="C41" s="244"/>
      <c r="D41" s="244"/>
      <c r="E41" s="244"/>
      <c r="F41" s="244"/>
      <c r="G41" s="1127" t="s">
        <v>277</v>
      </c>
      <c r="H41" s="1128"/>
      <c r="I41" s="1128"/>
      <c r="J41" s="1129"/>
      <c r="K41" s="294">
        <v>4628202</v>
      </c>
      <c r="L41" s="300">
        <v>38161</v>
      </c>
      <c r="M41" s="301">
        <v>26711</v>
      </c>
      <c r="N41" s="302">
        <v>42.9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469</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6140580</v>
      </c>
      <c r="J51" s="320">
        <v>49199</v>
      </c>
      <c r="K51" s="321">
        <v>18.399999999999999</v>
      </c>
      <c r="L51" s="322">
        <v>50671</v>
      </c>
      <c r="M51" s="323">
        <v>-11.6</v>
      </c>
      <c r="N51" s="324">
        <v>30</v>
      </c>
    </row>
    <row r="52" spans="1:14">
      <c r="A52" s="248"/>
      <c r="B52" s="244"/>
      <c r="C52" s="244"/>
      <c r="D52" s="244"/>
      <c r="E52" s="244"/>
      <c r="F52" s="244"/>
      <c r="G52" s="325"/>
      <c r="H52" s="326" t="s">
        <v>511</v>
      </c>
      <c r="I52" s="327">
        <v>2600759</v>
      </c>
      <c r="J52" s="328">
        <v>20837</v>
      </c>
      <c r="K52" s="329">
        <v>-24.9</v>
      </c>
      <c r="L52" s="330">
        <v>30499</v>
      </c>
      <c r="M52" s="331">
        <v>-5.4</v>
      </c>
      <c r="N52" s="332">
        <v>-19.5</v>
      </c>
    </row>
    <row r="53" spans="1:14">
      <c r="A53" s="248"/>
      <c r="B53" s="244"/>
      <c r="C53" s="244"/>
      <c r="D53" s="244"/>
      <c r="E53" s="244"/>
      <c r="F53" s="244"/>
      <c r="G53" s="310" t="s">
        <v>512</v>
      </c>
      <c r="H53" s="311"/>
      <c r="I53" s="319">
        <v>6372312</v>
      </c>
      <c r="J53" s="320">
        <v>51292</v>
      </c>
      <c r="K53" s="321">
        <v>4.3</v>
      </c>
      <c r="L53" s="322">
        <v>57996</v>
      </c>
      <c r="M53" s="323">
        <v>14.5</v>
      </c>
      <c r="N53" s="324">
        <v>-10.199999999999999</v>
      </c>
    </row>
    <row r="54" spans="1:14">
      <c r="A54" s="248"/>
      <c r="B54" s="244"/>
      <c r="C54" s="244"/>
      <c r="D54" s="244"/>
      <c r="E54" s="244"/>
      <c r="F54" s="244"/>
      <c r="G54" s="325"/>
      <c r="H54" s="326" t="s">
        <v>511</v>
      </c>
      <c r="I54" s="327">
        <v>2835889</v>
      </c>
      <c r="J54" s="328">
        <v>22827</v>
      </c>
      <c r="K54" s="329">
        <v>9.6</v>
      </c>
      <c r="L54" s="330">
        <v>32288</v>
      </c>
      <c r="M54" s="331">
        <v>5.9</v>
      </c>
      <c r="N54" s="332">
        <v>3.7</v>
      </c>
    </row>
    <row r="55" spans="1:14">
      <c r="A55" s="248"/>
      <c r="B55" s="244"/>
      <c r="C55" s="244"/>
      <c r="D55" s="244"/>
      <c r="E55" s="244"/>
      <c r="F55" s="244"/>
      <c r="G55" s="310" t="s">
        <v>513</v>
      </c>
      <c r="H55" s="311"/>
      <c r="I55" s="319">
        <v>8531603</v>
      </c>
      <c r="J55" s="320">
        <v>68949</v>
      </c>
      <c r="K55" s="321">
        <v>34.4</v>
      </c>
      <c r="L55" s="322">
        <v>64620</v>
      </c>
      <c r="M55" s="323">
        <v>11.4</v>
      </c>
      <c r="N55" s="324">
        <v>23</v>
      </c>
    </row>
    <row r="56" spans="1:14">
      <c r="A56" s="248"/>
      <c r="B56" s="244"/>
      <c r="C56" s="244"/>
      <c r="D56" s="244"/>
      <c r="E56" s="244"/>
      <c r="F56" s="244"/>
      <c r="G56" s="325"/>
      <c r="H56" s="326" t="s">
        <v>511</v>
      </c>
      <c r="I56" s="327">
        <v>2530614</v>
      </c>
      <c r="J56" s="328">
        <v>20452</v>
      </c>
      <c r="K56" s="329">
        <v>-10.4</v>
      </c>
      <c r="L56" s="330">
        <v>37260</v>
      </c>
      <c r="M56" s="331">
        <v>15.4</v>
      </c>
      <c r="N56" s="332">
        <v>-25.8</v>
      </c>
    </row>
    <row r="57" spans="1:14">
      <c r="A57" s="248"/>
      <c r="B57" s="244"/>
      <c r="C57" s="244"/>
      <c r="D57" s="244"/>
      <c r="E57" s="244"/>
      <c r="F57" s="244"/>
      <c r="G57" s="310" t="s">
        <v>514</v>
      </c>
      <c r="H57" s="311"/>
      <c r="I57" s="319">
        <v>6216570</v>
      </c>
      <c r="J57" s="320">
        <v>50780</v>
      </c>
      <c r="K57" s="321">
        <v>-26.4</v>
      </c>
      <c r="L57" s="322">
        <v>64287</v>
      </c>
      <c r="M57" s="323">
        <v>-0.5</v>
      </c>
      <c r="N57" s="324">
        <v>-25.9</v>
      </c>
    </row>
    <row r="58" spans="1:14">
      <c r="A58" s="248"/>
      <c r="B58" s="244"/>
      <c r="C58" s="244"/>
      <c r="D58" s="244"/>
      <c r="E58" s="244"/>
      <c r="F58" s="244"/>
      <c r="G58" s="325"/>
      <c r="H58" s="326" t="s">
        <v>511</v>
      </c>
      <c r="I58" s="327">
        <v>3485726</v>
      </c>
      <c r="J58" s="328">
        <v>28473</v>
      </c>
      <c r="K58" s="329">
        <v>39.200000000000003</v>
      </c>
      <c r="L58" s="330">
        <v>41052</v>
      </c>
      <c r="M58" s="331">
        <v>10.199999999999999</v>
      </c>
      <c r="N58" s="332">
        <v>29</v>
      </c>
    </row>
    <row r="59" spans="1:14">
      <c r="A59" s="248"/>
      <c r="B59" s="244"/>
      <c r="C59" s="244"/>
      <c r="D59" s="244"/>
      <c r="E59" s="244"/>
      <c r="F59" s="244"/>
      <c r="G59" s="310" t="s">
        <v>515</v>
      </c>
      <c r="H59" s="311"/>
      <c r="I59" s="319">
        <v>7680935</v>
      </c>
      <c r="J59" s="320">
        <v>63331</v>
      </c>
      <c r="K59" s="321">
        <v>24.7</v>
      </c>
      <c r="L59" s="322">
        <v>64346</v>
      </c>
      <c r="M59" s="323">
        <v>0.1</v>
      </c>
      <c r="N59" s="324">
        <v>24.6</v>
      </c>
    </row>
    <row r="60" spans="1:14">
      <c r="A60" s="248"/>
      <c r="B60" s="244"/>
      <c r="C60" s="244"/>
      <c r="D60" s="244"/>
      <c r="E60" s="244"/>
      <c r="F60" s="244"/>
      <c r="G60" s="325"/>
      <c r="H60" s="326" t="s">
        <v>511</v>
      </c>
      <c r="I60" s="333">
        <v>4167176</v>
      </c>
      <c r="J60" s="328">
        <v>34359</v>
      </c>
      <c r="K60" s="329">
        <v>20.7</v>
      </c>
      <c r="L60" s="330">
        <v>38517</v>
      </c>
      <c r="M60" s="331">
        <v>-6.2</v>
      </c>
      <c r="N60" s="332">
        <v>26.9</v>
      </c>
    </row>
    <row r="61" spans="1:14">
      <c r="A61" s="248"/>
      <c r="B61" s="244"/>
      <c r="C61" s="244"/>
      <c r="D61" s="244"/>
      <c r="E61" s="244"/>
      <c r="F61" s="244"/>
      <c r="G61" s="310" t="s">
        <v>516</v>
      </c>
      <c r="H61" s="334"/>
      <c r="I61" s="335">
        <v>6988400</v>
      </c>
      <c r="J61" s="336">
        <v>56710</v>
      </c>
      <c r="K61" s="337">
        <v>11.1</v>
      </c>
      <c r="L61" s="338">
        <v>60384</v>
      </c>
      <c r="M61" s="339">
        <v>2.8</v>
      </c>
      <c r="N61" s="324">
        <v>8.3000000000000007</v>
      </c>
    </row>
    <row r="62" spans="1:14">
      <c r="A62" s="248"/>
      <c r="B62" s="244"/>
      <c r="C62" s="244"/>
      <c r="D62" s="244"/>
      <c r="E62" s="244"/>
      <c r="F62" s="244"/>
      <c r="G62" s="325"/>
      <c r="H62" s="326" t="s">
        <v>511</v>
      </c>
      <c r="I62" s="327">
        <v>3124033</v>
      </c>
      <c r="J62" s="328">
        <v>25390</v>
      </c>
      <c r="K62" s="329">
        <v>6.8</v>
      </c>
      <c r="L62" s="330">
        <v>35923</v>
      </c>
      <c r="M62" s="331">
        <v>4</v>
      </c>
      <c r="N62" s="332">
        <v>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11.77</v>
      </c>
      <c r="G47" s="12">
        <v>15.58</v>
      </c>
      <c r="H47" s="12">
        <v>17.63</v>
      </c>
      <c r="I47" s="12">
        <v>21.58</v>
      </c>
      <c r="J47" s="13">
        <v>25.19</v>
      </c>
    </row>
    <row r="48" spans="2:10" ht="57.75" customHeight="1">
      <c r="B48" s="14"/>
      <c r="C48" s="1141" t="s">
        <v>4</v>
      </c>
      <c r="D48" s="1141"/>
      <c r="E48" s="1142"/>
      <c r="F48" s="15">
        <v>1.38</v>
      </c>
      <c r="G48" s="16">
        <v>1.9</v>
      </c>
      <c r="H48" s="16">
        <v>0.54</v>
      </c>
      <c r="I48" s="16">
        <v>1.26</v>
      </c>
      <c r="J48" s="17">
        <v>1.0900000000000001</v>
      </c>
    </row>
    <row r="49" spans="2:10" ht="57.75" customHeight="1" thickBot="1">
      <c r="B49" s="18"/>
      <c r="C49" s="1143" t="s">
        <v>5</v>
      </c>
      <c r="D49" s="1143"/>
      <c r="E49" s="1144"/>
      <c r="F49" s="19">
        <v>6.17</v>
      </c>
      <c r="G49" s="20">
        <v>4.2</v>
      </c>
      <c r="H49" s="20">
        <v>2.0699999999999998</v>
      </c>
      <c r="I49" s="20">
        <v>7.21</v>
      </c>
      <c r="J49" s="21">
        <v>3.54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t="s">
        <v>479</v>
      </c>
      <c r="G34" s="33" t="s">
        <v>479</v>
      </c>
      <c r="H34" s="33" t="s">
        <v>479</v>
      </c>
      <c r="I34" s="33" t="s">
        <v>479</v>
      </c>
      <c r="J34" s="34">
        <v>6.17</v>
      </c>
      <c r="K34" s="22"/>
      <c r="L34" s="22"/>
      <c r="M34" s="22"/>
      <c r="N34" s="22"/>
      <c r="O34" s="22"/>
      <c r="P34" s="22"/>
    </row>
    <row r="35" spans="1:16" ht="39" customHeight="1">
      <c r="A35" s="22"/>
      <c r="B35" s="35"/>
      <c r="C35" s="1145" t="s">
        <v>524</v>
      </c>
      <c r="D35" s="1146"/>
      <c r="E35" s="1147"/>
      <c r="F35" s="36">
        <v>4.08</v>
      </c>
      <c r="G35" s="37">
        <v>4.45</v>
      </c>
      <c r="H35" s="37">
        <v>4.66</v>
      </c>
      <c r="I35" s="37">
        <v>5.0999999999999996</v>
      </c>
      <c r="J35" s="38">
        <v>4.8</v>
      </c>
      <c r="K35" s="22"/>
      <c r="L35" s="22"/>
      <c r="M35" s="22"/>
      <c r="N35" s="22"/>
      <c r="O35" s="22"/>
      <c r="P35" s="22"/>
    </row>
    <row r="36" spans="1:16" ht="39" customHeight="1">
      <c r="A36" s="22"/>
      <c r="B36" s="35"/>
      <c r="C36" s="1145" t="s">
        <v>525</v>
      </c>
      <c r="D36" s="1146"/>
      <c r="E36" s="1147"/>
      <c r="F36" s="36">
        <v>0.99</v>
      </c>
      <c r="G36" s="37">
        <v>1.1599999999999999</v>
      </c>
      <c r="H36" s="37">
        <v>1.67</v>
      </c>
      <c r="I36" s="37">
        <v>1.8</v>
      </c>
      <c r="J36" s="38">
        <v>1.37</v>
      </c>
      <c r="K36" s="22"/>
      <c r="L36" s="22"/>
      <c r="M36" s="22"/>
      <c r="N36" s="22"/>
      <c r="O36" s="22"/>
      <c r="P36" s="22"/>
    </row>
    <row r="37" spans="1:16" ht="39" customHeight="1">
      <c r="A37" s="22"/>
      <c r="B37" s="35"/>
      <c r="C37" s="1145" t="s">
        <v>526</v>
      </c>
      <c r="D37" s="1146"/>
      <c r="E37" s="1147"/>
      <c r="F37" s="36">
        <v>1.38</v>
      </c>
      <c r="G37" s="37">
        <v>1.89</v>
      </c>
      <c r="H37" s="37">
        <v>0.54</v>
      </c>
      <c r="I37" s="37">
        <v>1.26</v>
      </c>
      <c r="J37" s="38">
        <v>1.0900000000000001</v>
      </c>
      <c r="K37" s="22"/>
      <c r="L37" s="22"/>
      <c r="M37" s="22"/>
      <c r="N37" s="22"/>
      <c r="O37" s="22"/>
      <c r="P37" s="22"/>
    </row>
    <row r="38" spans="1:16" ht="39" customHeight="1">
      <c r="A38" s="22"/>
      <c r="B38" s="35"/>
      <c r="C38" s="1145" t="s">
        <v>527</v>
      </c>
      <c r="D38" s="1146"/>
      <c r="E38" s="1147"/>
      <c r="F38" s="36">
        <v>0.21</v>
      </c>
      <c r="G38" s="37">
        <v>0.24</v>
      </c>
      <c r="H38" s="37">
        <v>0.19</v>
      </c>
      <c r="I38" s="37">
        <v>0.16</v>
      </c>
      <c r="J38" s="38">
        <v>0.09</v>
      </c>
      <c r="K38" s="22"/>
      <c r="L38" s="22"/>
      <c r="M38" s="22"/>
      <c r="N38" s="22"/>
      <c r="O38" s="22"/>
      <c r="P38" s="22"/>
    </row>
    <row r="39" spans="1:16" ht="39" customHeight="1">
      <c r="A39" s="22"/>
      <c r="B39" s="35"/>
      <c r="C39" s="1145" t="s">
        <v>528</v>
      </c>
      <c r="D39" s="1146"/>
      <c r="E39" s="1147"/>
      <c r="F39" s="36">
        <v>0.19</v>
      </c>
      <c r="G39" s="37">
        <v>0.17</v>
      </c>
      <c r="H39" s="37">
        <v>0.2</v>
      </c>
      <c r="I39" s="37">
        <v>0.17</v>
      </c>
      <c r="J39" s="38">
        <v>0.03</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0.02</v>
      </c>
      <c r="G41" s="37">
        <v>0.04</v>
      </c>
      <c r="H41" s="37">
        <v>0.04</v>
      </c>
      <c r="I41" s="37">
        <v>0.05</v>
      </c>
      <c r="J41" s="38">
        <v>0</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1.1200000000000001</v>
      </c>
      <c r="G43" s="42">
        <v>1.1299999999999999</v>
      </c>
      <c r="H43" s="42">
        <v>2.36</v>
      </c>
      <c r="I43" s="42">
        <v>3.15</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10</v>
      </c>
      <c r="C45" s="1162"/>
      <c r="D45" s="58"/>
      <c r="E45" s="1167" t="s">
        <v>11</v>
      </c>
      <c r="F45" s="1167"/>
      <c r="G45" s="1167"/>
      <c r="H45" s="1167"/>
      <c r="I45" s="1167"/>
      <c r="J45" s="1168"/>
      <c r="K45" s="59">
        <v>7993</v>
      </c>
      <c r="L45" s="60">
        <v>8301</v>
      </c>
      <c r="M45" s="60">
        <v>8368</v>
      </c>
      <c r="N45" s="60">
        <v>8318</v>
      </c>
      <c r="O45" s="61">
        <v>8122</v>
      </c>
      <c r="P45" s="48"/>
      <c r="Q45" s="48"/>
      <c r="R45" s="48"/>
      <c r="S45" s="48"/>
      <c r="T45" s="48"/>
      <c r="U45" s="48"/>
    </row>
    <row r="46" spans="1:21" ht="30.75" customHeight="1">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14</v>
      </c>
      <c r="F48" s="1155"/>
      <c r="G48" s="1155"/>
      <c r="H48" s="1155"/>
      <c r="I48" s="1155"/>
      <c r="J48" s="1156"/>
      <c r="K48" s="63">
        <v>2667</v>
      </c>
      <c r="L48" s="64">
        <v>2691</v>
      </c>
      <c r="M48" s="64">
        <v>2699</v>
      </c>
      <c r="N48" s="64">
        <v>2731</v>
      </c>
      <c r="O48" s="65">
        <v>2767</v>
      </c>
      <c r="P48" s="48"/>
      <c r="Q48" s="48"/>
      <c r="R48" s="48"/>
      <c r="S48" s="48"/>
      <c r="T48" s="48"/>
      <c r="U48" s="48"/>
    </row>
    <row r="49" spans="1:21" ht="30.75" customHeight="1">
      <c r="A49" s="48"/>
      <c r="B49" s="1163"/>
      <c r="C49" s="1164"/>
      <c r="D49" s="62"/>
      <c r="E49" s="1155" t="s">
        <v>15</v>
      </c>
      <c r="F49" s="1155"/>
      <c r="G49" s="1155"/>
      <c r="H49" s="1155"/>
      <c r="I49" s="1155"/>
      <c r="J49" s="1156"/>
      <c r="K49" s="63">
        <v>462</v>
      </c>
      <c r="L49" s="64">
        <v>247</v>
      </c>
      <c r="M49" s="64">
        <v>93</v>
      </c>
      <c r="N49" s="64">
        <v>32</v>
      </c>
      <c r="O49" s="65">
        <v>38</v>
      </c>
      <c r="P49" s="48"/>
      <c r="Q49" s="48"/>
      <c r="R49" s="48"/>
      <c r="S49" s="48"/>
      <c r="T49" s="48"/>
      <c r="U49" s="48"/>
    </row>
    <row r="50" spans="1:21" ht="30.75" customHeight="1">
      <c r="A50" s="48"/>
      <c r="B50" s="1163"/>
      <c r="C50" s="1164"/>
      <c r="D50" s="62"/>
      <c r="E50" s="1155" t="s">
        <v>16</v>
      </c>
      <c r="F50" s="1155"/>
      <c r="G50" s="1155"/>
      <c r="H50" s="1155"/>
      <c r="I50" s="1155"/>
      <c r="J50" s="1156"/>
      <c r="K50" s="63">
        <v>481</v>
      </c>
      <c r="L50" s="64">
        <v>442</v>
      </c>
      <c r="M50" s="64">
        <v>418</v>
      </c>
      <c r="N50" s="64">
        <v>405</v>
      </c>
      <c r="O50" s="65">
        <v>398</v>
      </c>
      <c r="P50" s="48"/>
      <c r="Q50" s="48"/>
      <c r="R50" s="48"/>
      <c r="S50" s="48"/>
      <c r="T50" s="48"/>
      <c r="U50" s="48"/>
    </row>
    <row r="51" spans="1:21" ht="30.75" customHeight="1">
      <c r="A51" s="48"/>
      <c r="B51" s="1165"/>
      <c r="C51" s="1166"/>
      <c r="D51" s="66"/>
      <c r="E51" s="1155" t="s">
        <v>17</v>
      </c>
      <c r="F51" s="1155"/>
      <c r="G51" s="1155"/>
      <c r="H51" s="1155"/>
      <c r="I51" s="1155"/>
      <c r="J51" s="1156"/>
      <c r="K51" s="63">
        <v>0</v>
      </c>
      <c r="L51" s="64">
        <v>1</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6625</v>
      </c>
      <c r="L52" s="64">
        <v>6498</v>
      </c>
      <c r="M52" s="64">
        <v>6564</v>
      </c>
      <c r="N52" s="64">
        <v>6694</v>
      </c>
      <c r="O52" s="65">
        <v>6698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4978</v>
      </c>
      <c r="L53" s="69">
        <v>5184</v>
      </c>
      <c r="M53" s="69">
        <v>5014</v>
      </c>
      <c r="N53" s="69">
        <v>4792</v>
      </c>
      <c r="O53" s="70">
        <v>4627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1" t="s">
        <v>23</v>
      </c>
      <c r="C41" s="1182"/>
      <c r="D41" s="81"/>
      <c r="E41" s="1183" t="s">
        <v>24</v>
      </c>
      <c r="F41" s="1183"/>
      <c r="G41" s="1183"/>
      <c r="H41" s="1184"/>
      <c r="I41" s="82">
        <v>76217</v>
      </c>
      <c r="J41" s="83">
        <v>84778</v>
      </c>
      <c r="K41" s="83">
        <v>83957</v>
      </c>
      <c r="L41" s="83">
        <v>80513</v>
      </c>
      <c r="M41" s="84">
        <v>79560</v>
      </c>
    </row>
    <row r="42" spans="2:13" ht="27.75" customHeight="1">
      <c r="B42" s="1171"/>
      <c r="C42" s="1172"/>
      <c r="D42" s="85"/>
      <c r="E42" s="1175" t="s">
        <v>25</v>
      </c>
      <c r="F42" s="1175"/>
      <c r="G42" s="1175"/>
      <c r="H42" s="1176"/>
      <c r="I42" s="86">
        <v>1524</v>
      </c>
      <c r="J42" s="87">
        <v>1239</v>
      </c>
      <c r="K42" s="87">
        <v>975</v>
      </c>
      <c r="L42" s="87">
        <v>697</v>
      </c>
      <c r="M42" s="88">
        <v>411</v>
      </c>
    </row>
    <row r="43" spans="2:13" ht="27.75" customHeight="1">
      <c r="B43" s="1171"/>
      <c r="C43" s="1172"/>
      <c r="D43" s="85"/>
      <c r="E43" s="1175" t="s">
        <v>26</v>
      </c>
      <c r="F43" s="1175"/>
      <c r="G43" s="1175"/>
      <c r="H43" s="1176"/>
      <c r="I43" s="86">
        <v>44222</v>
      </c>
      <c r="J43" s="87">
        <v>42405</v>
      </c>
      <c r="K43" s="87">
        <v>41514</v>
      </c>
      <c r="L43" s="87">
        <v>40423</v>
      </c>
      <c r="M43" s="88">
        <v>38682</v>
      </c>
    </row>
    <row r="44" spans="2:13" ht="27.75" customHeight="1">
      <c r="B44" s="1171"/>
      <c r="C44" s="1172"/>
      <c r="D44" s="85"/>
      <c r="E44" s="1175" t="s">
        <v>27</v>
      </c>
      <c r="F44" s="1175"/>
      <c r="G44" s="1175"/>
      <c r="H44" s="1176"/>
      <c r="I44" s="86">
        <v>451</v>
      </c>
      <c r="J44" s="87">
        <v>228</v>
      </c>
      <c r="K44" s="87">
        <v>161</v>
      </c>
      <c r="L44" s="87">
        <v>148</v>
      </c>
      <c r="M44" s="88">
        <v>847</v>
      </c>
    </row>
    <row r="45" spans="2:13" ht="27.75" customHeight="1">
      <c r="B45" s="1171"/>
      <c r="C45" s="1172"/>
      <c r="D45" s="85"/>
      <c r="E45" s="1175" t="s">
        <v>28</v>
      </c>
      <c r="F45" s="1175"/>
      <c r="G45" s="1175"/>
      <c r="H45" s="1176"/>
      <c r="I45" s="86">
        <v>8762</v>
      </c>
      <c r="J45" s="87">
        <v>8498</v>
      </c>
      <c r="K45" s="87">
        <v>7985</v>
      </c>
      <c r="L45" s="87">
        <v>7190</v>
      </c>
      <c r="M45" s="88">
        <v>6532</v>
      </c>
    </row>
    <row r="46" spans="2:13" ht="27.75" customHeight="1">
      <c r="B46" s="1171"/>
      <c r="C46" s="1172"/>
      <c r="D46" s="85"/>
      <c r="E46" s="1175" t="s">
        <v>29</v>
      </c>
      <c r="F46" s="1175"/>
      <c r="G46" s="1175"/>
      <c r="H46" s="1176"/>
      <c r="I46" s="86">
        <v>4454</v>
      </c>
      <c r="J46" s="87" t="s">
        <v>479</v>
      </c>
      <c r="K46" s="87" t="s">
        <v>479</v>
      </c>
      <c r="L46" s="87" t="s">
        <v>479</v>
      </c>
      <c r="M46" s="88" t="s">
        <v>479</v>
      </c>
    </row>
    <row r="47" spans="2:13" ht="27.75" customHeight="1">
      <c r="B47" s="1171"/>
      <c r="C47" s="1172"/>
      <c r="D47" s="85"/>
      <c r="E47" s="1175" t="s">
        <v>30</v>
      </c>
      <c r="F47" s="1175"/>
      <c r="G47" s="1175"/>
      <c r="H47" s="1176"/>
      <c r="I47" s="86" t="s">
        <v>479</v>
      </c>
      <c r="J47" s="87" t="s">
        <v>479</v>
      </c>
      <c r="K47" s="87" t="s">
        <v>479</v>
      </c>
      <c r="L47" s="87" t="s">
        <v>479</v>
      </c>
      <c r="M47" s="88" t="s">
        <v>479</v>
      </c>
    </row>
    <row r="48" spans="2:13" ht="27.75" customHeight="1">
      <c r="B48" s="1173"/>
      <c r="C48" s="1174"/>
      <c r="D48" s="85"/>
      <c r="E48" s="1175" t="s">
        <v>31</v>
      </c>
      <c r="F48" s="1175"/>
      <c r="G48" s="1175"/>
      <c r="H48" s="1176"/>
      <c r="I48" s="86" t="s">
        <v>479</v>
      </c>
      <c r="J48" s="87" t="s">
        <v>479</v>
      </c>
      <c r="K48" s="87" t="s">
        <v>479</v>
      </c>
      <c r="L48" s="87" t="s">
        <v>479</v>
      </c>
      <c r="M48" s="88" t="s">
        <v>479</v>
      </c>
    </row>
    <row r="49" spans="2:13" ht="27.75" customHeight="1">
      <c r="B49" s="1169" t="s">
        <v>32</v>
      </c>
      <c r="C49" s="1170"/>
      <c r="D49" s="89"/>
      <c r="E49" s="1175" t="s">
        <v>33</v>
      </c>
      <c r="F49" s="1175"/>
      <c r="G49" s="1175"/>
      <c r="H49" s="1176"/>
      <c r="I49" s="86">
        <v>9900</v>
      </c>
      <c r="J49" s="87">
        <v>12122</v>
      </c>
      <c r="K49" s="87">
        <v>12952</v>
      </c>
      <c r="L49" s="87">
        <v>13836</v>
      </c>
      <c r="M49" s="88">
        <v>16071</v>
      </c>
    </row>
    <row r="50" spans="2:13" ht="27.75" customHeight="1">
      <c r="B50" s="1171"/>
      <c r="C50" s="1172"/>
      <c r="D50" s="85"/>
      <c r="E50" s="1175" t="s">
        <v>34</v>
      </c>
      <c r="F50" s="1175"/>
      <c r="G50" s="1175"/>
      <c r="H50" s="1176"/>
      <c r="I50" s="86">
        <v>982</v>
      </c>
      <c r="J50" s="87">
        <v>837</v>
      </c>
      <c r="K50" s="87">
        <v>640</v>
      </c>
      <c r="L50" s="87">
        <v>323</v>
      </c>
      <c r="M50" s="88">
        <v>309</v>
      </c>
    </row>
    <row r="51" spans="2:13" ht="27.75" customHeight="1">
      <c r="B51" s="1173"/>
      <c r="C51" s="1174"/>
      <c r="D51" s="85"/>
      <c r="E51" s="1175" t="s">
        <v>35</v>
      </c>
      <c r="F51" s="1175"/>
      <c r="G51" s="1175"/>
      <c r="H51" s="1176"/>
      <c r="I51" s="86">
        <v>73980</v>
      </c>
      <c r="J51" s="87">
        <v>74202</v>
      </c>
      <c r="K51" s="87">
        <v>75251</v>
      </c>
      <c r="L51" s="87">
        <v>75082</v>
      </c>
      <c r="M51" s="88">
        <v>73703</v>
      </c>
    </row>
    <row r="52" spans="2:13" ht="27.75" customHeight="1" thickBot="1">
      <c r="B52" s="1177" t="s">
        <v>36</v>
      </c>
      <c r="C52" s="1178"/>
      <c r="D52" s="90"/>
      <c r="E52" s="1179" t="s">
        <v>37</v>
      </c>
      <c r="F52" s="1179"/>
      <c r="G52" s="1179"/>
      <c r="H52" s="1180"/>
      <c r="I52" s="91">
        <v>50768</v>
      </c>
      <c r="J52" s="92">
        <v>49987</v>
      </c>
      <c r="K52" s="92">
        <v>45748</v>
      </c>
      <c r="L52" s="92">
        <v>39729</v>
      </c>
      <c r="M52" s="93">
        <v>35949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49199</v>
      </c>
      <c r="E3" s="116"/>
      <c r="F3" s="117">
        <v>50671</v>
      </c>
      <c r="G3" s="118"/>
      <c r="H3" s="119"/>
    </row>
    <row r="4" spans="1:8">
      <c r="A4" s="120"/>
      <c r="B4" s="121"/>
      <c r="C4" s="122"/>
      <c r="D4" s="123">
        <v>20837</v>
      </c>
      <c r="E4" s="124"/>
      <c r="F4" s="125">
        <v>30499</v>
      </c>
      <c r="G4" s="126"/>
      <c r="H4" s="127"/>
    </row>
    <row r="5" spans="1:8">
      <c r="A5" s="108" t="s">
        <v>512</v>
      </c>
      <c r="B5" s="113"/>
      <c r="C5" s="114"/>
      <c r="D5" s="115">
        <v>51292</v>
      </c>
      <c r="E5" s="116"/>
      <c r="F5" s="117">
        <v>57996</v>
      </c>
      <c r="G5" s="118"/>
      <c r="H5" s="119"/>
    </row>
    <row r="6" spans="1:8">
      <c r="A6" s="120"/>
      <c r="B6" s="121"/>
      <c r="C6" s="122"/>
      <c r="D6" s="123">
        <v>22827</v>
      </c>
      <c r="E6" s="124"/>
      <c r="F6" s="125">
        <v>32288</v>
      </c>
      <c r="G6" s="126"/>
      <c r="H6" s="127"/>
    </row>
    <row r="7" spans="1:8">
      <c r="A7" s="108" t="s">
        <v>513</v>
      </c>
      <c r="B7" s="113"/>
      <c r="C7" s="114"/>
      <c r="D7" s="115">
        <v>68949</v>
      </c>
      <c r="E7" s="116"/>
      <c r="F7" s="117">
        <v>64620</v>
      </c>
      <c r="G7" s="118"/>
      <c r="H7" s="119"/>
    </row>
    <row r="8" spans="1:8">
      <c r="A8" s="120"/>
      <c r="B8" s="121"/>
      <c r="C8" s="122"/>
      <c r="D8" s="123">
        <v>20452</v>
      </c>
      <c r="E8" s="124"/>
      <c r="F8" s="125">
        <v>37260</v>
      </c>
      <c r="G8" s="126"/>
      <c r="H8" s="127"/>
    </row>
    <row r="9" spans="1:8">
      <c r="A9" s="108" t="s">
        <v>514</v>
      </c>
      <c r="B9" s="113"/>
      <c r="C9" s="114"/>
      <c r="D9" s="115">
        <v>50780</v>
      </c>
      <c r="E9" s="116"/>
      <c r="F9" s="117">
        <v>64287</v>
      </c>
      <c r="G9" s="118"/>
      <c r="H9" s="119"/>
    </row>
    <row r="10" spans="1:8">
      <c r="A10" s="120"/>
      <c r="B10" s="121"/>
      <c r="C10" s="122"/>
      <c r="D10" s="123">
        <v>28473</v>
      </c>
      <c r="E10" s="124"/>
      <c r="F10" s="125">
        <v>41052</v>
      </c>
      <c r="G10" s="126"/>
      <c r="H10" s="127"/>
    </row>
    <row r="11" spans="1:8">
      <c r="A11" s="108" t="s">
        <v>515</v>
      </c>
      <c r="B11" s="113"/>
      <c r="C11" s="114"/>
      <c r="D11" s="115">
        <v>63331</v>
      </c>
      <c r="E11" s="116"/>
      <c r="F11" s="117">
        <v>64346</v>
      </c>
      <c r="G11" s="118"/>
      <c r="H11" s="119"/>
    </row>
    <row r="12" spans="1:8">
      <c r="A12" s="120"/>
      <c r="B12" s="121"/>
      <c r="C12" s="128"/>
      <c r="D12" s="123">
        <v>34359</v>
      </c>
      <c r="E12" s="124"/>
      <c r="F12" s="125">
        <v>38517</v>
      </c>
      <c r="G12" s="126"/>
      <c r="H12" s="127"/>
    </row>
    <row r="13" spans="1:8">
      <c r="A13" s="108"/>
      <c r="B13" s="113"/>
      <c r="C13" s="129"/>
      <c r="D13" s="130">
        <v>56710</v>
      </c>
      <c r="E13" s="131"/>
      <c r="F13" s="132">
        <v>60384</v>
      </c>
      <c r="G13" s="133"/>
      <c r="H13" s="119"/>
    </row>
    <row r="14" spans="1:8">
      <c r="A14" s="120"/>
      <c r="B14" s="121"/>
      <c r="C14" s="122"/>
      <c r="D14" s="123">
        <v>25390</v>
      </c>
      <c r="E14" s="124"/>
      <c r="F14" s="125">
        <v>35923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1.38</v>
      </c>
      <c r="C19" s="134">
        <f>ROUND(VALUE(SUBSTITUTE(実質収支比率等に係る経年分析!G$48,"▲","-")),2)</f>
        <v>1.9</v>
      </c>
      <c r="D19" s="134">
        <f>ROUND(VALUE(SUBSTITUTE(実質収支比率等に係る経年分析!H$48,"▲","-")),2)</f>
        <v>0.54</v>
      </c>
      <c r="E19" s="134">
        <f>ROUND(VALUE(SUBSTITUTE(実質収支比率等に係る経年分析!I$48,"▲","-")),2)</f>
        <v>1.26</v>
      </c>
      <c r="F19" s="134">
        <f>ROUND(VALUE(SUBSTITUTE(実質収支比率等に係る経年分析!J$48,"▲","-")),2)</f>
        <v>1.0900000000000001</v>
      </c>
    </row>
    <row r="20" spans="1:11">
      <c r="A20" s="134" t="s">
        <v>42</v>
      </c>
      <c r="B20" s="134">
        <f>ROUND(VALUE(SUBSTITUTE(実質収支比率等に係る経年分析!F$47,"▲","-")),2)</f>
        <v>11.77</v>
      </c>
      <c r="C20" s="134">
        <f>ROUND(VALUE(SUBSTITUTE(実質収支比率等に係る経年分析!G$47,"▲","-")),2)</f>
        <v>15.58</v>
      </c>
      <c r="D20" s="134">
        <f>ROUND(VALUE(SUBSTITUTE(実質収支比率等に係る経年分析!H$47,"▲","-")),2)</f>
        <v>17.63</v>
      </c>
      <c r="E20" s="134">
        <f>ROUND(VALUE(SUBSTITUTE(実質収支比率等に係る経年分析!I$47,"▲","-")),2)</f>
        <v>21.58</v>
      </c>
      <c r="F20" s="134">
        <f>ROUND(VALUE(SUBSTITUTE(実質収支比率等に係る経年分析!J$47,"▲","-")),2)</f>
        <v>25.19</v>
      </c>
    </row>
    <row r="21" spans="1:11">
      <c r="A21" s="134" t="s">
        <v>43</v>
      </c>
      <c r="B21" s="134">
        <f>IF(ISNUMBER(VALUE(SUBSTITUTE(実質収支比率等に係る経年分析!F$49,"▲","-"))),ROUND(VALUE(SUBSTITUTE(実質収支比率等に係る経年分析!F$49,"▲","-")),2),NA())</f>
        <v>6.17</v>
      </c>
      <c r="C21" s="134">
        <f>IF(ISNUMBER(VALUE(SUBSTITUTE(実質収支比率等に係る経年分析!G$49,"▲","-"))),ROUND(VALUE(SUBSTITUTE(実質収支比率等に係る経年分析!G$49,"▲","-")),2),NA())</f>
        <v>4.2</v>
      </c>
      <c r="D21" s="134">
        <f>IF(ISNUMBER(VALUE(SUBSTITUTE(実質収支比率等に係る経年分析!H$49,"▲","-"))),ROUND(VALUE(SUBSTITUTE(実質収支比率等に係る経年分析!H$49,"▲","-")),2),NA())</f>
        <v>2.0699999999999998</v>
      </c>
      <c r="E21" s="134">
        <f>IF(ISNUMBER(VALUE(SUBSTITUTE(実質収支比率等に係る経年分析!I$49,"▲","-"))),ROUND(VALUE(SUBSTITUTE(実質収支比率等に係る経年分析!I$49,"▲","-")),2),NA())</f>
        <v>7.21</v>
      </c>
      <c r="F21" s="134">
        <f>IF(ISNUMBER(VALUE(SUBSTITUTE(実質収支比率等に係る経年分析!J$49,"▲","-"))),ROUND(VALUE(SUBSTITUTE(実質収支比率等に係る経年分析!J$49,"▲","-")),2),NA())</f>
        <v>3.54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1.1200000000000001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1.1299999999999999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2.36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3.15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介護保険特別会計（保険事業勘定）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国民宿舎等事業会計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1.1599999999999999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#VALUE!</v>
      </c>
      <c r="E36" s="135" t="e">
        <f>IF(ROUND(VALUE(SUBSTITUTE(連結実質赤字比率に係る赤字・黒字の構成分析!G$34,"▲", "-")), 2) &gt;= 0, ABS(ROUND(VALUE(SUBSTITUTE(連結実質赤字比率に係る赤字・黒字の構成分析!G$34,"▲", "-")), 2)), NA())</f>
        <v>#VALUE!</v>
      </c>
      <c r="F36" s="135" t="e">
        <f>IF(ROUND(VALUE(SUBSTITUTE(連結実質赤字比率に係る赤字・黒字の構成分析!H$34,"▲", "-")), 2) &lt; 0, ABS(ROUND(VALUE(SUBSTITUTE(連結実質赤字比率に係る赤字・黒字の構成分析!H$34,"▲", "-")), 2)), NA())</f>
        <v>#VALUE!</v>
      </c>
      <c r="G36" s="135" t="e">
        <f>IF(ROUND(VALUE(SUBSTITUTE(連結実質赤字比率に係る赤字・黒字の構成分析!H$34,"▲", "-")), 2) &gt;= 0, ABS(ROUND(VALUE(SUBSTITUTE(連結実質赤字比率に係る赤字・黒字の構成分析!H$34,"▲", "-")), 2)), NA())</f>
        <v>#VALUE!</v>
      </c>
      <c r="H36" s="135" t="e">
        <f>IF(ROUND(VALUE(SUBSTITUTE(連結実質赤字比率に係る赤字・黒字の構成分析!I$34,"▲", "-")), 2) &lt; 0, ABS(ROUND(VALUE(SUBSTITUTE(連結実質赤字比率に係る赤字・黒字の構成分析!I$34,"▲", "-")), 2)), NA())</f>
        <v>#VALUE!</v>
      </c>
      <c r="I36" s="135" t="e">
        <f>IF(ROUND(VALUE(SUBSTITUTE(連結実質赤字比率に係る赤字・黒字の構成分析!I$34,"▲", "-")), 2) &gt;= 0, ABS(ROUND(VALUE(SUBSTITUTE(連結実質赤字比率に係る赤字・黒字の構成分析!I$34,"▲", "-")), 2)), NA())</f>
        <v>#VALUE!</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6625</v>
      </c>
      <c r="E42" s="136"/>
      <c r="F42" s="136"/>
      <c r="G42" s="136">
        <f>'実質公債費比率（分子）の構造'!L$52</f>
        <v>6498</v>
      </c>
      <c r="H42" s="136"/>
      <c r="I42" s="136"/>
      <c r="J42" s="136">
        <f>'実質公債費比率（分子）の構造'!M$52</f>
        <v>6564</v>
      </c>
      <c r="K42" s="136"/>
      <c r="L42" s="136"/>
      <c r="M42" s="136">
        <f>'実質公債費比率（分子）の構造'!N$52</f>
        <v>6694</v>
      </c>
      <c r="N42" s="136"/>
      <c r="O42" s="136"/>
      <c r="P42" s="136">
        <f>'実質公債費比率（分子）の構造'!O$52</f>
        <v>6698</v>
      </c>
    </row>
    <row r="43" spans="1:16">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481</v>
      </c>
      <c r="C44" s="136"/>
      <c r="D44" s="136"/>
      <c r="E44" s="136">
        <f>'実質公債費比率（分子）の構造'!L$50</f>
        <v>442</v>
      </c>
      <c r="F44" s="136"/>
      <c r="G44" s="136"/>
      <c r="H44" s="136">
        <f>'実質公債費比率（分子）の構造'!M$50</f>
        <v>418</v>
      </c>
      <c r="I44" s="136"/>
      <c r="J44" s="136"/>
      <c r="K44" s="136">
        <f>'実質公債費比率（分子）の構造'!N$50</f>
        <v>405</v>
      </c>
      <c r="L44" s="136"/>
      <c r="M44" s="136"/>
      <c r="N44" s="136">
        <f>'実質公債費比率（分子）の構造'!O$50</f>
        <v>398</v>
      </c>
      <c r="O44" s="136"/>
      <c r="P44" s="136"/>
    </row>
    <row r="45" spans="1:16">
      <c r="A45" s="136" t="s">
        <v>53</v>
      </c>
      <c r="B45" s="136">
        <f>'実質公債費比率（分子）の構造'!K$49</f>
        <v>462</v>
      </c>
      <c r="C45" s="136"/>
      <c r="D45" s="136"/>
      <c r="E45" s="136">
        <f>'実質公債費比率（分子）の構造'!L$49</f>
        <v>247</v>
      </c>
      <c r="F45" s="136"/>
      <c r="G45" s="136"/>
      <c r="H45" s="136">
        <f>'実質公債費比率（分子）の構造'!M$49</f>
        <v>93</v>
      </c>
      <c r="I45" s="136"/>
      <c r="J45" s="136"/>
      <c r="K45" s="136">
        <f>'実質公債費比率（分子）の構造'!N$49</f>
        <v>32</v>
      </c>
      <c r="L45" s="136"/>
      <c r="M45" s="136"/>
      <c r="N45" s="136">
        <f>'実質公債費比率（分子）の構造'!O$49</f>
        <v>38</v>
      </c>
      <c r="O45" s="136"/>
      <c r="P45" s="136"/>
    </row>
    <row r="46" spans="1:16">
      <c r="A46" s="136" t="s">
        <v>54</v>
      </c>
      <c r="B46" s="136">
        <f>'実質公債費比率（分子）の構造'!K$48</f>
        <v>2667</v>
      </c>
      <c r="C46" s="136"/>
      <c r="D46" s="136"/>
      <c r="E46" s="136">
        <f>'実質公債費比率（分子）の構造'!L$48</f>
        <v>2691</v>
      </c>
      <c r="F46" s="136"/>
      <c r="G46" s="136"/>
      <c r="H46" s="136">
        <f>'実質公債費比率（分子）の構造'!M$48</f>
        <v>2699</v>
      </c>
      <c r="I46" s="136"/>
      <c r="J46" s="136"/>
      <c r="K46" s="136">
        <f>'実質公債費比率（分子）の構造'!N$48</f>
        <v>2731</v>
      </c>
      <c r="L46" s="136"/>
      <c r="M46" s="136"/>
      <c r="N46" s="136">
        <f>'実質公債費比率（分子）の構造'!O$48</f>
        <v>2767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7993</v>
      </c>
      <c r="C49" s="136"/>
      <c r="D49" s="136"/>
      <c r="E49" s="136">
        <f>'実質公債費比率（分子）の構造'!L$45</f>
        <v>8301</v>
      </c>
      <c r="F49" s="136"/>
      <c r="G49" s="136"/>
      <c r="H49" s="136">
        <f>'実質公債費比率（分子）の構造'!M$45</f>
        <v>8368</v>
      </c>
      <c r="I49" s="136"/>
      <c r="J49" s="136"/>
      <c r="K49" s="136">
        <f>'実質公債費比率（分子）の構造'!N$45</f>
        <v>8318</v>
      </c>
      <c r="L49" s="136"/>
      <c r="M49" s="136"/>
      <c r="N49" s="136">
        <f>'実質公債費比率（分子）の構造'!O$45</f>
        <v>8122</v>
      </c>
      <c r="O49" s="136"/>
      <c r="P49" s="136"/>
    </row>
    <row r="50" spans="1:16">
      <c r="A50" s="136" t="s">
        <v>58</v>
      </c>
      <c r="B50" s="136" t="e">
        <f>NA()</f>
        <v>#N/A</v>
      </c>
      <c r="C50" s="136">
        <f>IF(ISNUMBER('実質公債費比率（分子）の構造'!K$53),'実質公債費比率（分子）の構造'!K$53,NA())</f>
        <v>4978</v>
      </c>
      <c r="D50" s="136" t="e">
        <f>NA()</f>
        <v>#N/A</v>
      </c>
      <c r="E50" s="136" t="e">
        <f>NA()</f>
        <v>#N/A</v>
      </c>
      <c r="F50" s="136">
        <f>IF(ISNUMBER('実質公債費比率（分子）の構造'!L$53),'実質公債費比率（分子）の構造'!L$53,NA())</f>
        <v>5184</v>
      </c>
      <c r="G50" s="136" t="e">
        <f>NA()</f>
        <v>#N/A</v>
      </c>
      <c r="H50" s="136" t="e">
        <f>NA()</f>
        <v>#N/A</v>
      </c>
      <c r="I50" s="136">
        <f>IF(ISNUMBER('実質公債費比率（分子）の構造'!M$53),'実質公債費比率（分子）の構造'!M$53,NA())</f>
        <v>5014</v>
      </c>
      <c r="J50" s="136" t="e">
        <f>NA()</f>
        <v>#N/A</v>
      </c>
      <c r="K50" s="136" t="e">
        <f>NA()</f>
        <v>#N/A</v>
      </c>
      <c r="L50" s="136">
        <f>IF(ISNUMBER('実質公債費比率（分子）の構造'!N$53),'実質公債費比率（分子）の構造'!N$53,NA())</f>
        <v>4792</v>
      </c>
      <c r="M50" s="136" t="e">
        <f>NA()</f>
        <v>#N/A</v>
      </c>
      <c r="N50" s="136" t="e">
        <f>NA()</f>
        <v>#N/A</v>
      </c>
      <c r="O50" s="136">
        <f>IF(ISNUMBER('実質公債費比率（分子）の構造'!O$53),'実質公債費比率（分子）の構造'!O$53,NA())</f>
        <v>4627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73980</v>
      </c>
      <c r="E56" s="135"/>
      <c r="F56" s="135"/>
      <c r="G56" s="135">
        <f>'将来負担比率（分子）の構造'!J$51</f>
        <v>74202</v>
      </c>
      <c r="H56" s="135"/>
      <c r="I56" s="135"/>
      <c r="J56" s="135">
        <f>'将来負担比率（分子）の構造'!K$51</f>
        <v>75251</v>
      </c>
      <c r="K56" s="135"/>
      <c r="L56" s="135"/>
      <c r="M56" s="135">
        <f>'将来負担比率（分子）の構造'!L$51</f>
        <v>75082</v>
      </c>
      <c r="N56" s="135"/>
      <c r="O56" s="135"/>
      <c r="P56" s="135">
        <f>'将来負担比率（分子）の構造'!M$51</f>
        <v>73703</v>
      </c>
    </row>
    <row r="57" spans="1:16">
      <c r="A57" s="135" t="s">
        <v>34</v>
      </c>
      <c r="B57" s="135"/>
      <c r="C57" s="135"/>
      <c r="D57" s="135">
        <f>'将来負担比率（分子）の構造'!I$50</f>
        <v>982</v>
      </c>
      <c r="E57" s="135"/>
      <c r="F57" s="135"/>
      <c r="G57" s="135">
        <f>'将来負担比率（分子）の構造'!J$50</f>
        <v>837</v>
      </c>
      <c r="H57" s="135"/>
      <c r="I57" s="135"/>
      <c r="J57" s="135">
        <f>'将来負担比率（分子）の構造'!K$50</f>
        <v>640</v>
      </c>
      <c r="K57" s="135"/>
      <c r="L57" s="135"/>
      <c r="M57" s="135">
        <f>'将来負担比率（分子）の構造'!L$50</f>
        <v>323</v>
      </c>
      <c r="N57" s="135"/>
      <c r="O57" s="135"/>
      <c r="P57" s="135">
        <f>'将来負担比率（分子）の構造'!M$50</f>
        <v>309</v>
      </c>
    </row>
    <row r="58" spans="1:16">
      <c r="A58" s="135" t="s">
        <v>33</v>
      </c>
      <c r="B58" s="135"/>
      <c r="C58" s="135"/>
      <c r="D58" s="135">
        <f>'将来負担比率（分子）の構造'!I$49</f>
        <v>9900</v>
      </c>
      <c r="E58" s="135"/>
      <c r="F58" s="135"/>
      <c r="G58" s="135">
        <f>'将来負担比率（分子）の構造'!J$49</f>
        <v>12122</v>
      </c>
      <c r="H58" s="135"/>
      <c r="I58" s="135"/>
      <c r="J58" s="135">
        <f>'将来負担比率（分子）の構造'!K$49</f>
        <v>12952</v>
      </c>
      <c r="K58" s="135"/>
      <c r="L58" s="135"/>
      <c r="M58" s="135">
        <f>'将来負担比率（分子）の構造'!L$49</f>
        <v>13836</v>
      </c>
      <c r="N58" s="135"/>
      <c r="O58" s="135"/>
      <c r="P58" s="135">
        <f>'将来負担比率（分子）の構造'!M$49</f>
        <v>16071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4454</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8762</v>
      </c>
      <c r="C62" s="135"/>
      <c r="D62" s="135"/>
      <c r="E62" s="135">
        <f>'将来負担比率（分子）の構造'!J$45</f>
        <v>8498</v>
      </c>
      <c r="F62" s="135"/>
      <c r="G62" s="135"/>
      <c r="H62" s="135">
        <f>'将来負担比率（分子）の構造'!K$45</f>
        <v>7985</v>
      </c>
      <c r="I62" s="135"/>
      <c r="J62" s="135"/>
      <c r="K62" s="135">
        <f>'将来負担比率（分子）の構造'!L$45</f>
        <v>7190</v>
      </c>
      <c r="L62" s="135"/>
      <c r="M62" s="135"/>
      <c r="N62" s="135">
        <f>'将来負担比率（分子）の構造'!M$45</f>
        <v>6532</v>
      </c>
      <c r="O62" s="135"/>
      <c r="P62" s="135"/>
    </row>
    <row r="63" spans="1:16">
      <c r="A63" s="135" t="s">
        <v>27</v>
      </c>
      <c r="B63" s="135">
        <f>'将来負担比率（分子）の構造'!I$44</f>
        <v>451</v>
      </c>
      <c r="C63" s="135"/>
      <c r="D63" s="135"/>
      <c r="E63" s="135">
        <f>'将来負担比率（分子）の構造'!J$44</f>
        <v>228</v>
      </c>
      <c r="F63" s="135"/>
      <c r="G63" s="135"/>
      <c r="H63" s="135">
        <f>'将来負担比率（分子）の構造'!K$44</f>
        <v>161</v>
      </c>
      <c r="I63" s="135"/>
      <c r="J63" s="135"/>
      <c r="K63" s="135">
        <f>'将来負担比率（分子）の構造'!L$44</f>
        <v>148</v>
      </c>
      <c r="L63" s="135"/>
      <c r="M63" s="135"/>
      <c r="N63" s="135">
        <f>'将来負担比率（分子）の構造'!M$44</f>
        <v>847</v>
      </c>
      <c r="O63" s="135"/>
      <c r="P63" s="135"/>
    </row>
    <row r="64" spans="1:16">
      <c r="A64" s="135" t="s">
        <v>26</v>
      </c>
      <c r="B64" s="135">
        <f>'将来負担比率（分子）の構造'!I$43</f>
        <v>44222</v>
      </c>
      <c r="C64" s="135"/>
      <c r="D64" s="135"/>
      <c r="E64" s="135">
        <f>'将来負担比率（分子）の構造'!J$43</f>
        <v>42405</v>
      </c>
      <c r="F64" s="135"/>
      <c r="G64" s="135"/>
      <c r="H64" s="135">
        <f>'将来負担比率（分子）の構造'!K$43</f>
        <v>41514</v>
      </c>
      <c r="I64" s="135"/>
      <c r="J64" s="135"/>
      <c r="K64" s="135">
        <f>'将来負担比率（分子）の構造'!L$43</f>
        <v>40423</v>
      </c>
      <c r="L64" s="135"/>
      <c r="M64" s="135"/>
      <c r="N64" s="135">
        <f>'将来負担比率（分子）の構造'!M$43</f>
        <v>38682</v>
      </c>
      <c r="O64" s="135"/>
      <c r="P64" s="135"/>
    </row>
    <row r="65" spans="1:16">
      <c r="A65" s="135" t="s">
        <v>25</v>
      </c>
      <c r="B65" s="135">
        <f>'将来負担比率（分子）の構造'!I$42</f>
        <v>1524</v>
      </c>
      <c r="C65" s="135"/>
      <c r="D65" s="135"/>
      <c r="E65" s="135">
        <f>'将来負担比率（分子）の構造'!J$42</f>
        <v>1239</v>
      </c>
      <c r="F65" s="135"/>
      <c r="G65" s="135"/>
      <c r="H65" s="135">
        <f>'将来負担比率（分子）の構造'!K$42</f>
        <v>975</v>
      </c>
      <c r="I65" s="135"/>
      <c r="J65" s="135"/>
      <c r="K65" s="135">
        <f>'将来負担比率（分子）の構造'!L$42</f>
        <v>697</v>
      </c>
      <c r="L65" s="135"/>
      <c r="M65" s="135"/>
      <c r="N65" s="135">
        <f>'将来負担比率（分子）の構造'!M$42</f>
        <v>411</v>
      </c>
      <c r="O65" s="135"/>
      <c r="P65" s="135"/>
    </row>
    <row r="66" spans="1:16">
      <c r="A66" s="135" t="s">
        <v>24</v>
      </c>
      <c r="B66" s="135">
        <f>'将来負担比率（分子）の構造'!I$41</f>
        <v>76217</v>
      </c>
      <c r="C66" s="135"/>
      <c r="D66" s="135"/>
      <c r="E66" s="135">
        <f>'将来負担比率（分子）の構造'!J$41</f>
        <v>84778</v>
      </c>
      <c r="F66" s="135"/>
      <c r="G66" s="135"/>
      <c r="H66" s="135">
        <f>'将来負担比率（分子）の構造'!K$41</f>
        <v>83957</v>
      </c>
      <c r="I66" s="135"/>
      <c r="J66" s="135"/>
      <c r="K66" s="135">
        <f>'将来負担比率（分子）の構造'!L$41</f>
        <v>80513</v>
      </c>
      <c r="L66" s="135"/>
      <c r="M66" s="135"/>
      <c r="N66" s="135">
        <f>'将来負担比率（分子）の構造'!M$41</f>
        <v>79560</v>
      </c>
      <c r="O66" s="135"/>
      <c r="P66" s="135"/>
    </row>
    <row r="67" spans="1:16">
      <c r="A67" s="135" t="s">
        <v>62</v>
      </c>
      <c r="B67" s="135" t="e">
        <f>NA()</f>
        <v>#N/A</v>
      </c>
      <c r="C67" s="135">
        <f>IF(ISNUMBER('将来負担比率（分子）の構造'!I$52), IF('将来負担比率（分子）の構造'!I$52 &lt; 0, 0, '将来負担比率（分子）の構造'!I$52), NA())</f>
        <v>50768</v>
      </c>
      <c r="D67" s="135" t="e">
        <f>NA()</f>
        <v>#N/A</v>
      </c>
      <c r="E67" s="135" t="e">
        <f>NA()</f>
        <v>#N/A</v>
      </c>
      <c r="F67" s="135">
        <f>IF(ISNUMBER('将来負担比率（分子）の構造'!J$52), IF('将来負担比率（分子）の構造'!J$52 &lt; 0, 0, '将来負担比率（分子）の構造'!J$52), NA())</f>
        <v>49987</v>
      </c>
      <c r="G67" s="135" t="e">
        <f>NA()</f>
        <v>#N/A</v>
      </c>
      <c r="H67" s="135" t="e">
        <f>NA()</f>
        <v>#N/A</v>
      </c>
      <c r="I67" s="135">
        <f>IF(ISNUMBER('将来負担比率（分子）の構造'!K$52), IF('将来負担比率（分子）の構造'!K$52 &lt; 0, 0, '将来負担比率（分子）の構造'!K$52), NA())</f>
        <v>45748</v>
      </c>
      <c r="J67" s="135" t="e">
        <f>NA()</f>
        <v>#N/A</v>
      </c>
      <c r="K67" s="135" t="e">
        <f>NA()</f>
        <v>#N/A</v>
      </c>
      <c r="L67" s="135">
        <f>IF(ISNUMBER('将来負担比率（分子）の構造'!L$52), IF('将来負担比率（分子）の構造'!L$52 &lt; 0, 0, '将来負担比率（分子）の構造'!L$52), NA())</f>
        <v>39729</v>
      </c>
      <c r="M67" s="135" t="e">
        <f>NA()</f>
        <v>#N/A</v>
      </c>
      <c r="N67" s="135" t="e">
        <f>NA()</f>
        <v>#N/A</v>
      </c>
      <c r="O67" s="135">
        <f>IF(ISNUMBER('将来負担比率（分子）の構造'!M$52), IF('将来負担比率（分子）の構造'!M$52 &lt; 0, 0, '将来負担比率（分子）の構造'!M$52), NA())</f>
        <v>35949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SS09010124</cp:lastModifiedBy>
  <cp:lastPrinted>2017-03-13T01:23:10Z</cp:lastPrinted>
  <dcterms:created xsi:type="dcterms:W3CDTF">2017-02-15T15:25:28Z</dcterms:created>
  <dcterms:modified xsi:type="dcterms:W3CDTF">2017-03-13T01:27:49Z</dcterms:modified>
</cp:coreProperties>
</file>