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540" yWindow="-75" windowWidth="18975" windowHeight="6045" tabRatio="8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7" i="9" l="1"/>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BW39" i="9"/>
  <c r="BE39" i="9"/>
  <c r="AM39" i="9"/>
  <c r="U39" i="9"/>
  <c r="C39" i="9"/>
  <c r="BW38" i="9"/>
  <c r="BE38" i="9"/>
  <c r="AM38" i="9"/>
  <c r="U38" i="9"/>
  <c r="C38" i="9"/>
  <c r="BE37" i="9"/>
  <c r="AM37" i="9"/>
  <c r="U37" i="9"/>
  <c r="C37" i="9"/>
  <c r="BE36" i="9"/>
  <c r="AM36" i="9"/>
  <c r="U36" i="9"/>
  <c r="C36" i="9"/>
  <c r="BW35" i="9"/>
  <c r="BW36" i="9" s="1"/>
  <c r="BW37" i="9" s="1"/>
  <c r="BE35" i="9"/>
  <c r="AM35" i="9"/>
  <c r="U35" i="9"/>
  <c r="C35" i="9"/>
  <c r="BW34" i="9"/>
  <c r="CO34" i="9" s="1"/>
  <c r="CO35" i="9" s="1"/>
  <c r="CO36" i="9" s="1"/>
  <c r="CO37" i="9" s="1"/>
  <c r="CO38" i="9" s="1"/>
  <c r="CO39" i="9" s="1"/>
  <c r="CO40" i="9" s="1"/>
  <c r="CO41" i="9" s="1"/>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<sst xmlns="http://schemas.openxmlformats.org/spreadsheetml/2006/main" count="988" uniqueCount="553">
  <si>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</si>
  <si>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</si>
  <si>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</si>
  <si>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</si>
  <si>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</si>
  <si>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</si>
  <si>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</si>
  <si>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</si>
  <si>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</si>
  <si>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</si>
  <si>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</si>
  <si>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</si>
  <si>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</si>
  <si>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</si>
  <si>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</si>
  <si>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</si>
  <si>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</si>
  <si>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</si>
  <si>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</si>
  <si>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</si>
  <si>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</si>
  <si>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</si>
  <si>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</si>
  <si>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</si>
  <si>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</si>
  <si>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</si>
  <si>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</si>
  <si>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</si>
  <si>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</si>
  <si>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</si>
  <si>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</si>
  <si>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</si>
  <si>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</si>
  <si>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</si>
  <si>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</si>
  <si>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</si>
  <si>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</si>
  <si>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</si>
  <si>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</si>
  <si>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</si>
  <si>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</si>
  <si>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</si>
  <si>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</si>
  <si>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</si>
  <si>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</si>
  <si>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</si>
  <si>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</si>
  <si>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</si>
  <si>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</si>
  <si>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</si>
  <si>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</si>
  <si>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</si>
  <si>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</si>
  <si>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</si>
  <si>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</si>
  <si>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</si>
  <si>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</si>
  <si>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</si>
  <si>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</si>
  <si>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</si>
  <si>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</si>
  <si>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</si>
  <si>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</si>
  <si>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</si>
  <si>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</si>
  <si>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</si>
  <si>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</si>
  <si>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</si>
  <si>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</si>
  <si>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</si>
  <si>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</si>
  <si>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</si>
  <si>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</si>
  <si>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</si>
  <si>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</si>
  <si>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</si>
  <si>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</si>
  <si>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</si>
  <si>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</si>
  <si>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</si>
  <si>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</si>
  <si>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</si>
  <si>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奥州市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</si>
  <si>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</si>
  <si>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</si>
  <si>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</si>
  <si>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</si>
  <si>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</si>
  <si>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</si>
  <si>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</si>
  <si>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</si>
  <si>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</si>
  <si>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</si>
  <si>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</si>
  <si>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</si>
  <si>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</si>
  <si>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</si>
  <si>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</si>
  <si>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</si>
  <si>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</si>
  <si>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</si>
  <si>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</si>
  <si>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</si>
  <si>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</si>
  <si>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</si>
  <si>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</si>
  <si>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</si>
  <si>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</si>
  <si>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</si>
  <si>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</si>
  <si>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</si>
  <si>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</si>
  <si>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</si>
  <si>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</si>
  <si>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</si>
  <si>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</si>
  <si>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</si>
  <si>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</si>
  <si>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</si>
  <si>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</si>
  <si>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</si>
  <si>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</si>
  <si>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</si>
  <si>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</si>
  <si>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</si>
  <si>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</si>
  <si>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</si>
  <si>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</si>
  <si>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</si>
  <si>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</si>
  <si>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</si>
  <si>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</si>
  <si>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</si>
  <si>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</si>
  <si>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</si>
  <si>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</si>
  <si>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</si>
  <si>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</si>
  <si>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</si>
  <si>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</si>
  <si>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</si>
  <si>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</si>
  <si>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</si>
  <si>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</si>
  <si>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</si>
  <si>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</si>
  <si>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</si>
  <si>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</si>
  <si>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</si>
  <si>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</si>
  <si>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</si>
  <si>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</si>
  <si>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</si>
  <si>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</si>
  <si>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</si>
  <si>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</si>
  <si>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</si>
  <si>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</si>
  <si>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</si>
  <si>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</si>
  <si>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</si>
  <si>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</si>
  <si>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</si>
  <si>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</si>
  <si>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</si>
  <si>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</si>
  <si>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</si>
  <si>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</si>
  <si>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</si>
  <si>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</si>
  <si>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</si>
  <si>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</si>
  <si>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</si>
  <si>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</si>
  <si>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</si>
  <si>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</si>
  <si>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</si>
  <si>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</si>
  <si>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</si>
  <si>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</si>
  <si>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</si>
  <si>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</si>
  <si>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</si>
  <si>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</si>
  <si>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</si>
  <si>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</si>
  <si>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</si>
  <si>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</si>
  <si>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</si>
  <si>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</si>
  <si>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</si>
  <si>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</si>
  <si>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</si>
  <si>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</si>
  <si>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岩手県奥州市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</si>
  <si>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</si>
  <si>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</si>
  <si>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</si>
  <si>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</si>
  <si>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</si>
  <si>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</si>
  <si>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</si>
  <si>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</si>
  <si>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</si>
  <si>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</si>
  <si>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</si>
  <si>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</si>
  <si>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</si>
  <si>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</si>
  <si>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</si>
  <si>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</si>
  <si>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</si>
  <si>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</si>
  <si>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</si>
  <si>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</si>
  <si>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</si>
  <si>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</si>
  <si>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</si>
  <si>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</si>
  <si>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</si>
  <si>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</si>
  <si>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</si>
  <si>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</si>
  <si>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</si>
  <si>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</si>
  <si>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</si>
  <si>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</si>
  <si>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</si>
  <si>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</si>
  <si>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</si>
  <si>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</si>
  <si>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</si>
  <si>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</si>
  <si>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</si>
  <si>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</si>
  <si>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</si>
  <si>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</si>
  <si>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</si>
  <si>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</si>
  <si>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</si>
  <si>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</si>
  <si>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</si>
  <si>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</si>
  <si>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</si>
  <si>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</si>
  <si>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</si>
  <si>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</si>
  <si>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</si>
  <si>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</si>
  <si>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</si>
  <si>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</si>
  <si>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</si>
  <si>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</si>
  <si>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</si>
  <si>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</si>
  <si>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</si>
  <si>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</si>
  <si>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</si>
  <si>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</si>
  <si>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</si>
  <si>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</si>
  <si>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</si>
  <si>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</si>
  <si>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</si>
  <si>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</si>
  <si>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</si>
  <si>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</si>
  <si>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</si>
  <si>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</si>
  <si>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</si>
  <si>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</si>
  <si>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</si>
  <si>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</si>
  <si>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</si>
  <si>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</si>
  <si>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</si>
  <si>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</si>
  <si>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</si>
  <si>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</si>
  <si>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</si>
  <si>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</si>
  <si>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</si>
  <si>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</si>
  <si>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</si>
  <si>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</si>
  <si>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</si>
  <si>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</si>
  <si>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</si>
  <si>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</si>
  <si>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</si>
  <si>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</si>
  <si>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</si>
  <si>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</si>
  <si>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</si>
  <si>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</si>
  <si>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</si>
  <si>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</si>
  <si>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</si>
  <si>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</si>
  <si>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</si>
  <si>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</si>
  <si>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</si>
  <si>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</si>
  <si>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</si>
  <si>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</si>
  <si>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</si>
  <si>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</si>
  <si>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</si>
  <si>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</si>
  <si>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</si>
  <si>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</si>
  <si>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</si>
  <si>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</si>
  <si>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</si>
  <si>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</si>
  <si>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</si>
  <si>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</si>
  <si>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</si>
  <si>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</si>
  <si>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</si>
  <si>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</si>
  <si>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</si>
  <si>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</si>
  <si>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</si>
  <si>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</si>
  <si>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</si>
  <si>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</si>
  <si>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</si>
  <si>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</si>
  <si>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</si>
  <si>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</si>
  <si>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</si>
  <si>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</si>
  <si>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</si>
  <si>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</si>
  <si>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</si>
  <si>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</si>
  <si>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</si>
  <si>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</si>
  <si>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</si>
  <si>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</si>
  <si>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</si>
  <si>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</si>
  <si>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</si>
  <si>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</si>
  <si>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岩手県奥州市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</si>
  <si>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</si>
  <si>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</si>
  <si>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</si>
  <si>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</si>
  <si>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</si>
  <si>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</si>
  <si>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</si>
  <si>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</si>
  <si>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</si>
  <si>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</si>
  <si>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</si>
  <si>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</si>
  <si>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</si>
  <si>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</si>
  <si>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</si>
  <si>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</si>
  <si>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</si>
  <si>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</si>
  <si>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</si>
  <si>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</si>
  <si>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</si>
  <si>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</si>
  <si>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</si>
  <si>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</si>
  <si>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</si>
  <si>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</si>
  <si>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</si>
  <si>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</si>
  <si>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</si>
  <si>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</si>
  <si>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</si>
  <si>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</si>
  <si>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</si>
  <si>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</si>
  <si>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</si>
  <si>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</si>
  <si>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</si>
  <si>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</si>
  <si>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</si>
  <si>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</si>
  <si>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</si>
  <si>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総合水沢病院事業会計</t>
    <phoneticPr fontId="5"/>
  </si>
  <si>
    <t>国保まごころ病院事業会計</t>
    <phoneticPr fontId="5"/>
  </si>
  <si>
    <t>国民宿舎等事業会計</t>
    <phoneticPr fontId="5"/>
  </si>
  <si>
    <t>簡易水道事業特別会計</t>
    <phoneticPr fontId="5"/>
  </si>
  <si>
    <t>法非適用企業</t>
    <phoneticPr fontId="5"/>
  </si>
  <si>
    <t>下水道事業特別会計</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</si>
  <si>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</si>
  <si>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</si>
  <si>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</si>
  <si>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</si>
  <si>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</si>
  <si>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</si>
  <si>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</si>
  <si>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</si>
  <si>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</si>
  <si>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</si>
  <si>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</si>
  <si>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</si>
  <si>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</si>
  <si>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</si>
  <si>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</si>
  <si>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</si>
  <si>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</si>
  <si>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</si>
  <si>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</si>
  <si>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</si>
  <si>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</si>
  <si>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</si>
  <si>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</si>
  <si>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</si>
  <si>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</si>
  <si>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</si>
  <si>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</si>
  <si>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</si>
  <si>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</si>
  <si>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</si>
  <si>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</si>
  <si>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</si>
  <si>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</si>
  <si>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</si>
  <si>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</si>
  <si>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</si>
  <si>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</si>
  <si>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</si>
  <si>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</si>
  <si>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</si>
  <si>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</si>
  <si>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</si>
  <si>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</si>
  <si>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</si>
  <si>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</si>
  <si>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</si>
  <si>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</si>
  <si>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</si>
  <si>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</si>
  <si>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</si>
  <si>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</si>
  <si>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</si>
  <si>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</si>
  <si>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</si>
  <si>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</si>
  <si>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</si>
  <si>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</si>
  <si>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</si>
  <si>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</si>
  <si>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</si>
  <si>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</si>
  <si>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</si>
  <si>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</si>
  <si>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</si>
  <si>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</si>
  <si>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</si>
  <si>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</si>
  <si>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</si>
  <si>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</si>
  <si>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</si>
  <si>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</si>
  <si>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</si>
  <si>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</si>
  <si>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</si>
  <si>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</si>
  <si>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</si>
  <si>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</si>
  <si>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</si>
  <si>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</si>
  <si>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</si>
  <si>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</si>
  <si>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</si>
  <si>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</si>
  <si>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</si>
  <si>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</si>
  <si>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</si>
  <si>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</si>
  <si>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</si>
  <si>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</si>
  <si>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</si>
  <si>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</si>
  <si>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</si>
  <si>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</si>
  <si>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</si>
  <si>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</si>
  <si>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</si>
  <si>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</si>
  <si>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</si>
  <si>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</si>
  <si>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</si>
  <si>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</si>
  <si>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</si>
  <si>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</si>
  <si>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</si>
  <si>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</si>
  <si>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</si>
  <si>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</si>
  <si>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</si>
  <si>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</si>
  <si>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</si>
  <si>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</si>
  <si>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</si>
  <si>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</si>
  <si>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</si>
  <si>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</si>
  <si>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</si>
  <si>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</si>
  <si>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</si>
  <si>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</si>
  <si>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</si>
  <si>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</si>
  <si>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</si>
  <si>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</si>
  <si>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</si>
  <si>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</si>
  <si>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</si>
  <si>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</si>
  <si>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</si>
  <si>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</si>
  <si>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</si>
  <si>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</si>
  <si>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</si>
  <si>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</si>
  <si>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</si>
  <si>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</si>
  <si>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総合水沢病院事業会計</t>
  </si>
  <si>
    <t>国民健康保険特別会計（事業勘定）</t>
  </si>
  <si>
    <t>一般会計</t>
  </si>
  <si>
    <t>国保まごころ病院事業会計</t>
  </si>
  <si>
    <t>簡易水道事業特別会計</t>
  </si>
  <si>
    <t>国民宿舎等事業会計</t>
  </si>
  <si>
    <t>介護保険特別会計（保険事業勘定）</t>
  </si>
  <si>
    <t>その他会計（赤字）</t>
  </si>
  <si>
    <t>その他会計（黒字）</t>
  </si>
  <si>
    <t>-</t>
    <phoneticPr fontId="2"/>
  </si>
  <si>
    <t>奥州市文化振興財団</t>
    <rPh sb="0" eb="2">
      <t>オウシュウ</t>
    </rPh>
    <rPh sb="2" eb="3">
      <t>シ</t>
    </rPh>
    <rPh sb="3" eb="5">
      <t>ブンカ</t>
    </rPh>
    <rPh sb="5" eb="7">
      <t>シンコウ</t>
    </rPh>
    <rPh sb="7" eb="9">
      <t>ザイダン</t>
    </rPh>
    <phoneticPr fontId="5"/>
  </si>
  <si>
    <t>胆江農業管理センター</t>
    <rPh sb="0" eb="2">
      <t>タンコウ</t>
    </rPh>
    <rPh sb="2" eb="4">
      <t>ノウギョウ</t>
    </rPh>
    <rPh sb="4" eb="6">
      <t>カンリ</t>
    </rPh>
    <phoneticPr fontId="5"/>
  </si>
  <si>
    <t>江刺開発振興</t>
    <rPh sb="0" eb="2">
      <t>エサシ</t>
    </rPh>
    <rPh sb="2" eb="4">
      <t>カイハツ</t>
    </rPh>
    <rPh sb="4" eb="6">
      <t>シンコウ</t>
    </rPh>
    <phoneticPr fontId="5"/>
  </si>
  <si>
    <t>江刺畜産公社</t>
    <rPh sb="0" eb="2">
      <t>エサシ</t>
    </rPh>
    <rPh sb="2" eb="4">
      <t>チクサン</t>
    </rPh>
    <rPh sb="4" eb="6">
      <t>コウシャ</t>
    </rPh>
    <phoneticPr fontId="5"/>
  </si>
  <si>
    <t>胆沢農業振興公社</t>
    <rPh sb="0" eb="2">
      <t>イサワ</t>
    </rPh>
    <rPh sb="2" eb="4">
      <t>ノウギョウ</t>
    </rPh>
    <rPh sb="4" eb="6">
      <t>シンコウ</t>
    </rPh>
    <rPh sb="6" eb="8">
      <t>コウシャ</t>
    </rPh>
    <phoneticPr fontId="5"/>
  </si>
  <si>
    <t>ひめかゆ</t>
  </si>
  <si>
    <t>水沢クロス開発</t>
    <rPh sb="0" eb="2">
      <t>ミズサワ</t>
    </rPh>
    <rPh sb="5" eb="7">
      <t>カイハツ</t>
    </rPh>
    <phoneticPr fontId="5"/>
  </si>
  <si>
    <t>まちづくり奥州</t>
    <rPh sb="5" eb="7">
      <t>オウシュウ</t>
    </rPh>
    <phoneticPr fontId="5"/>
  </si>
  <si>
    <t>-</t>
    <phoneticPr fontId="2"/>
  </si>
  <si>
    <t>-</t>
    <phoneticPr fontId="2"/>
  </si>
  <si>
    <t>奥州金ケ崎行政事務組合</t>
    <rPh sb="0" eb="2">
      <t>オウシュウ</t>
    </rPh>
    <rPh sb="2" eb="5">
      <t>カネガサキ</t>
    </rPh>
    <rPh sb="5" eb="7">
      <t>ギョウセイ</t>
    </rPh>
    <rPh sb="7" eb="9">
      <t>ジム</t>
    </rPh>
    <rPh sb="9" eb="11">
      <t>クミアイ</t>
    </rPh>
    <phoneticPr fontId="5"/>
  </si>
  <si>
    <t>岩手県総合事務組合</t>
    <rPh sb="0" eb="3">
      <t>イワテケン</t>
    </rPh>
    <rPh sb="3" eb="5">
      <t>ソウゴウ</t>
    </rPh>
    <rPh sb="5" eb="7">
      <t>ジム</t>
    </rPh>
    <rPh sb="7" eb="9">
      <t>クミアイ</t>
    </rPh>
    <phoneticPr fontId="5"/>
  </si>
  <si>
    <t>岩手県後期高齢者医療広域連合</t>
    <rPh sb="0" eb="3">
      <t>イワテケン</t>
    </rPh>
    <rPh sb="3" eb="5">
      <t>コウキ</t>
    </rPh>
    <rPh sb="5" eb="8">
      <t>コウレイシャ</t>
    </rPh>
    <rPh sb="8" eb="10">
      <t>イリョウ</t>
    </rPh>
    <rPh sb="10" eb="12">
      <t>コウイキ</t>
    </rPh>
    <rPh sb="12" eb="14">
      <t>レンゴウ</t>
    </rPh>
    <phoneticPr fontId="5"/>
  </si>
  <si>
    <t>岩手県競馬組合</t>
    <rPh sb="0" eb="3">
      <t>イワテケン</t>
    </rPh>
    <rPh sb="3" eb="5">
      <t>ケイバ</t>
    </rPh>
    <rPh sb="5" eb="7">
      <t>クミアイ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</si>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</sst>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57316</c:v>
                </c:pt>
                <c:pt idx="1">
                  <c:v>50671</c:v>
                </c:pt>
                <c:pt idx="2">
                  <c:v>57996</c:v>
                </c:pt>
                <c:pt idx="3">
                  <c:v>64620</c:v>
                </c:pt>
                <c:pt idx="4">
                  <c:v>64287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41547</c:v>
                </c:pt>
                <c:pt idx="1">
                  <c:v>49199</c:v>
                </c:pt>
                <c:pt idx="2">
                  <c:v>51292</c:v>
                </c:pt>
                <c:pt idx="3">
                  <c:v>68949</c:v>
                </c:pt>
                <c:pt idx="4">
                  <c:v>50780</c:v>
                </c:pt>
              </c:numCache>
            </c:numRef>
          </c:val>
          <c:smooth val="0"/>
        </c:ser>
        <c:dLbls>
          <c:showLegendKey val="0"/>
          <c:showVal val="0"/>
          <c:showCatName val="0"/>
          <c:showSerName val="0"/>
          <c:showPercent val="0"/>
          <c:showBubbleSize val="0"/>
        </c:dLbls>
        <c:marker val="1"/>
        <c:smooth val="0"/>
        <c:axId val="112353280"/>
        <c:axId val="112355200"/>
      </c:lineChart>
      <c:catAx>
        <c:axId val="1123532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355200"/>
        <c:crosses val="autoZero"/>
        <c:auto val="1"/>
        <c:lblAlgn val="ctr"/>
        <c:lblOffset val="100"/>
        <c:tickLblSkip val="1"/>
        <c:tickMarkSkip val="1"/>
        <c:noMultiLvlLbl val="0"/>
      </c:catAx>
      <c:valAx>
        <c:axId val="1123552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353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1.6</c:v>
                </c:pt>
                <c:pt idx="1">
                  <c:v>1.38</c:v>
                </c:pt>
                <c:pt idx="2">
                  <c:v>1.9</c:v>
                </c:pt>
                <c:pt idx="3">
                  <c:v>0.54</c:v>
                </c:pt>
                <c:pt idx="4">
                  <c:v>1.26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6.54</c:v>
                </c:pt>
                <c:pt idx="1">
                  <c:v>11.77</c:v>
                </c:pt>
                <c:pt idx="2">
                  <c:v>15.58</c:v>
                </c:pt>
                <c:pt idx="3">
                  <c:v>17.63</c:v>
                </c:pt>
                <c:pt idx="4">
                  <c:v>21.58</c:v>
                </c:pt>
              </c:numCache>
            </c:numRef>
          </c:val>
        </c:ser>
        <c:dLbls>
          <c:showLegendKey val="0"/>
          <c:showVal val="0"/>
          <c:showCatName val="0"/>
          <c:showSerName val="0"/>
          <c:showPercent val="0"/>
          <c:showBubbleSize val="0"/>
        </c:dLbls>
        <c:gapWidth val="250"/>
        <c:overlap val="100"/>
        <c:axId val="112949888"/>
        <c:axId val="11296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6.53</c:v>
                </c:pt>
                <c:pt idx="1">
                  <c:v>6.17</c:v>
                </c:pt>
                <c:pt idx="2">
                  <c:v>4.2</c:v>
                </c:pt>
                <c:pt idx="3">
                  <c:v>2.0699999999999998</c:v>
                </c:pt>
                <c:pt idx="4">
                  <c:v>7.21</c:v>
                </c:pt>
              </c:numCache>
            </c:numRef>
          </c:val>
          <c:smooth val="0"/>
        </c:ser>
        <c:dLbls>
          <c:showLegendKey val="0"/>
          <c:showVal val="0"/>
          <c:showCatName val="0"/>
          <c:showSerName val="0"/>
          <c:showPercent val="0"/>
          <c:showBubbleSize val="0"/>
        </c:dLbls>
        <c:marker val="1"/>
        <c:smooth val="0"/>
        <c:axId val="112949888"/>
        <c:axId val="112960256"/>
      </c:lineChart>
      <c:catAx>
        <c:axId val="11294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960256"/>
        <c:crosses val="autoZero"/>
        <c:auto val="1"/>
        <c:lblAlgn val="ctr"/>
        <c:lblOffset val="100"/>
        <c:tickLblSkip val="1"/>
        <c:tickMarkSkip val="1"/>
        <c:noMultiLvlLbl val="0"/>
      </c:catAx>
      <c:valAx>
        <c:axId val="11296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4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0.04</c:v>
                </c:pt>
                <c:pt idx="4">
                  <c:v>#N/A</c:v>
                </c:pt>
                <c:pt idx="5">
                  <c:v>0.03</c:v>
                </c:pt>
                <c:pt idx="6">
                  <c:v>#N/A</c:v>
                </c:pt>
                <c:pt idx="7">
                  <c:v>0.03</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0.02</c:v>
                </c:pt>
                <c:pt idx="4">
                  <c:v>#N/A</c:v>
                </c:pt>
                <c:pt idx="5">
                  <c:v>0.04</c:v>
                </c:pt>
                <c:pt idx="6">
                  <c:v>#N/A</c:v>
                </c:pt>
                <c:pt idx="7">
                  <c:v>0.04</c:v>
                </c:pt>
                <c:pt idx="8">
                  <c:v>#N/A</c:v>
                </c:pt>
                <c:pt idx="9">
                  <c:v>0.05</c:v>
                </c:pt>
              </c:numCache>
            </c:numRef>
          </c:val>
        </c:ser>
        <c:ser>
          <c:idx val="3"/>
          <c:order val="3"/>
          <c:tx>
            <c:strRef>
              <c:f>データシート!$A$30</c:f>
              <c:strCache>
                <c:ptCount val="1"/>
                <c:pt idx="0">
                  <c:v>国民宿舎等事業会計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0.21</c:v>
                </c:pt>
                <c:pt idx="4">
                  <c:v>#N/A</c:v>
                </c:pt>
                <c:pt idx="5">
                  <c:v>0.24</c:v>
                </c:pt>
                <c:pt idx="6">
                  <c:v>#N/A</c:v>
                </c:pt>
                <c:pt idx="7">
                  <c:v>0.19</c:v>
                </c:pt>
                <c:pt idx="8">
                  <c:v>#N/A</c:v>
                </c:pt>
                <c:pt idx="9">
                  <c:v>0.16</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0.19</c:v>
                </c:pt>
                <c:pt idx="4">
                  <c:v>#N/A</c:v>
                </c:pt>
                <c:pt idx="5">
                  <c:v>0.17</c:v>
                </c:pt>
                <c:pt idx="6">
                  <c:v>#N/A</c:v>
                </c:pt>
                <c:pt idx="7">
                  <c:v>0.2</c:v>
                </c:pt>
                <c:pt idx="8">
                  <c:v>#N/A</c:v>
                </c:pt>
                <c:pt idx="9">
                  <c:v>0.17</c:v>
                </c:pt>
              </c:numCache>
            </c:numRef>
          </c:val>
        </c:ser>
        <c:ser>
          <c:idx val="5"/>
          <c:order val="5"/>
          <c:tx>
            <c:strRef>
              <c:f>データシート!$A$32</c:f>
              <c:strCache>
                <c:ptCount val="1"/>
                <c:pt idx="0">
                  <c:v>国保まごころ病院事業会計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1.21</c:v>
                </c:pt>
                <c:pt idx="2">
                  <c:v>#N/A</c:v>
                </c:pt>
                <c:pt idx="3">
                  <c:v>1.07</c:v>
                </c:pt>
                <c:pt idx="4">
                  <c:v>#N/A</c:v>
                </c:pt>
                <c:pt idx="5">
                  <c:v>1.0900000000000001</c:v>
                </c:pt>
                <c:pt idx="6">
                  <c:v>#N/A</c:v>
                </c:pt>
                <c:pt idx="7">
                  <c:v>1.1100000000000001</c:v>
                </c:pt>
                <c:pt idx="8">
                  <c:v>#N/A</c:v>
                </c:pt>
                <c:pt idx="9">
                  <c:v>1.1200000000000001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1.59</c:v>
                </c:pt>
                <c:pt idx="2">
                  <c:v>#N/A</c:v>
                </c:pt>
                <c:pt idx="3">
                  <c:v>1.38</c:v>
                </c:pt>
                <c:pt idx="4">
                  <c:v>#N/A</c:v>
                </c:pt>
                <c:pt idx="5">
                  <c:v>1.89</c:v>
                </c:pt>
                <c:pt idx="6">
                  <c:v>#N/A</c:v>
                </c:pt>
                <c:pt idx="7">
                  <c:v>0.54</c:v>
                </c:pt>
                <c:pt idx="8">
                  <c:v>#N/A</c:v>
                </c:pt>
                <c:pt idx="9">
                  <c:v>1.26</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0.44</c:v>
                </c:pt>
                <c:pt idx="2">
                  <c:v>#N/A</c:v>
                </c:pt>
                <c:pt idx="3">
                  <c:v>0.99</c:v>
                </c:pt>
                <c:pt idx="4">
                  <c:v>#N/A</c:v>
                </c:pt>
                <c:pt idx="5">
                  <c:v>1.1599999999999999</c:v>
                </c:pt>
                <c:pt idx="6">
                  <c:v>#N/A</c:v>
                </c:pt>
                <c:pt idx="7">
                  <c:v>1.67</c:v>
                </c:pt>
                <c:pt idx="8">
                  <c:v>#N/A</c:v>
                </c:pt>
                <c:pt idx="9">
                  <c:v>1.8</c:v>
                </c:pt>
              </c:numCache>
            </c:numRef>
          </c:val>
        </c:ser>
        <c:ser>
          <c:idx val="8"/>
          <c:order val="8"/>
          <c:tx>
            <c:strRef>
              <c:f>データシート!$A$35</c:f>
              <c:strCache>
                <c:ptCount val="1"/>
                <c:pt idx="0">
                  <c:v>総合水沢病院事業会計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1.21</c:v>
                </c:pt>
                <c:pt idx="8">
                  <c:v>#N/A</c:v>
                </c:pt>
                <c:pt idx="9">
                  <c:v>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3.77</c:v>
                </c:pt>
                <c:pt idx="2">
                  <c:v>#N/A</c:v>
                </c:pt>
                <c:pt idx="3">
                  <c:v>4.08</c:v>
                </c:pt>
                <c:pt idx="4">
                  <c:v>#N/A</c:v>
                </c:pt>
                <c:pt idx="5">
                  <c:v>4.45</c:v>
                </c:pt>
                <c:pt idx="6">
                  <c:v>#N/A</c:v>
                </c:pt>
                <c:pt idx="7">
                  <c:v>4.66</c:v>
                </c:pt>
                <c:pt idx="8">
                  <c:v>#N/A</c:v>
                </c:pt>
                <c:pt idx="9">
                  <c:v>5.0999999999999996</c:v>
                </c:pt>
              </c:numCache>
            </c:numRef>
          </c:val>
        </c:ser>
        <c:dLbls>
          <c:showLegendKey val="0"/>
          <c:showVal val="0"/>
          <c:showCatName val="0"/>
          <c:showSerName val="0"/>
          <c:showPercent val="0"/>
          <c:showBubbleSize val="0"/>
        </c:dLbls>
        <c:gapWidth val="150"/>
        <c:overlap val="100"/>
        <c:axId val="113193728"/>
        <c:axId val="113195264"/>
      </c:barChart>
      <c:catAx>
        <c:axId val="11319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195264"/>
        <c:crosses val="autoZero"/>
        <c:auto val="1"/>
        <c:lblAlgn val="ctr"/>
        <c:lblOffset val="100"/>
        <c:tickLblSkip val="1"/>
        <c:tickMarkSkip val="1"/>
        <c:noMultiLvlLbl val="0"/>
      </c:catAx>
      <c:valAx>
        <c:axId val="11319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93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6581</c:v>
                </c:pt>
                <c:pt idx="5">
                  <c:v>6625</c:v>
                </c:pt>
                <c:pt idx="8">
                  <c:v>6498</c:v>
                </c:pt>
                <c:pt idx="11">
                  <c:v>6564</c:v>
                </c:pt>
                <c:pt idx="14">
                  <c:v>6694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496</c:v>
                </c:pt>
                <c:pt idx="3">
                  <c:v>481</c:v>
                </c:pt>
                <c:pt idx="6">
                  <c:v>442</c:v>
                </c:pt>
                <c:pt idx="9">
                  <c:v>418</c:v>
                </c:pt>
                <c:pt idx="12">
                  <c:v>405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539</c:v>
                </c:pt>
                <c:pt idx="3">
                  <c:v>462</c:v>
                </c:pt>
                <c:pt idx="6">
                  <c:v>247</c:v>
                </c:pt>
                <c:pt idx="9">
                  <c:v>93</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2487</c:v>
                </c:pt>
                <c:pt idx="3">
                  <c:v>2667</c:v>
                </c:pt>
                <c:pt idx="6">
                  <c:v>2691</c:v>
                </c:pt>
                <c:pt idx="9">
                  <c:v>2699</c:v>
                </c:pt>
                <c:pt idx="12">
                  <c:v>2731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8445</c:v>
                </c:pt>
                <c:pt idx="3">
                  <c:v>7993</c:v>
                </c:pt>
                <c:pt idx="6">
                  <c:v>8301</c:v>
                </c:pt>
                <c:pt idx="9">
                  <c:v>8368</c:v>
                </c:pt>
                <c:pt idx="12">
                  <c:v>8318</c:v>
                </c:pt>
              </c:numCache>
            </c:numRef>
          </c:val>
        </c:ser>
        <c:dLbls>
          <c:showLegendKey val="0"/>
          <c:showVal val="0"/>
          <c:showCatName val="0"/>
          <c:showSerName val="0"/>
          <c:showPercent val="0"/>
          <c:showBubbleSize val="0"/>
        </c:dLbls>
        <c:gapWidth val="100"/>
        <c:overlap val="100"/>
        <c:axId val="112037888"/>
        <c:axId val="112039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5387</c:v>
                </c:pt>
                <c:pt idx="2">
                  <c:v>#N/A</c:v>
                </c:pt>
                <c:pt idx="3">
                  <c:v>#N/A</c:v>
                </c:pt>
                <c:pt idx="4">
                  <c:v>4978</c:v>
                </c:pt>
                <c:pt idx="5">
                  <c:v>#N/A</c:v>
                </c:pt>
                <c:pt idx="6">
                  <c:v>#N/A</c:v>
                </c:pt>
                <c:pt idx="7">
                  <c:v>5184</c:v>
                </c:pt>
                <c:pt idx="8">
                  <c:v>#N/A</c:v>
                </c:pt>
                <c:pt idx="9">
                  <c:v>#N/A</c:v>
                </c:pt>
                <c:pt idx="10">
                  <c:v>5014</c:v>
                </c:pt>
                <c:pt idx="11">
                  <c:v>#N/A</c:v>
                </c:pt>
                <c:pt idx="12">
                  <c:v>#N/A</c:v>
                </c:pt>
                <c:pt idx="13">
                  <c:v>4792</c:v>
                </c:pt>
                <c:pt idx="14">
                  <c:v>#N/A</c:v>
                </c:pt>
              </c:numCache>
            </c:numRef>
          </c:val>
          <c:smooth val="0"/>
        </c:ser>
        <c:dLbls>
          <c:showLegendKey val="0"/>
          <c:showVal val="0"/>
          <c:showCatName val="0"/>
          <c:showSerName val="0"/>
          <c:showPercent val="0"/>
          <c:showBubbleSize val="0"/>
        </c:dLbls>
        <c:marker val="1"/>
        <c:smooth val="0"/>
        <c:axId val="112037888"/>
        <c:axId val="112039808"/>
      </c:lineChart>
      <c:catAx>
        <c:axId val="11203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039808"/>
        <c:crosses val="autoZero"/>
        <c:auto val="1"/>
        <c:lblAlgn val="ctr"/>
        <c:lblOffset val="100"/>
        <c:tickLblSkip val="1"/>
        <c:tickMarkSkip val="1"/>
        <c:noMultiLvlLbl val="0"/>
      </c:catAx>
      <c:valAx>
        <c:axId val="11203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3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74434</c:v>
                </c:pt>
                <c:pt idx="5">
                  <c:v>73980</c:v>
                </c:pt>
                <c:pt idx="8">
                  <c:v>74202</c:v>
                </c:pt>
                <c:pt idx="11">
                  <c:v>75251</c:v>
                </c:pt>
                <c:pt idx="14">
                  <c:v>75082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1088</c:v>
                </c:pt>
                <c:pt idx="5">
                  <c:v>982</c:v>
                </c:pt>
                <c:pt idx="8">
                  <c:v>837</c:v>
                </c:pt>
                <c:pt idx="11">
                  <c:v>640</c:v>
                </c:pt>
                <c:pt idx="14">
                  <c:v>323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7376</c:v>
                </c:pt>
                <c:pt idx="5">
                  <c:v>9900</c:v>
                </c:pt>
                <c:pt idx="8">
                  <c:v>12122</c:v>
                </c:pt>
                <c:pt idx="11">
                  <c:v>12952</c:v>
                </c:pt>
                <c:pt idx="14">
                  <c:v>13836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4207</c:v>
                </c:pt>
                <c:pt idx="3">
                  <c:v>4454</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9163</c:v>
                </c:pt>
                <c:pt idx="3">
                  <c:v>8762</c:v>
                </c:pt>
                <c:pt idx="6">
                  <c:v>8498</c:v>
                </c:pt>
                <c:pt idx="9">
                  <c:v>7985</c:v>
                </c:pt>
                <c:pt idx="12">
                  <c:v>7190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901</c:v>
                </c:pt>
                <c:pt idx="3">
                  <c:v>451</c:v>
                </c:pt>
                <c:pt idx="6">
                  <c:v>228</c:v>
                </c:pt>
                <c:pt idx="9">
                  <c:v>161</c:v>
                </c:pt>
                <c:pt idx="12">
                  <c:v>148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43907</c:v>
                </c:pt>
                <c:pt idx="3">
                  <c:v>44222</c:v>
                </c:pt>
                <c:pt idx="6">
                  <c:v>42405</c:v>
                </c:pt>
                <c:pt idx="9">
                  <c:v>41514</c:v>
                </c:pt>
                <c:pt idx="12">
                  <c:v>40423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1827</c:v>
                </c:pt>
                <c:pt idx="3">
                  <c:v>1524</c:v>
                </c:pt>
                <c:pt idx="6">
                  <c:v>1239</c:v>
                </c:pt>
                <c:pt idx="9">
                  <c:v>975</c:v>
                </c:pt>
                <c:pt idx="12">
                  <c:v>697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78195</c:v>
                </c:pt>
                <c:pt idx="3">
                  <c:v>76217</c:v>
                </c:pt>
                <c:pt idx="6">
                  <c:v>84778</c:v>
                </c:pt>
                <c:pt idx="9">
                  <c:v>83957</c:v>
                </c:pt>
                <c:pt idx="12">
                  <c:v>80513</c:v>
                </c:pt>
              </c:numCache>
            </c:numRef>
          </c:val>
        </c:ser>
        <c:dLbls>
          <c:showLegendKey val="0"/>
          <c:showVal val="0"/>
          <c:showCatName val="0"/>
          <c:showSerName val="0"/>
          <c:showPercent val="0"/>
          <c:showBubbleSize val="0"/>
        </c:dLbls>
        <c:gapWidth val="100"/>
        <c:overlap val="100"/>
        <c:axId val="113028480"/>
        <c:axId val="113038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55304</c:v>
                </c:pt>
                <c:pt idx="2">
                  <c:v>#N/A</c:v>
                </c:pt>
                <c:pt idx="3">
                  <c:v>#N/A</c:v>
                </c:pt>
                <c:pt idx="4">
                  <c:v>50768</c:v>
                </c:pt>
                <c:pt idx="5">
                  <c:v>#N/A</c:v>
                </c:pt>
                <c:pt idx="6">
                  <c:v>#N/A</c:v>
                </c:pt>
                <c:pt idx="7">
                  <c:v>49987</c:v>
                </c:pt>
                <c:pt idx="8">
                  <c:v>#N/A</c:v>
                </c:pt>
                <c:pt idx="9">
                  <c:v>#N/A</c:v>
                </c:pt>
                <c:pt idx="10">
                  <c:v>45748</c:v>
                </c:pt>
                <c:pt idx="11">
                  <c:v>#N/A</c:v>
                </c:pt>
                <c:pt idx="12">
                  <c:v>#N/A</c:v>
                </c:pt>
                <c:pt idx="13">
                  <c:v>39729</c:v>
                </c:pt>
                <c:pt idx="14">
                  <c:v>#N/A</c:v>
                </c:pt>
              </c:numCache>
            </c:numRef>
          </c:val>
          <c:smooth val="0"/>
        </c:ser>
        <c:dLbls>
          <c:showLegendKey val="0"/>
          <c:showVal val="0"/>
          <c:showCatName val="0"/>
          <c:showSerName val="0"/>
          <c:showPercent val="0"/>
          <c:showBubbleSize val="0"/>
        </c:dLbls>
        <c:marker val="1"/>
        <c:smooth val="0"/>
        <c:axId val="113028480"/>
        <c:axId val="113038848"/>
      </c:lineChart>
      <c:catAx>
        <c:axId val="11302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038848"/>
        <c:crosses val="autoZero"/>
        <c:auto val="1"/>
        <c:lblAlgn val="ctr"/>
        <c:lblOffset val="100"/>
        <c:tickLblSkip val="1"/>
        <c:tickMarkSkip val="1"/>
        <c:noMultiLvlLbl val="0"/>
      </c:catAx>
      <c:valAx>
        <c:axId val="113038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2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岩手県奥州市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122,421
121,970
993.30
59,397,599
58,414,920
453,862
35,894,891
80,513,037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135.6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mn-ea"/>
              <a:ea typeface="+mn-ea"/>
            </a:rPr>
            <a:t>    </a:t>
          </a:r>
          <a:r>
            <a:rPr kumimoji="1" lang="ja-JP" altLang="en-US" sz="1100">
              <a:solidFill>
                <a:sysClr val="windowText" lastClr="000000"/>
              </a:solidFill>
              <a:latin typeface="+mn-ea"/>
              <a:ea typeface="+mn-ea"/>
            </a:rPr>
            <a:t>平成</a:t>
          </a:r>
          <a:r>
            <a:rPr kumimoji="1" lang="en-US" altLang="ja-JP" sz="1100">
              <a:solidFill>
                <a:sysClr val="windowText" lastClr="000000"/>
              </a:solidFill>
              <a:latin typeface="+mn-ea"/>
              <a:ea typeface="+mn-ea"/>
            </a:rPr>
            <a:t>26</a:t>
          </a:r>
          <a:r>
            <a:rPr kumimoji="1" lang="ja-JP" altLang="en-US" sz="1100">
              <a:solidFill>
                <a:sysClr val="windowText" lastClr="000000"/>
              </a:solidFill>
              <a:latin typeface="+mn-ea"/>
              <a:ea typeface="+mn-ea"/>
            </a:rPr>
            <a:t>年度の財政力指数は</a:t>
          </a:r>
          <a:r>
            <a:rPr kumimoji="1" lang="ja-JP" altLang="en-US" sz="1100">
              <a:solidFill>
                <a:srgbClr val="FF0000"/>
              </a:solidFill>
              <a:latin typeface="+mn-ea"/>
              <a:ea typeface="+mn-ea"/>
            </a:rPr>
            <a:t>、</a:t>
          </a:r>
          <a:r>
            <a:rPr kumimoji="1" lang="ja-JP" altLang="en-US" sz="1100">
              <a:solidFill>
                <a:sysClr val="windowText" lastClr="000000"/>
              </a:solidFill>
              <a:latin typeface="+mn-ea"/>
              <a:ea typeface="+mn-ea"/>
            </a:rPr>
            <a:t>普通交付税において前年度と比較し臨時財政対策債や合併特例債の償還の増により公債費が</a:t>
          </a:r>
          <a:r>
            <a:rPr kumimoji="1" lang="en-US" altLang="ja-JP" sz="1100">
              <a:solidFill>
                <a:sysClr val="windowText" lastClr="000000"/>
              </a:solidFill>
              <a:latin typeface="+mn-ea"/>
              <a:ea typeface="+mn-ea"/>
            </a:rPr>
            <a:t>209</a:t>
          </a:r>
          <a:r>
            <a:rPr kumimoji="1" lang="ja-JP" altLang="en-US" sz="1100">
              <a:solidFill>
                <a:sysClr val="windowText" lastClr="000000"/>
              </a:solidFill>
              <a:latin typeface="+mn-ea"/>
              <a:ea typeface="+mn-ea"/>
            </a:rPr>
            <a:t>百万円増となったものの、単位費用の減などで、基準財政需要額が</a:t>
          </a:r>
          <a:r>
            <a:rPr kumimoji="1" lang="en-US" altLang="ja-JP" sz="1100">
              <a:solidFill>
                <a:sysClr val="windowText" lastClr="000000"/>
              </a:solidFill>
              <a:latin typeface="+mn-ea"/>
              <a:ea typeface="+mn-ea"/>
            </a:rPr>
            <a:t>334</a:t>
          </a:r>
          <a:r>
            <a:rPr kumimoji="1" lang="ja-JP" altLang="en-US" sz="1100">
              <a:solidFill>
                <a:sysClr val="windowText" lastClr="000000"/>
              </a:solidFill>
              <a:latin typeface="+mn-ea"/>
              <a:ea typeface="+mn-ea"/>
            </a:rPr>
            <a:t>百万円の減少となった。財政力指数はほぼ横ばいの</a:t>
          </a:r>
          <a:r>
            <a:rPr kumimoji="1" lang="en-US" altLang="ja-JP" sz="1100">
              <a:solidFill>
                <a:sysClr val="windowText" lastClr="000000"/>
              </a:solidFill>
              <a:latin typeface="+mn-ea"/>
              <a:ea typeface="+mn-ea"/>
            </a:rPr>
            <a:t>0.01</a:t>
          </a:r>
          <a:r>
            <a:rPr kumimoji="1" lang="ja-JP" altLang="en-US" sz="1100">
              <a:solidFill>
                <a:sysClr val="windowText" lastClr="000000"/>
              </a:solidFill>
              <a:latin typeface="+mn-ea"/>
              <a:ea typeface="+mn-ea"/>
            </a:rPr>
            <a:t>ポイントのアップであったが、類似団体では下位であり、平均を</a:t>
          </a:r>
          <a:r>
            <a:rPr kumimoji="1" lang="en-US" altLang="ja-JP" sz="1100">
              <a:solidFill>
                <a:sysClr val="windowText" lastClr="000000"/>
              </a:solidFill>
              <a:latin typeface="+mn-ea"/>
              <a:ea typeface="+mn-ea"/>
            </a:rPr>
            <a:t>0.30</a:t>
          </a:r>
          <a:r>
            <a:rPr kumimoji="1" lang="ja-JP" altLang="en-US" sz="1100">
              <a:solidFill>
                <a:sysClr val="windowText" lastClr="000000"/>
              </a:solidFill>
              <a:latin typeface="+mn-ea"/>
              <a:ea typeface="+mn-ea"/>
            </a:rPr>
            <a:t>ポイント下回っている。</a:t>
          </a:r>
        </a:p>
        <a:p>
          <a:r>
            <a:rPr kumimoji="1" lang="ja-JP" altLang="en-US" sz="1100">
              <a:solidFill>
                <a:srgbClr val="FF0000"/>
              </a:solidFill>
              <a:latin typeface="+mn-ea"/>
              <a:ea typeface="+mn-ea"/>
            </a:rPr>
            <a:t>　 </a:t>
          </a:r>
          <a:r>
            <a:rPr kumimoji="1" lang="ja-JP" altLang="en-US" sz="1100">
              <a:solidFill>
                <a:sysClr val="windowText" lastClr="000000"/>
              </a:solidFill>
              <a:latin typeface="+mn-ea"/>
              <a:ea typeface="+mn-ea"/>
            </a:rPr>
            <a:t>このため、市では平成</a:t>
          </a:r>
          <a:r>
            <a:rPr kumimoji="1" lang="en-US" altLang="ja-JP" sz="1100">
              <a:solidFill>
                <a:sysClr val="windowText" lastClr="000000"/>
              </a:solidFill>
              <a:latin typeface="+mn-ea"/>
              <a:ea typeface="+mn-ea"/>
            </a:rPr>
            <a:t>23</a:t>
          </a:r>
          <a:r>
            <a:rPr kumimoji="1" lang="ja-JP" altLang="en-US" sz="1100">
              <a:solidFill>
                <a:sysClr val="windowText" lastClr="000000"/>
              </a:solidFill>
              <a:latin typeface="+mn-ea"/>
              <a:ea typeface="+mn-ea"/>
            </a:rPr>
            <a:t>年度から５ヵ年の財政計画において、使用料等の見直しによる歳入の確保を図ると共に、人件費、物件費、扶助費、補助費、繰出金及び普通建設事業費と多岐にわたる歳出抑制を実施することとしており、計画期間中約</a:t>
          </a:r>
          <a:r>
            <a:rPr kumimoji="1" lang="en-US" altLang="ja-JP" sz="1100">
              <a:solidFill>
                <a:sysClr val="windowText" lastClr="000000"/>
              </a:solidFill>
              <a:latin typeface="+mn-ea"/>
              <a:ea typeface="+mn-ea"/>
            </a:rPr>
            <a:t>40</a:t>
          </a:r>
          <a:r>
            <a:rPr kumimoji="1" lang="ja-JP" altLang="en-US" sz="1100">
              <a:solidFill>
                <a:sysClr val="windowText" lastClr="000000"/>
              </a:solidFill>
              <a:latin typeface="+mn-ea"/>
              <a:ea typeface="+mn-ea"/>
            </a:rPr>
            <a:t>億円を行財政改革効果として見込んでいる。</a:t>
          </a:r>
        </a:p>
        <a:p>
          <a:r>
            <a:rPr kumimoji="1" lang="ja-JP" altLang="en-US" sz="1100">
              <a:solidFill>
                <a:sysClr val="windowText" lastClr="000000"/>
              </a:solidFill>
              <a:latin typeface="+mn-ea"/>
              <a:ea typeface="+mn-ea"/>
            </a:rPr>
            <a:t> 　また、平成</a:t>
          </a:r>
          <a:r>
            <a:rPr kumimoji="1" lang="en-US" altLang="ja-JP" sz="1100">
              <a:solidFill>
                <a:sysClr val="windowText" lastClr="000000"/>
              </a:solidFill>
              <a:latin typeface="+mn-ea"/>
              <a:ea typeface="+mn-ea"/>
            </a:rPr>
            <a:t>28</a:t>
          </a:r>
          <a:r>
            <a:rPr kumimoji="1" lang="ja-JP" altLang="en-US" sz="1100">
              <a:solidFill>
                <a:sysClr val="windowText" lastClr="000000"/>
              </a:solidFill>
              <a:latin typeface="+mn-ea"/>
              <a:ea typeface="+mn-ea"/>
            </a:rPr>
            <a:t>年度以降の交付税合併特例措置の逓減により財政規模の縮小が見込まれることから、併せて市役所のダウンサイジングに取り組んでいく</a:t>
          </a:r>
          <a:r>
            <a:rPr kumimoji="1" lang="ja-JP" altLang="en-US" sz="1300">
              <a:solidFill>
                <a:sysClr val="windowText" lastClr="000000"/>
              </a:solidFill>
              <a:latin typeface="ＭＳ Ｐゴシック"/>
            </a:rPr>
            <a:t>。</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114300</xdr:rowOff>
    </xdr:to>
    <xdr:cxnSp macro="">
      <xdr:nvCxnSpPr>
        <xdr:cNvPr id="62" name="直線コネクタ 61"/>
        <xdr:cNvCxnSpPr/>
      </xdr:nvCxnSpPr>
      <xdr:spPr>
        <a:xfrm flipV="1">
          <a:off x="4953000" y="6180667"/>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53975</xdr:rowOff>
    </xdr:from>
    <xdr:to>
      <xdr:col>7</xdr:col>
      <xdr:colOff>152400</xdr:colOff>
      <xdr:row>45</xdr:row>
      <xdr:rowOff>74083</xdr:rowOff>
    </xdr:to>
    <xdr:cxnSp macro="">
      <xdr:nvCxnSpPr>
        <xdr:cNvPr id="67" name="直線コネクタ 66"/>
        <xdr:cNvCxnSpPr/>
      </xdr:nvCxnSpPr>
      <xdr:spPr>
        <a:xfrm flipV="1">
          <a:off x="4114800" y="77692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102252</xdr:rowOff>
    </xdr:from>
    <xdr:ext cx="762000" cy="259045"/>
    <xdr:sp macro="" textlink="">
      <xdr:nvSpPr>
        <xdr:cNvPr id="68"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69" name="フローチャート : 判断 68"/>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74083</xdr:rowOff>
    </xdr:from>
    <xdr:to>
      <xdr:col>6</xdr:col>
      <xdr:colOff>0</xdr:colOff>
      <xdr:row>45</xdr:row>
      <xdr:rowOff>94192</xdr:rowOff>
    </xdr:to>
    <xdr:cxnSp macro="">
      <xdr:nvCxnSpPr>
        <xdr:cNvPr id="70" name="直線コネクタ 69"/>
        <xdr:cNvCxnSpPr/>
      </xdr:nvCxnSpPr>
      <xdr:spPr>
        <a:xfrm flipV="1">
          <a:off x="3225800" y="77893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85725</xdr:rowOff>
    </xdr:from>
    <xdr:to>
      <xdr:col>6</xdr:col>
      <xdr:colOff>50800</xdr:colOff>
      <xdr:row>42</xdr:row>
      <xdr:rowOff>15875</xdr:rowOff>
    </xdr:to>
    <xdr:sp macro="" textlink="">
      <xdr:nvSpPr>
        <xdr:cNvPr id="71" name="フローチャート : 判断 70"/>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26052</xdr:rowOff>
    </xdr:from>
    <xdr:ext cx="736600" cy="259045"/>
    <xdr:sp macro="" textlink="">
      <xdr:nvSpPr>
        <xdr:cNvPr id="72" name="テキスト ボックス 71"/>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74083</xdr:rowOff>
    </xdr:from>
    <xdr:to>
      <xdr:col>4</xdr:col>
      <xdr:colOff>482600</xdr:colOff>
      <xdr:row>45</xdr:row>
      <xdr:rowOff>94192</xdr:rowOff>
    </xdr:to>
    <xdr:cxnSp macro="">
      <xdr:nvCxnSpPr>
        <xdr:cNvPr id="73" name="直線コネクタ 72"/>
        <xdr:cNvCxnSpPr/>
      </xdr:nvCxnSpPr>
      <xdr:spPr>
        <a:xfrm>
          <a:off x="2336800" y="77893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4" name="フローチャート :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5" name="テキスト ボックス 74"/>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33867</xdr:rowOff>
    </xdr:from>
    <xdr:to>
      <xdr:col>3</xdr:col>
      <xdr:colOff>279400</xdr:colOff>
      <xdr:row>45</xdr:row>
      <xdr:rowOff>74083</xdr:rowOff>
    </xdr:to>
    <xdr:cxnSp macro="">
      <xdr:nvCxnSpPr>
        <xdr:cNvPr id="76" name="直線コネクタ 75"/>
        <xdr:cNvCxnSpPr/>
      </xdr:nvCxnSpPr>
      <xdr:spPr>
        <a:xfrm>
          <a:off x="1447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7" name="フローチャート :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78" name="テキスト ボックス 77"/>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9" name="フローチャート :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3175</xdr:rowOff>
    </xdr:from>
    <xdr:to>
      <xdr:col>7</xdr:col>
      <xdr:colOff>203200</xdr:colOff>
      <xdr:row>45</xdr:row>
      <xdr:rowOff>104775</xdr:rowOff>
    </xdr:to>
    <xdr:sp macro="" textlink="">
      <xdr:nvSpPr>
        <xdr:cNvPr id="86" name="円/楕円 85"/>
        <xdr:cNvSpPr/>
      </xdr:nvSpPr>
      <xdr:spPr>
        <a:xfrm>
          <a:off x="49022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70502</xdr:rowOff>
    </xdr:from>
    <xdr:ext cx="762000" cy="259045"/>
    <xdr:sp macro="" textlink="">
      <xdr:nvSpPr>
        <xdr:cNvPr id="87" name="財政力該当値テキスト"/>
        <xdr:cNvSpPr txBox="1"/>
      </xdr:nvSpPr>
      <xdr:spPr>
        <a:xfrm>
          <a:off x="5041900" y="761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23283</xdr:rowOff>
    </xdr:from>
    <xdr:to>
      <xdr:col>6</xdr:col>
      <xdr:colOff>50800</xdr:colOff>
      <xdr:row>45</xdr:row>
      <xdr:rowOff>124883</xdr:rowOff>
    </xdr:to>
    <xdr:sp macro="" textlink="">
      <xdr:nvSpPr>
        <xdr:cNvPr id="88" name="円/楕円 87"/>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109660</xdr:rowOff>
    </xdr:from>
    <xdr:ext cx="736600" cy="259045"/>
    <xdr:sp macro="" textlink="">
      <xdr:nvSpPr>
        <xdr:cNvPr id="89" name="テキスト ボックス 88"/>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43392</xdr:rowOff>
    </xdr:from>
    <xdr:to>
      <xdr:col>4</xdr:col>
      <xdr:colOff>533400</xdr:colOff>
      <xdr:row>45</xdr:row>
      <xdr:rowOff>144992</xdr:rowOff>
    </xdr:to>
    <xdr:sp macro="" textlink="">
      <xdr:nvSpPr>
        <xdr:cNvPr id="90" name="円/楕円 89"/>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129769</xdr:rowOff>
    </xdr:from>
    <xdr:ext cx="762000" cy="259045"/>
    <xdr:sp macro="" textlink="">
      <xdr:nvSpPr>
        <xdr:cNvPr id="91" name="テキスト ボックス 90"/>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23283</xdr:rowOff>
    </xdr:from>
    <xdr:to>
      <xdr:col>3</xdr:col>
      <xdr:colOff>330200</xdr:colOff>
      <xdr:row>45</xdr:row>
      <xdr:rowOff>124883</xdr:rowOff>
    </xdr:to>
    <xdr:sp macro="" textlink="">
      <xdr:nvSpPr>
        <xdr:cNvPr id="92" name="円/楕円 91"/>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93" name="テキスト ボックス 92"/>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154517</xdr:rowOff>
    </xdr:from>
    <xdr:to>
      <xdr:col>2</xdr:col>
      <xdr:colOff>127000</xdr:colOff>
      <xdr:row>45</xdr:row>
      <xdr:rowOff>84667</xdr:rowOff>
    </xdr:to>
    <xdr:sp macro="" textlink="">
      <xdr:nvSpPr>
        <xdr:cNvPr id="94" name="円/楕円 93"/>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69444</xdr:rowOff>
    </xdr:from>
    <xdr:ext cx="762000" cy="259045"/>
    <xdr:sp macro="" textlink="">
      <xdr:nvSpPr>
        <xdr:cNvPr id="95" name="テキスト ボックス 94"/>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mn-ea"/>
              <a:ea typeface="+mn-ea"/>
            </a:rPr>
            <a:t>    平成</a:t>
          </a:r>
          <a:r>
            <a:rPr kumimoji="1" lang="en-US" altLang="ja-JP" sz="1000">
              <a:solidFill>
                <a:sysClr val="windowText" lastClr="000000"/>
              </a:solidFill>
              <a:latin typeface="+mn-ea"/>
              <a:ea typeface="+mn-ea"/>
            </a:rPr>
            <a:t>26</a:t>
          </a:r>
          <a:r>
            <a:rPr kumimoji="1" lang="ja-JP" altLang="en-US" sz="1000">
              <a:solidFill>
                <a:sysClr val="windowText" lastClr="000000"/>
              </a:solidFill>
              <a:latin typeface="+mn-ea"/>
              <a:ea typeface="+mn-ea"/>
            </a:rPr>
            <a:t>年度の経常収支比率は</a:t>
          </a:r>
          <a:r>
            <a:rPr kumimoji="1" lang="ja-JP" altLang="en-US" sz="1000">
              <a:solidFill>
                <a:srgbClr val="FF0000"/>
              </a:solidFill>
              <a:latin typeface="+mn-ea"/>
              <a:ea typeface="+mn-ea"/>
            </a:rPr>
            <a:t>、</a:t>
          </a:r>
          <a:r>
            <a:rPr kumimoji="1" lang="ja-JP" altLang="en-US" sz="1000">
              <a:solidFill>
                <a:sysClr val="windowText" lastClr="000000"/>
              </a:solidFill>
              <a:latin typeface="+mn-ea"/>
              <a:ea typeface="+mn-ea"/>
            </a:rPr>
            <a:t>普通交付税が△</a:t>
          </a:r>
          <a:r>
            <a:rPr kumimoji="1" lang="en-US" altLang="ja-JP" sz="1000">
              <a:solidFill>
                <a:sysClr val="windowText" lastClr="000000"/>
              </a:solidFill>
              <a:latin typeface="+mn-ea"/>
              <a:ea typeface="+mn-ea"/>
            </a:rPr>
            <a:t>335</a:t>
          </a:r>
          <a:r>
            <a:rPr kumimoji="1" lang="ja-JP" altLang="en-US" sz="1000">
              <a:solidFill>
                <a:sysClr val="windowText" lastClr="000000"/>
              </a:solidFill>
              <a:latin typeface="+mn-ea"/>
              <a:ea typeface="+mn-ea"/>
            </a:rPr>
            <a:t>百万円となったものの、景気回復傾向により地方税が</a:t>
          </a:r>
          <a:r>
            <a:rPr kumimoji="1" lang="en-US" altLang="ja-JP" sz="1000">
              <a:solidFill>
                <a:sysClr val="windowText" lastClr="000000"/>
              </a:solidFill>
              <a:latin typeface="+mn-ea"/>
              <a:ea typeface="+mn-ea"/>
            </a:rPr>
            <a:t>260</a:t>
          </a:r>
          <a:r>
            <a:rPr kumimoji="1" lang="ja-JP" altLang="en-US" sz="1000">
              <a:solidFill>
                <a:sysClr val="windowText" lastClr="000000"/>
              </a:solidFill>
              <a:latin typeface="+mn-ea"/>
              <a:ea typeface="+mn-ea"/>
            </a:rPr>
            <a:t>百万円の増、地方消費税交付金が</a:t>
          </a:r>
          <a:r>
            <a:rPr kumimoji="1" lang="en-US" altLang="ja-JP" sz="1000">
              <a:solidFill>
                <a:sysClr val="windowText" lastClr="000000"/>
              </a:solidFill>
              <a:latin typeface="+mn-ea"/>
              <a:ea typeface="+mn-ea"/>
            </a:rPr>
            <a:t>242</a:t>
          </a:r>
          <a:r>
            <a:rPr kumimoji="1" lang="ja-JP" altLang="en-US" sz="1000">
              <a:solidFill>
                <a:sysClr val="windowText" lastClr="000000"/>
              </a:solidFill>
              <a:latin typeface="+mn-ea"/>
              <a:ea typeface="+mn-ea"/>
            </a:rPr>
            <a:t>百万円の増となったことなどから、歳入の経常一般財源が</a:t>
          </a:r>
          <a:r>
            <a:rPr kumimoji="1" lang="en-US" altLang="ja-JP" sz="1000">
              <a:solidFill>
                <a:sysClr val="windowText" lastClr="000000"/>
              </a:solidFill>
              <a:latin typeface="+mn-ea"/>
              <a:ea typeface="+mn-ea"/>
            </a:rPr>
            <a:t>53</a:t>
          </a:r>
          <a:r>
            <a:rPr kumimoji="1" lang="ja-JP" altLang="en-US" sz="1000">
              <a:solidFill>
                <a:sysClr val="windowText" lastClr="000000"/>
              </a:solidFill>
              <a:latin typeface="+mn-ea"/>
              <a:ea typeface="+mn-ea"/>
            </a:rPr>
            <a:t>百万円の増、人件費、維持補修費の減などにより、歳出の経常一般財源が</a:t>
          </a:r>
          <a:r>
            <a:rPr kumimoji="1" lang="en-US" altLang="ja-JP" sz="1000">
              <a:solidFill>
                <a:sysClr val="windowText" lastClr="000000"/>
              </a:solidFill>
              <a:latin typeface="+mn-ea"/>
              <a:ea typeface="+mn-ea"/>
            </a:rPr>
            <a:t>887</a:t>
          </a:r>
          <a:r>
            <a:rPr kumimoji="1" lang="ja-JP" altLang="en-US" sz="1000">
              <a:solidFill>
                <a:sysClr val="windowText" lastClr="000000"/>
              </a:solidFill>
              <a:latin typeface="+mn-ea"/>
              <a:ea typeface="+mn-ea"/>
            </a:rPr>
            <a:t>百万円の減となり、経常収支比率が</a:t>
          </a:r>
          <a:r>
            <a:rPr kumimoji="1" lang="en-US" altLang="ja-JP" sz="1000">
              <a:solidFill>
                <a:sysClr val="windowText" lastClr="000000"/>
              </a:solidFill>
              <a:latin typeface="+mn-ea"/>
              <a:ea typeface="+mn-ea"/>
            </a:rPr>
            <a:t>2.2</a:t>
          </a:r>
          <a:r>
            <a:rPr kumimoji="1" lang="ja-JP" altLang="en-US" sz="1000">
              <a:solidFill>
                <a:sysClr val="windowText" lastClr="000000"/>
              </a:solidFill>
              <a:latin typeface="+mn-ea"/>
              <a:ea typeface="+mn-ea"/>
            </a:rPr>
            <a:t>％改善した。</a:t>
          </a:r>
        </a:p>
        <a:p>
          <a:r>
            <a:rPr kumimoji="1" lang="ja-JP" altLang="en-US" sz="1000">
              <a:solidFill>
                <a:sysClr val="windowText" lastClr="000000"/>
              </a:solidFill>
              <a:latin typeface="+mn-ea"/>
              <a:ea typeface="+mn-ea"/>
            </a:rPr>
            <a:t>    主な要因としては、人件費が、職員削減の効果などにより、経常一般財源で前年度比</a:t>
          </a:r>
          <a:r>
            <a:rPr kumimoji="1" lang="en-US" altLang="ja-JP" sz="1000">
              <a:solidFill>
                <a:sysClr val="windowText" lastClr="000000"/>
              </a:solidFill>
              <a:latin typeface="+mn-ea"/>
              <a:ea typeface="+mn-ea"/>
            </a:rPr>
            <a:t>264</a:t>
          </a:r>
          <a:r>
            <a:rPr kumimoji="1" lang="ja-JP" altLang="en-US" sz="1000">
              <a:solidFill>
                <a:sysClr val="windowText" lastClr="000000"/>
              </a:solidFill>
              <a:latin typeface="+mn-ea"/>
              <a:ea typeface="+mn-ea"/>
            </a:rPr>
            <a:t>百万円減、維持補修費が除雪費の減などで</a:t>
          </a:r>
          <a:r>
            <a:rPr kumimoji="1" lang="en-US" altLang="ja-JP" sz="1000">
              <a:solidFill>
                <a:sysClr val="windowText" lastClr="000000"/>
              </a:solidFill>
              <a:latin typeface="+mn-ea"/>
              <a:ea typeface="+mn-ea"/>
            </a:rPr>
            <a:t>147</a:t>
          </a:r>
          <a:r>
            <a:rPr kumimoji="1" lang="ja-JP" altLang="en-US" sz="1000">
              <a:solidFill>
                <a:sysClr val="windowText" lastClr="000000"/>
              </a:solidFill>
              <a:latin typeface="+mn-ea"/>
              <a:ea typeface="+mn-ea"/>
            </a:rPr>
            <a:t>百万円の減、補助費等が病院事業会計負担金の減などにより</a:t>
          </a:r>
          <a:r>
            <a:rPr kumimoji="1" lang="en-US" altLang="ja-JP" sz="1000">
              <a:solidFill>
                <a:sysClr val="windowText" lastClr="000000"/>
              </a:solidFill>
              <a:latin typeface="+mn-ea"/>
              <a:ea typeface="+mn-ea"/>
            </a:rPr>
            <a:t>356</a:t>
          </a:r>
          <a:r>
            <a:rPr kumimoji="1" lang="ja-JP" altLang="en-US" sz="1000">
              <a:solidFill>
                <a:sysClr val="windowText" lastClr="000000"/>
              </a:solidFill>
              <a:latin typeface="+mn-ea"/>
              <a:ea typeface="+mn-ea"/>
            </a:rPr>
            <a:t>百万円の減などが挙げられる。</a:t>
          </a:r>
          <a:endParaRPr kumimoji="1" lang="en-US" altLang="ja-JP" sz="1000">
            <a:solidFill>
              <a:sysClr val="windowText" lastClr="000000"/>
            </a:solidFill>
            <a:latin typeface="+mn-ea"/>
            <a:ea typeface="+mn-ea"/>
          </a:endParaRPr>
        </a:p>
        <a:p>
          <a:r>
            <a:rPr kumimoji="1" lang="ja-JP" altLang="en-US" sz="1000" baseline="0">
              <a:solidFill>
                <a:sysClr val="windowText" lastClr="000000"/>
              </a:solidFill>
              <a:latin typeface="+mn-ea"/>
              <a:ea typeface="+mn-ea"/>
            </a:rPr>
            <a:t>   前年度より改善されたものの、類似団体と比較して、依然として高い数値であることから、さらなる経費の節減に努めるとともに、</a:t>
          </a:r>
          <a:r>
            <a:rPr kumimoji="1" lang="ja-JP" altLang="en-US" sz="1000">
              <a:solidFill>
                <a:sysClr val="windowText" lastClr="000000"/>
              </a:solidFill>
              <a:latin typeface="+mn-ea"/>
              <a:ea typeface="+mn-ea"/>
            </a:rPr>
            <a:t>今後も旧土地開発公社所有宅地等の売却を進め、第三セクター等改革推進債の早期繰上償還を行っていく必要がある。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10704</xdr:rowOff>
    </xdr:from>
    <xdr:to>
      <xdr:col>7</xdr:col>
      <xdr:colOff>152400</xdr:colOff>
      <xdr:row>66</xdr:row>
      <xdr:rowOff>106680</xdr:rowOff>
    </xdr:to>
    <xdr:cxnSp macro="">
      <xdr:nvCxnSpPr>
        <xdr:cNvPr id="127" name="直線コネクタ 126"/>
        <xdr:cNvCxnSpPr/>
      </xdr:nvCxnSpPr>
      <xdr:spPr>
        <a:xfrm flipV="1">
          <a:off x="4953000" y="10126254"/>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8"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9" name="直線コネクタ 128"/>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97081</xdr:rowOff>
    </xdr:from>
    <xdr:ext cx="762000" cy="259045"/>
    <xdr:sp macro="" textlink="">
      <xdr:nvSpPr>
        <xdr:cNvPr id="130" name="財政構造の弾力性最大値テキスト"/>
        <xdr:cNvSpPr txBox="1"/>
      </xdr:nvSpPr>
      <xdr:spPr>
        <a:xfrm>
          <a:off x="5041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7</xdr:col>
      <xdr:colOff>63500</xdr:colOff>
      <xdr:row>59</xdr:row>
      <xdr:rowOff>10704</xdr:rowOff>
    </xdr:from>
    <xdr:to>
      <xdr:col>7</xdr:col>
      <xdr:colOff>241300</xdr:colOff>
      <xdr:row>59</xdr:row>
      <xdr:rowOff>10704</xdr:rowOff>
    </xdr:to>
    <xdr:cxnSp macro="">
      <xdr:nvCxnSpPr>
        <xdr:cNvPr id="131" name="直線コネクタ 130"/>
        <xdr:cNvCxnSpPr/>
      </xdr:nvCxnSpPr>
      <xdr:spPr>
        <a:xfrm>
          <a:off x="4864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64407</xdr:rowOff>
    </xdr:from>
    <xdr:to>
      <xdr:col>7</xdr:col>
      <xdr:colOff>152400</xdr:colOff>
      <xdr:row>66</xdr:row>
      <xdr:rowOff>44631</xdr:rowOff>
    </xdr:to>
    <xdr:cxnSp macro="">
      <xdr:nvCxnSpPr>
        <xdr:cNvPr id="132" name="直線コネクタ 131"/>
        <xdr:cNvCxnSpPr/>
      </xdr:nvCxnSpPr>
      <xdr:spPr>
        <a:xfrm flipV="1">
          <a:off x="4114800" y="11208657"/>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8544</xdr:rowOff>
    </xdr:from>
    <xdr:ext cx="762000" cy="259045"/>
    <xdr:sp macro="" textlink="">
      <xdr:nvSpPr>
        <xdr:cNvPr id="133" name="財政構造の弾力性平均値テキスト"/>
        <xdr:cNvSpPr txBox="1"/>
      </xdr:nvSpPr>
      <xdr:spPr>
        <a:xfrm>
          <a:off x="5041900" y="10809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163467</xdr:rowOff>
    </xdr:from>
    <xdr:to>
      <xdr:col>7</xdr:col>
      <xdr:colOff>203200</xdr:colOff>
      <xdr:row>64</xdr:row>
      <xdr:rowOff>93617</xdr:rowOff>
    </xdr:to>
    <xdr:sp macro="" textlink="">
      <xdr:nvSpPr>
        <xdr:cNvPr id="134" name="フローチャート : 判断 133"/>
        <xdr:cNvSpPr/>
      </xdr:nvSpPr>
      <xdr:spPr>
        <a:xfrm>
          <a:off x="4902200" y="1096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78196</xdr:rowOff>
    </xdr:from>
    <xdr:to>
      <xdr:col>6</xdr:col>
      <xdr:colOff>0</xdr:colOff>
      <xdr:row>66</xdr:row>
      <xdr:rowOff>44631</xdr:rowOff>
    </xdr:to>
    <xdr:cxnSp macro="">
      <xdr:nvCxnSpPr>
        <xdr:cNvPr id="135" name="直線コネクタ 134"/>
        <xdr:cNvCxnSpPr/>
      </xdr:nvCxnSpPr>
      <xdr:spPr>
        <a:xfrm>
          <a:off x="3225800" y="1122244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12700</xdr:rowOff>
    </xdr:from>
    <xdr:to>
      <xdr:col>6</xdr:col>
      <xdr:colOff>50800</xdr:colOff>
      <xdr:row>64</xdr:row>
      <xdr:rowOff>114300</xdr:rowOff>
    </xdr:to>
    <xdr:sp macro="" textlink="">
      <xdr:nvSpPr>
        <xdr:cNvPr id="136" name="フローチャート : 判断 135"/>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124477</xdr:rowOff>
    </xdr:from>
    <xdr:ext cx="736600" cy="259045"/>
    <xdr:sp macro="" textlink="">
      <xdr:nvSpPr>
        <xdr:cNvPr id="137" name="テキスト ボックス 136"/>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29028</xdr:rowOff>
    </xdr:from>
    <xdr:to>
      <xdr:col>4</xdr:col>
      <xdr:colOff>482600</xdr:colOff>
      <xdr:row>65</xdr:row>
      <xdr:rowOff>78196</xdr:rowOff>
    </xdr:to>
    <xdr:cxnSp macro="">
      <xdr:nvCxnSpPr>
        <xdr:cNvPr id="138" name="直線コネクタ 137"/>
        <xdr:cNvCxnSpPr/>
      </xdr:nvCxnSpPr>
      <xdr:spPr>
        <a:xfrm>
          <a:off x="2336800" y="11001828"/>
          <a:ext cx="8890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40277</xdr:rowOff>
    </xdr:from>
    <xdr:to>
      <xdr:col>4</xdr:col>
      <xdr:colOff>533400</xdr:colOff>
      <xdr:row>64</xdr:row>
      <xdr:rowOff>141877</xdr:rowOff>
    </xdr:to>
    <xdr:sp macro="" textlink="">
      <xdr:nvSpPr>
        <xdr:cNvPr id="139" name="フローチャート : 判断 138"/>
        <xdr:cNvSpPr/>
      </xdr:nvSpPr>
      <xdr:spPr>
        <a:xfrm>
          <a:off x="3175000" y="110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152054</xdr:rowOff>
    </xdr:from>
    <xdr:ext cx="762000" cy="259045"/>
    <xdr:sp macro="" textlink="">
      <xdr:nvSpPr>
        <xdr:cNvPr id="140" name="テキスト ボックス 139"/>
        <xdr:cNvSpPr txBox="1"/>
      </xdr:nvSpPr>
      <xdr:spPr>
        <a:xfrm>
          <a:off x="2844800" y="107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29028</xdr:rowOff>
    </xdr:from>
    <xdr:to>
      <xdr:col>3</xdr:col>
      <xdr:colOff>279400</xdr:colOff>
      <xdr:row>64</xdr:row>
      <xdr:rowOff>146231</xdr:rowOff>
    </xdr:to>
    <xdr:cxnSp macro="">
      <xdr:nvCxnSpPr>
        <xdr:cNvPr id="141" name="直線コネクタ 140"/>
        <xdr:cNvCxnSpPr/>
      </xdr:nvCxnSpPr>
      <xdr:spPr>
        <a:xfrm flipV="1">
          <a:off x="1447800" y="11001828"/>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2" name="フローチャート : 判断 141"/>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43" name="テキスト ボックス 142"/>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73841</xdr:rowOff>
    </xdr:from>
    <xdr:to>
      <xdr:col>2</xdr:col>
      <xdr:colOff>127000</xdr:colOff>
      <xdr:row>64</xdr:row>
      <xdr:rowOff>3991</xdr:rowOff>
    </xdr:to>
    <xdr:sp macro="" textlink="">
      <xdr:nvSpPr>
        <xdr:cNvPr id="144" name="フローチャート : 判断 143"/>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14168</xdr:rowOff>
    </xdr:from>
    <xdr:ext cx="762000" cy="259045"/>
    <xdr:sp macro="" textlink="">
      <xdr:nvSpPr>
        <xdr:cNvPr id="145" name="テキスト ボックス 144"/>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13607</xdr:rowOff>
    </xdr:from>
    <xdr:to>
      <xdr:col>7</xdr:col>
      <xdr:colOff>203200</xdr:colOff>
      <xdr:row>65</xdr:row>
      <xdr:rowOff>115207</xdr:rowOff>
    </xdr:to>
    <xdr:sp macro="" textlink="">
      <xdr:nvSpPr>
        <xdr:cNvPr id="151" name="円/楕円 150"/>
        <xdr:cNvSpPr/>
      </xdr:nvSpPr>
      <xdr:spPr>
        <a:xfrm>
          <a:off x="49022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157134</xdr:rowOff>
    </xdr:from>
    <xdr:ext cx="762000" cy="259045"/>
    <xdr:sp macro="" textlink="">
      <xdr:nvSpPr>
        <xdr:cNvPr id="152" name="財政構造の弾力性該当値テキスト"/>
        <xdr:cNvSpPr txBox="1"/>
      </xdr:nvSpPr>
      <xdr:spPr>
        <a:xfrm>
          <a:off x="5041900" y="1112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165281</xdr:rowOff>
    </xdr:from>
    <xdr:to>
      <xdr:col>6</xdr:col>
      <xdr:colOff>50800</xdr:colOff>
      <xdr:row>66</xdr:row>
      <xdr:rowOff>95431</xdr:rowOff>
    </xdr:to>
    <xdr:sp macro="" textlink="">
      <xdr:nvSpPr>
        <xdr:cNvPr id="153" name="円/楕円 152"/>
        <xdr:cNvSpPr/>
      </xdr:nvSpPr>
      <xdr:spPr>
        <a:xfrm>
          <a:off x="4064000" y="11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80208</xdr:rowOff>
    </xdr:from>
    <xdr:ext cx="736600" cy="259045"/>
    <xdr:sp macro="" textlink="">
      <xdr:nvSpPr>
        <xdr:cNvPr id="154" name="テキスト ボックス 153"/>
        <xdr:cNvSpPr txBox="1"/>
      </xdr:nvSpPr>
      <xdr:spPr>
        <a:xfrm>
          <a:off x="3733800" y="11395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27396</xdr:rowOff>
    </xdr:from>
    <xdr:to>
      <xdr:col>4</xdr:col>
      <xdr:colOff>533400</xdr:colOff>
      <xdr:row>65</xdr:row>
      <xdr:rowOff>128996</xdr:rowOff>
    </xdr:to>
    <xdr:sp macro="" textlink="">
      <xdr:nvSpPr>
        <xdr:cNvPr id="155" name="円/楕円 154"/>
        <xdr:cNvSpPr/>
      </xdr:nvSpPr>
      <xdr:spPr>
        <a:xfrm>
          <a:off x="3175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113773</xdr:rowOff>
    </xdr:from>
    <xdr:ext cx="762000" cy="259045"/>
    <xdr:sp macro="" textlink="">
      <xdr:nvSpPr>
        <xdr:cNvPr id="156" name="テキスト ボックス 155"/>
        <xdr:cNvSpPr txBox="1"/>
      </xdr:nvSpPr>
      <xdr:spPr>
        <a:xfrm>
          <a:off x="2844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149678</xdr:rowOff>
    </xdr:from>
    <xdr:to>
      <xdr:col>3</xdr:col>
      <xdr:colOff>330200</xdr:colOff>
      <xdr:row>64</xdr:row>
      <xdr:rowOff>79828</xdr:rowOff>
    </xdr:to>
    <xdr:sp macro="" textlink="">
      <xdr:nvSpPr>
        <xdr:cNvPr id="157" name="円/楕円 156"/>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64605</xdr:rowOff>
    </xdr:from>
    <xdr:ext cx="762000" cy="259045"/>
    <xdr:sp macro="" textlink="">
      <xdr:nvSpPr>
        <xdr:cNvPr id="158" name="テキスト ボックス 157"/>
        <xdr:cNvSpPr txBox="1"/>
      </xdr:nvSpPr>
      <xdr:spPr>
        <a:xfrm>
          <a:off x="1955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95431</xdr:rowOff>
    </xdr:from>
    <xdr:to>
      <xdr:col>2</xdr:col>
      <xdr:colOff>127000</xdr:colOff>
      <xdr:row>65</xdr:row>
      <xdr:rowOff>25581</xdr:rowOff>
    </xdr:to>
    <xdr:sp macro="" textlink="">
      <xdr:nvSpPr>
        <xdr:cNvPr id="159" name="円/楕円 158"/>
        <xdr:cNvSpPr/>
      </xdr:nvSpPr>
      <xdr:spPr>
        <a:xfrm>
          <a:off x="1397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10358</xdr:rowOff>
    </xdr:from>
    <xdr:ext cx="762000" cy="259045"/>
    <xdr:sp macro="" textlink="">
      <xdr:nvSpPr>
        <xdr:cNvPr id="160" name="テキスト ボックス 159"/>
        <xdr:cNvSpPr txBox="1"/>
      </xdr:nvSpPr>
      <xdr:spPr>
        <a:xfrm>
          <a:off x="1066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[118,481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153,462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平成</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年度の人件費は、市町村合併以来継続している一般職の退職者数の５分の１採用、労務職の退職者不補充による職員削減の効果により、合併直後の平成</a:t>
          </a:r>
          <a:r>
            <a:rPr kumimoji="1" lang="en-US" altLang="ja-JP" sz="1200">
              <a:solidFill>
                <a:sysClr val="windowText" lastClr="000000"/>
              </a:solidFill>
              <a:latin typeface="ＭＳ Ｐゴシック"/>
            </a:rPr>
            <a:t>18</a:t>
          </a:r>
          <a:r>
            <a:rPr kumimoji="1" lang="ja-JP" altLang="en-US" sz="1200">
              <a:solidFill>
                <a:sysClr val="windowText" lastClr="000000"/>
              </a:solidFill>
              <a:latin typeface="ＭＳ Ｐゴシック"/>
            </a:rPr>
            <a:t>年度と比較して</a:t>
          </a:r>
          <a:r>
            <a:rPr kumimoji="1" lang="en-US" altLang="ja-JP" sz="1200">
              <a:solidFill>
                <a:sysClr val="windowText" lastClr="000000"/>
              </a:solidFill>
              <a:latin typeface="ＭＳ Ｐゴシック"/>
            </a:rPr>
            <a:t>171</a:t>
          </a:r>
          <a:r>
            <a:rPr kumimoji="1" lang="ja-JP" altLang="en-US" sz="1200">
              <a:solidFill>
                <a:sysClr val="windowText" lastClr="000000"/>
              </a:solidFill>
              <a:latin typeface="ＭＳ Ｐゴシック"/>
            </a:rPr>
            <a:t>人減で、人口</a:t>
          </a:r>
          <a:r>
            <a:rPr kumimoji="1" lang="en-US" altLang="ja-JP" sz="1200">
              <a:solidFill>
                <a:sysClr val="windowText" lastClr="000000"/>
              </a:solidFill>
              <a:latin typeface="ＭＳ Ｐゴシック"/>
            </a:rPr>
            <a:t>1,000</a:t>
          </a:r>
          <a:r>
            <a:rPr kumimoji="1" lang="ja-JP" altLang="en-US" sz="1200">
              <a:solidFill>
                <a:sysClr val="windowText" lastClr="000000"/>
              </a:solidFill>
              <a:latin typeface="ＭＳ Ｐゴシック"/>
            </a:rPr>
            <a:t>人当たりの職員数では類似団体より</a:t>
          </a:r>
          <a:r>
            <a:rPr kumimoji="1" lang="en-US" altLang="ja-JP" sz="1200">
              <a:solidFill>
                <a:sysClr val="windowText" lastClr="000000"/>
              </a:solidFill>
              <a:latin typeface="ＭＳ Ｐゴシック"/>
            </a:rPr>
            <a:t>0.28</a:t>
          </a:r>
          <a:r>
            <a:rPr kumimoji="1" lang="ja-JP" altLang="en-US" sz="1200">
              <a:solidFill>
                <a:sysClr val="windowText" lastClr="000000"/>
              </a:solidFill>
              <a:latin typeface="ＭＳ Ｐゴシック"/>
            </a:rPr>
            <a:t>％少なくなっている。</a:t>
          </a:r>
          <a:endParaRPr kumimoji="1" lang="ja-JP" altLang="en-US" sz="1200">
            <a:solidFill>
              <a:srgbClr val="FF0000"/>
            </a:solidFill>
            <a:latin typeface="ＭＳ Ｐゴシック"/>
          </a:endParaRPr>
        </a:p>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 また、物件費は、東日本大震災に伴う緊急雇用事業などが大きく減少したものの、番号制度対応に係るシステム改修などにより、全体として増となっている。</a:t>
          </a:r>
        </a:p>
        <a:p>
          <a:r>
            <a:rPr kumimoji="1" lang="ja-JP" altLang="en-US" sz="1200">
              <a:solidFill>
                <a:sysClr val="windowText" lastClr="000000"/>
              </a:solidFill>
              <a:latin typeface="ＭＳ Ｐゴシック"/>
            </a:rPr>
            <a:t>　 財政計画においては、主に経常経費の削減に取り組むこととしており、物件費全体で年</a:t>
          </a:r>
          <a:r>
            <a:rPr kumimoji="1" lang="en-US" altLang="ja-JP" sz="1200">
              <a:solidFill>
                <a:sysClr val="windowText" lastClr="000000"/>
              </a:solidFill>
              <a:latin typeface="ＭＳ Ｐゴシック"/>
            </a:rPr>
            <a:t>179</a:t>
          </a:r>
          <a:r>
            <a:rPr kumimoji="1" lang="ja-JP" altLang="en-US" sz="1200">
              <a:solidFill>
                <a:sysClr val="windowText" lastClr="000000"/>
              </a:solidFill>
              <a:latin typeface="ＭＳ Ｐゴシック"/>
            </a:rPr>
            <a:t>百万円の削減を見込んでいる。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108308</xdr:rowOff>
    </xdr:from>
    <xdr:to>
      <xdr:col>7</xdr:col>
      <xdr:colOff>152400</xdr:colOff>
      <xdr:row>88</xdr:row>
      <xdr:rowOff>162758</xdr:rowOff>
    </xdr:to>
    <xdr:cxnSp macro="">
      <xdr:nvCxnSpPr>
        <xdr:cNvPr id="190" name="直線コネクタ 189"/>
        <xdr:cNvCxnSpPr/>
      </xdr:nvCxnSpPr>
      <xdr:spPr>
        <a:xfrm flipV="1">
          <a:off x="4953000" y="13995758"/>
          <a:ext cx="0" cy="1254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134835</xdr:rowOff>
    </xdr:from>
    <xdr:ext cx="762000" cy="259045"/>
    <xdr:sp macro="" textlink="">
      <xdr:nvSpPr>
        <xdr:cNvPr id="191" name="人件費・物件費等の状況最小値テキスト"/>
        <xdr:cNvSpPr txBox="1"/>
      </xdr:nvSpPr>
      <xdr:spPr>
        <a:xfrm>
          <a:off x="5041900" y="1522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152,094</a:t>
          </a:r>
          <a:endParaRPr kumimoji="1" lang="ja-JP" altLang="en-US" sz="1000" b="1">
            <a:latin typeface="ＭＳ Ｐゴシック"/>
          </a:endParaRPr>
        </a:p>
      </xdr:txBody>
    </xdr:sp>
    <xdr:clientData/>
  </xdr:oneCellAnchor>
  <xdr:twoCellAnchor>
    <xdr:from>
      <xdr:col>7</xdr:col>
      <xdr:colOff>63500</xdr:colOff>
      <xdr:row>88</xdr:row>
      <xdr:rowOff>162758</xdr:rowOff>
    </xdr:from>
    <xdr:to>
      <xdr:col>7</xdr:col>
      <xdr:colOff>241300</xdr:colOff>
      <xdr:row>88</xdr:row>
      <xdr:rowOff>162758</xdr:rowOff>
    </xdr:to>
    <xdr:cxnSp macro="">
      <xdr:nvCxnSpPr>
        <xdr:cNvPr id="192" name="直線コネクタ 191"/>
        <xdr:cNvCxnSpPr/>
      </xdr:nvCxnSpPr>
      <xdr:spPr>
        <a:xfrm>
          <a:off x="4864100" y="1525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23235</xdr:rowOff>
    </xdr:from>
    <xdr:ext cx="762000" cy="259045"/>
    <xdr:sp macro="" textlink="">
      <xdr:nvSpPr>
        <xdr:cNvPr id="193" name="人件費・物件費等の状況最大値テキスト"/>
        <xdr:cNvSpPr txBox="1"/>
      </xdr:nvSpPr>
      <xdr:spPr>
        <a:xfrm>
          <a:off x="5041900" y="137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89,702</a:t>
          </a:r>
          <a:endParaRPr kumimoji="1" lang="ja-JP" altLang="en-US" sz="1000" b="1">
            <a:latin typeface="ＭＳ Ｐゴシック"/>
          </a:endParaRPr>
        </a:p>
      </xdr:txBody>
    </xdr:sp>
    <xdr:clientData/>
  </xdr:oneCellAnchor>
  <xdr:twoCellAnchor>
    <xdr:from>
      <xdr:col>7</xdr:col>
      <xdr:colOff>63500</xdr:colOff>
      <xdr:row>81</xdr:row>
      <xdr:rowOff>108308</xdr:rowOff>
    </xdr:from>
    <xdr:to>
      <xdr:col>7</xdr:col>
      <xdr:colOff>241300</xdr:colOff>
      <xdr:row>81</xdr:row>
      <xdr:rowOff>108308</xdr:rowOff>
    </xdr:to>
    <xdr:cxnSp macro="">
      <xdr:nvCxnSpPr>
        <xdr:cNvPr id="194" name="直線コネクタ 193"/>
        <xdr:cNvCxnSpPr/>
      </xdr:nvCxnSpPr>
      <xdr:spPr>
        <a:xfrm>
          <a:off x="4864100" y="1399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1206</xdr:rowOff>
    </xdr:from>
    <xdr:to>
      <xdr:col>7</xdr:col>
      <xdr:colOff>152400</xdr:colOff>
      <xdr:row>85</xdr:row>
      <xdr:rowOff>15824</xdr:rowOff>
    </xdr:to>
    <xdr:cxnSp macro="">
      <xdr:nvCxnSpPr>
        <xdr:cNvPr id="195" name="直線コネクタ 194"/>
        <xdr:cNvCxnSpPr/>
      </xdr:nvCxnSpPr>
      <xdr:spPr>
        <a:xfrm flipV="1">
          <a:off x="4114800" y="14574456"/>
          <a:ext cx="8382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49182</xdr:rowOff>
    </xdr:from>
    <xdr:ext cx="762000" cy="259045"/>
    <xdr:sp macro="" textlink="">
      <xdr:nvSpPr>
        <xdr:cNvPr id="196" name="人件費・物件費等の状況平均値テキスト"/>
        <xdr:cNvSpPr txBox="1"/>
      </xdr:nvSpPr>
      <xdr:spPr>
        <a:xfrm>
          <a:off x="5041900" y="1427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32655</xdr:rowOff>
    </xdr:from>
    <xdr:to>
      <xdr:col>7</xdr:col>
      <xdr:colOff>203200</xdr:colOff>
      <xdr:row>84</xdr:row>
      <xdr:rowOff>134255</xdr:rowOff>
    </xdr:to>
    <xdr:sp macro="" textlink="">
      <xdr:nvSpPr>
        <xdr:cNvPr id="197" name="フローチャート : 判断 196"/>
        <xdr:cNvSpPr/>
      </xdr:nvSpPr>
      <xdr:spPr>
        <a:xfrm>
          <a:off x="4902200" y="14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15824</xdr:rowOff>
    </xdr:from>
    <xdr:to>
      <xdr:col>6</xdr:col>
      <xdr:colOff>0</xdr:colOff>
      <xdr:row>85</xdr:row>
      <xdr:rowOff>95574</xdr:rowOff>
    </xdr:to>
    <xdr:cxnSp macro="">
      <xdr:nvCxnSpPr>
        <xdr:cNvPr id="198" name="直線コネクタ 197"/>
        <xdr:cNvCxnSpPr/>
      </xdr:nvCxnSpPr>
      <xdr:spPr>
        <a:xfrm flipV="1">
          <a:off x="3225800" y="14589074"/>
          <a:ext cx="889000" cy="7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138874</xdr:rowOff>
    </xdr:from>
    <xdr:to>
      <xdr:col>6</xdr:col>
      <xdr:colOff>50800</xdr:colOff>
      <xdr:row>84</xdr:row>
      <xdr:rowOff>69024</xdr:rowOff>
    </xdr:to>
    <xdr:sp macro="" textlink="">
      <xdr:nvSpPr>
        <xdr:cNvPr id="199" name="フローチャート : 判断 198"/>
        <xdr:cNvSpPr/>
      </xdr:nvSpPr>
      <xdr:spPr>
        <a:xfrm>
          <a:off x="4064000" y="1436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79201</xdr:rowOff>
    </xdr:from>
    <xdr:ext cx="736600" cy="259045"/>
    <xdr:sp macro="" textlink="">
      <xdr:nvSpPr>
        <xdr:cNvPr id="200" name="テキスト ボックス 199"/>
        <xdr:cNvSpPr txBox="1"/>
      </xdr:nvSpPr>
      <xdr:spPr>
        <a:xfrm>
          <a:off x="3733800" y="14138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94307</xdr:rowOff>
    </xdr:from>
    <xdr:to>
      <xdr:col>4</xdr:col>
      <xdr:colOff>482600</xdr:colOff>
      <xdr:row>85</xdr:row>
      <xdr:rowOff>95574</xdr:rowOff>
    </xdr:to>
    <xdr:cxnSp macro="">
      <xdr:nvCxnSpPr>
        <xdr:cNvPr id="201" name="直線コネクタ 200"/>
        <xdr:cNvCxnSpPr/>
      </xdr:nvCxnSpPr>
      <xdr:spPr>
        <a:xfrm>
          <a:off x="2336800" y="14667557"/>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162863</xdr:rowOff>
    </xdr:from>
    <xdr:to>
      <xdr:col>4</xdr:col>
      <xdr:colOff>533400</xdr:colOff>
      <xdr:row>84</xdr:row>
      <xdr:rowOff>93013</xdr:rowOff>
    </xdr:to>
    <xdr:sp macro="" textlink="">
      <xdr:nvSpPr>
        <xdr:cNvPr id="202" name="フローチャート : 判断 201"/>
        <xdr:cNvSpPr/>
      </xdr:nvSpPr>
      <xdr:spPr>
        <a:xfrm>
          <a:off x="3175000" y="1439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103190</xdr:rowOff>
    </xdr:from>
    <xdr:ext cx="762000" cy="259045"/>
    <xdr:sp macro="" textlink="">
      <xdr:nvSpPr>
        <xdr:cNvPr id="203" name="テキスト ボックス 202"/>
        <xdr:cNvSpPr txBox="1"/>
      </xdr:nvSpPr>
      <xdr:spPr>
        <a:xfrm>
          <a:off x="2844800" y="1416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28634</xdr:rowOff>
    </xdr:from>
    <xdr:to>
      <xdr:col>3</xdr:col>
      <xdr:colOff>279400</xdr:colOff>
      <xdr:row>85</xdr:row>
      <xdr:rowOff>94307</xdr:rowOff>
    </xdr:to>
    <xdr:cxnSp macro="">
      <xdr:nvCxnSpPr>
        <xdr:cNvPr id="204" name="直線コネクタ 203"/>
        <xdr:cNvCxnSpPr/>
      </xdr:nvCxnSpPr>
      <xdr:spPr>
        <a:xfrm>
          <a:off x="1447800" y="14601884"/>
          <a:ext cx="889000" cy="6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45424</xdr:rowOff>
    </xdr:from>
    <xdr:to>
      <xdr:col>3</xdr:col>
      <xdr:colOff>330200</xdr:colOff>
      <xdr:row>84</xdr:row>
      <xdr:rowOff>147024</xdr:rowOff>
    </xdr:to>
    <xdr:sp macro="" textlink="">
      <xdr:nvSpPr>
        <xdr:cNvPr id="205" name="フローチャート : 判断 204"/>
        <xdr:cNvSpPr/>
      </xdr:nvSpPr>
      <xdr:spPr>
        <a:xfrm>
          <a:off x="2286000" y="144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157201</xdr:rowOff>
    </xdr:from>
    <xdr:ext cx="762000" cy="259045"/>
    <xdr:sp macro="" textlink="">
      <xdr:nvSpPr>
        <xdr:cNvPr id="206" name="テキスト ボックス 205"/>
        <xdr:cNvSpPr txBox="1"/>
      </xdr:nvSpPr>
      <xdr:spPr>
        <a:xfrm>
          <a:off x="1955800" y="1421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15697</xdr:rowOff>
    </xdr:from>
    <xdr:to>
      <xdr:col>2</xdr:col>
      <xdr:colOff>127000</xdr:colOff>
      <xdr:row>85</xdr:row>
      <xdr:rowOff>117297</xdr:rowOff>
    </xdr:to>
    <xdr:sp macro="" textlink="">
      <xdr:nvSpPr>
        <xdr:cNvPr id="207" name="フローチャート : 判断 206"/>
        <xdr:cNvSpPr/>
      </xdr:nvSpPr>
      <xdr:spPr>
        <a:xfrm>
          <a:off x="1397000" y="1458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102074</xdr:rowOff>
    </xdr:from>
    <xdr:ext cx="762000" cy="259045"/>
    <xdr:sp macro="" textlink="">
      <xdr:nvSpPr>
        <xdr:cNvPr id="208" name="テキスト ボックス 207"/>
        <xdr:cNvSpPr txBox="1"/>
      </xdr:nvSpPr>
      <xdr:spPr>
        <a:xfrm>
          <a:off x="1066800" y="146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121856</xdr:rowOff>
    </xdr:from>
    <xdr:to>
      <xdr:col>7</xdr:col>
      <xdr:colOff>203200</xdr:colOff>
      <xdr:row>85</xdr:row>
      <xdr:rowOff>52006</xdr:rowOff>
    </xdr:to>
    <xdr:sp macro="" textlink="">
      <xdr:nvSpPr>
        <xdr:cNvPr id="214" name="円/楕円 213"/>
        <xdr:cNvSpPr/>
      </xdr:nvSpPr>
      <xdr:spPr>
        <a:xfrm>
          <a:off x="4902200" y="145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93933</xdr:rowOff>
    </xdr:from>
    <xdr:ext cx="762000" cy="259045"/>
    <xdr:sp macro="" textlink="">
      <xdr:nvSpPr>
        <xdr:cNvPr id="215" name="人件費・物件費等の状況該当値テキスト"/>
        <xdr:cNvSpPr txBox="1"/>
      </xdr:nvSpPr>
      <xdr:spPr>
        <a:xfrm>
          <a:off x="5041900" y="1449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118,481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136474</xdr:rowOff>
    </xdr:from>
    <xdr:to>
      <xdr:col>6</xdr:col>
      <xdr:colOff>50800</xdr:colOff>
      <xdr:row>85</xdr:row>
      <xdr:rowOff>66624</xdr:rowOff>
    </xdr:to>
    <xdr:sp macro="" textlink="">
      <xdr:nvSpPr>
        <xdr:cNvPr id="216" name="円/楕円 215"/>
        <xdr:cNvSpPr/>
      </xdr:nvSpPr>
      <xdr:spPr>
        <a:xfrm>
          <a:off x="4064000" y="145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51401</xdr:rowOff>
    </xdr:from>
    <xdr:ext cx="736600" cy="259045"/>
    <xdr:sp macro="" textlink="">
      <xdr:nvSpPr>
        <xdr:cNvPr id="217" name="テキスト ボックス 216"/>
        <xdr:cNvSpPr txBox="1"/>
      </xdr:nvSpPr>
      <xdr:spPr>
        <a:xfrm>
          <a:off x="3733800" y="14624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119,208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44774</xdr:rowOff>
    </xdr:from>
    <xdr:to>
      <xdr:col>4</xdr:col>
      <xdr:colOff>533400</xdr:colOff>
      <xdr:row>85</xdr:row>
      <xdr:rowOff>146374</xdr:rowOff>
    </xdr:to>
    <xdr:sp macro="" textlink="">
      <xdr:nvSpPr>
        <xdr:cNvPr id="218" name="円/楕円 217"/>
        <xdr:cNvSpPr/>
      </xdr:nvSpPr>
      <xdr:spPr>
        <a:xfrm>
          <a:off x="3175000" y="146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131151</xdr:rowOff>
    </xdr:from>
    <xdr:ext cx="762000" cy="259045"/>
    <xdr:sp macro="" textlink="">
      <xdr:nvSpPr>
        <xdr:cNvPr id="219" name="テキスト ボックス 218"/>
        <xdr:cNvSpPr txBox="1"/>
      </xdr:nvSpPr>
      <xdr:spPr>
        <a:xfrm>
          <a:off x="2844800" y="1470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123,174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43507</xdr:rowOff>
    </xdr:from>
    <xdr:to>
      <xdr:col>3</xdr:col>
      <xdr:colOff>330200</xdr:colOff>
      <xdr:row>85</xdr:row>
      <xdr:rowOff>145107</xdr:rowOff>
    </xdr:to>
    <xdr:sp macro="" textlink="">
      <xdr:nvSpPr>
        <xdr:cNvPr id="220" name="円/楕円 219"/>
        <xdr:cNvSpPr/>
      </xdr:nvSpPr>
      <xdr:spPr>
        <a:xfrm>
          <a:off x="2286000" y="146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129884</xdr:rowOff>
    </xdr:from>
    <xdr:ext cx="762000" cy="259045"/>
    <xdr:sp macro="" textlink="">
      <xdr:nvSpPr>
        <xdr:cNvPr id="221" name="テキスト ボックス 220"/>
        <xdr:cNvSpPr txBox="1"/>
      </xdr:nvSpPr>
      <xdr:spPr>
        <a:xfrm>
          <a:off x="1955800" y="1470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123,111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149284</xdr:rowOff>
    </xdr:from>
    <xdr:to>
      <xdr:col>2</xdr:col>
      <xdr:colOff>127000</xdr:colOff>
      <xdr:row>85</xdr:row>
      <xdr:rowOff>79434</xdr:rowOff>
    </xdr:to>
    <xdr:sp macro="" textlink="">
      <xdr:nvSpPr>
        <xdr:cNvPr id="222" name="円/楕円 221"/>
        <xdr:cNvSpPr/>
      </xdr:nvSpPr>
      <xdr:spPr>
        <a:xfrm>
          <a:off x="1397000" y="145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89611</xdr:rowOff>
    </xdr:from>
    <xdr:ext cx="762000" cy="259045"/>
    <xdr:sp macro="" textlink="">
      <xdr:nvSpPr>
        <xdr:cNvPr id="223" name="テキスト ボックス 222"/>
        <xdr:cNvSpPr txBox="1"/>
      </xdr:nvSpPr>
      <xdr:spPr>
        <a:xfrm>
          <a:off x="1066800" y="1431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類似団体の中で最も小さい値となっているが、これは、平成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年度に策定した財政計画の中で、長期的な財政の健全化を図る必要があることから、行財政改革の一環として、平成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年１月から平均給与を平均</a:t>
          </a:r>
          <a:r>
            <a:rPr kumimoji="1" lang="en-US" altLang="ja-JP" sz="1300">
              <a:solidFill>
                <a:sysClr val="windowText" lastClr="000000"/>
              </a:solidFill>
              <a:latin typeface="ＭＳ Ｐゴシック"/>
            </a:rPr>
            <a:t>4.7</a:t>
          </a:r>
          <a:r>
            <a:rPr kumimoji="1" lang="ja-JP" altLang="en-US" sz="1300">
              <a:solidFill>
                <a:sysClr val="windowText" lastClr="000000"/>
              </a:solidFill>
              <a:latin typeface="ＭＳ Ｐゴシック"/>
            </a:rPr>
            <a:t>％減とする独自の給与削減措置に取り組んでいるためである。</a:t>
          </a:r>
        </a:p>
        <a:p>
          <a:r>
            <a:rPr kumimoji="1" lang="ja-JP" altLang="en-US" sz="1300">
              <a:solidFill>
                <a:sysClr val="windowText" lastClr="000000"/>
              </a:solidFill>
              <a:latin typeface="ＭＳ Ｐゴシック"/>
            </a:rPr>
            <a:t>   なお、この給与削減措置は平成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年３月までの４年３ヵ月とし、この間約</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億円の人件費削減を見込んでいる。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86</xdr:row>
      <xdr:rowOff>155222</xdr:rowOff>
    </xdr:to>
    <xdr:cxnSp macro="">
      <xdr:nvCxnSpPr>
        <xdr:cNvPr id="252" name="直線コネクタ 251"/>
        <xdr:cNvCxnSpPr/>
      </xdr:nvCxnSpPr>
      <xdr:spPr>
        <a:xfrm flipV="1">
          <a:off x="17018000" y="13907911"/>
          <a:ext cx="0" cy="9920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127299</xdr:rowOff>
    </xdr:from>
    <xdr:ext cx="762000" cy="259045"/>
    <xdr:sp macro="" textlink="">
      <xdr:nvSpPr>
        <xdr:cNvPr id="253" name="給与水準   （国との比較）最小値テキスト"/>
        <xdr:cNvSpPr txBox="1"/>
      </xdr:nvSpPr>
      <xdr:spPr>
        <a:xfrm>
          <a:off x="17106900" y="148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155222</xdr:rowOff>
    </xdr:from>
    <xdr:to>
      <xdr:col>24</xdr:col>
      <xdr:colOff>647700</xdr:colOff>
      <xdr:row>86</xdr:row>
      <xdr:rowOff>155222</xdr:rowOff>
    </xdr:to>
    <xdr:cxnSp macro="">
      <xdr:nvCxnSpPr>
        <xdr:cNvPr id="254" name="直線コネクタ 253"/>
        <xdr:cNvCxnSpPr/>
      </xdr:nvCxnSpPr>
      <xdr:spPr>
        <a:xfrm>
          <a:off x="16929100" y="1489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55"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56" name="直線コネクタ 255"/>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7055</xdr:rowOff>
    </xdr:from>
    <xdr:to>
      <xdr:col>24</xdr:col>
      <xdr:colOff>558800</xdr:colOff>
      <xdr:row>81</xdr:row>
      <xdr:rowOff>20461</xdr:rowOff>
    </xdr:to>
    <xdr:cxnSp macro="">
      <xdr:nvCxnSpPr>
        <xdr:cNvPr id="257" name="直線コネクタ 256"/>
        <xdr:cNvCxnSpPr/>
      </xdr:nvCxnSpPr>
      <xdr:spPr>
        <a:xfrm>
          <a:off x="16179800" y="138945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135061</xdr:rowOff>
    </xdr:from>
    <xdr:ext cx="762000" cy="259045"/>
    <xdr:sp macro="" textlink="">
      <xdr:nvSpPr>
        <xdr:cNvPr id="258"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59" name="フローチャート : 判断 258"/>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7055</xdr:rowOff>
    </xdr:from>
    <xdr:to>
      <xdr:col>23</xdr:col>
      <xdr:colOff>406400</xdr:colOff>
      <xdr:row>86</xdr:row>
      <xdr:rowOff>168628</xdr:rowOff>
    </xdr:to>
    <xdr:cxnSp macro="">
      <xdr:nvCxnSpPr>
        <xdr:cNvPr id="260" name="直線コネクタ 259"/>
        <xdr:cNvCxnSpPr/>
      </xdr:nvCxnSpPr>
      <xdr:spPr>
        <a:xfrm flipV="1">
          <a:off x="15290800" y="13894505"/>
          <a:ext cx="889000" cy="10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1" name="フローチャート : 判断 260"/>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62" name="テキスト ボックス 261"/>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168628</xdr:rowOff>
    </xdr:from>
    <xdr:to>
      <xdr:col>22</xdr:col>
      <xdr:colOff>203200</xdr:colOff>
      <xdr:row>87</xdr:row>
      <xdr:rowOff>10584</xdr:rowOff>
    </xdr:to>
    <xdr:cxnSp macro="">
      <xdr:nvCxnSpPr>
        <xdr:cNvPr id="263" name="直線コネクタ 262"/>
        <xdr:cNvCxnSpPr/>
      </xdr:nvCxnSpPr>
      <xdr:spPr>
        <a:xfrm flipV="1">
          <a:off x="14401800" y="149133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21872</xdr:rowOff>
    </xdr:from>
    <xdr:to>
      <xdr:col>22</xdr:col>
      <xdr:colOff>254000</xdr:colOff>
      <xdr:row>90</xdr:row>
      <xdr:rowOff>123472</xdr:rowOff>
    </xdr:to>
    <xdr:sp macro="" textlink="">
      <xdr:nvSpPr>
        <xdr:cNvPr id="264" name="フローチャート : 判断 263"/>
        <xdr:cNvSpPr/>
      </xdr:nvSpPr>
      <xdr:spPr>
        <a:xfrm>
          <a:off x="15240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108249</xdr:rowOff>
    </xdr:from>
    <xdr:ext cx="762000" cy="259045"/>
    <xdr:sp macro="" textlink="">
      <xdr:nvSpPr>
        <xdr:cNvPr id="265" name="テキスト ボックス 264"/>
        <xdr:cNvSpPr txBox="1"/>
      </xdr:nvSpPr>
      <xdr:spPr>
        <a:xfrm>
          <a:off x="14909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87</xdr:row>
      <xdr:rowOff>10584</xdr:rowOff>
    </xdr:to>
    <xdr:cxnSp macro="">
      <xdr:nvCxnSpPr>
        <xdr:cNvPr id="266" name="直線コネクタ 265"/>
        <xdr:cNvCxnSpPr/>
      </xdr:nvCxnSpPr>
      <xdr:spPr>
        <a:xfrm>
          <a:off x="13512800" y="14484350"/>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21872</xdr:rowOff>
    </xdr:from>
    <xdr:to>
      <xdr:col>21</xdr:col>
      <xdr:colOff>50800</xdr:colOff>
      <xdr:row>90</xdr:row>
      <xdr:rowOff>123472</xdr:rowOff>
    </xdr:to>
    <xdr:sp macro="" textlink="">
      <xdr:nvSpPr>
        <xdr:cNvPr id="267" name="フローチャート : 判断 266"/>
        <xdr:cNvSpPr/>
      </xdr:nvSpPr>
      <xdr:spPr>
        <a:xfrm>
          <a:off x="14351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68" name="テキスト ボックス 267"/>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136172</xdr:rowOff>
    </xdr:from>
    <xdr:to>
      <xdr:col>19</xdr:col>
      <xdr:colOff>533400</xdr:colOff>
      <xdr:row>84</xdr:row>
      <xdr:rowOff>66322</xdr:rowOff>
    </xdr:to>
    <xdr:sp macro="" textlink="">
      <xdr:nvSpPr>
        <xdr:cNvPr id="269" name="フローチャート : 判断 268"/>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76499</xdr:rowOff>
    </xdr:from>
    <xdr:ext cx="762000" cy="259045"/>
    <xdr:sp macro="" textlink="">
      <xdr:nvSpPr>
        <xdr:cNvPr id="270" name="テキスト ボックス 269"/>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141111</xdr:rowOff>
    </xdr:from>
    <xdr:to>
      <xdr:col>24</xdr:col>
      <xdr:colOff>609600</xdr:colOff>
      <xdr:row>81</xdr:row>
      <xdr:rowOff>71261</xdr:rowOff>
    </xdr:to>
    <xdr:sp macro="" textlink="">
      <xdr:nvSpPr>
        <xdr:cNvPr id="276" name="円/楕円 275"/>
        <xdr:cNvSpPr/>
      </xdr:nvSpPr>
      <xdr:spPr>
        <a:xfrm>
          <a:off x="169672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62388</xdr:rowOff>
    </xdr:from>
    <xdr:ext cx="762000" cy="259045"/>
    <xdr:sp macro="" textlink="">
      <xdr:nvSpPr>
        <xdr:cNvPr id="277" name="給与水準   （国との比較）該当値テキスト"/>
        <xdr:cNvSpPr txBox="1"/>
      </xdr:nvSpPr>
      <xdr:spPr>
        <a:xfrm>
          <a:off x="17106900" y="1377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127705</xdr:rowOff>
    </xdr:from>
    <xdr:to>
      <xdr:col>23</xdr:col>
      <xdr:colOff>457200</xdr:colOff>
      <xdr:row>81</xdr:row>
      <xdr:rowOff>57855</xdr:rowOff>
    </xdr:to>
    <xdr:sp macro="" textlink="">
      <xdr:nvSpPr>
        <xdr:cNvPr id="278" name="円/楕円 277"/>
        <xdr:cNvSpPr/>
      </xdr:nvSpPr>
      <xdr:spPr>
        <a:xfrm>
          <a:off x="16129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68032</xdr:rowOff>
    </xdr:from>
    <xdr:ext cx="736600" cy="259045"/>
    <xdr:sp macro="" textlink="">
      <xdr:nvSpPr>
        <xdr:cNvPr id="279" name="テキスト ボックス 278"/>
        <xdr:cNvSpPr txBox="1"/>
      </xdr:nvSpPr>
      <xdr:spPr>
        <a:xfrm>
          <a:off x="15798800" y="1361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117828</xdr:rowOff>
    </xdr:from>
    <xdr:to>
      <xdr:col>22</xdr:col>
      <xdr:colOff>254000</xdr:colOff>
      <xdr:row>87</xdr:row>
      <xdr:rowOff>47978</xdr:rowOff>
    </xdr:to>
    <xdr:sp macro="" textlink="">
      <xdr:nvSpPr>
        <xdr:cNvPr id="280" name="円/楕円 279"/>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58155</xdr:rowOff>
    </xdr:from>
    <xdr:ext cx="762000" cy="259045"/>
    <xdr:sp macro="" textlink="">
      <xdr:nvSpPr>
        <xdr:cNvPr id="281" name="テキスト ボックス 280"/>
        <xdr:cNvSpPr txBox="1"/>
      </xdr:nvSpPr>
      <xdr:spPr>
        <a:xfrm>
          <a:off x="14909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131234</xdr:rowOff>
    </xdr:from>
    <xdr:to>
      <xdr:col>21</xdr:col>
      <xdr:colOff>50800</xdr:colOff>
      <xdr:row>87</xdr:row>
      <xdr:rowOff>61384</xdr:rowOff>
    </xdr:to>
    <xdr:sp macro="" textlink="">
      <xdr:nvSpPr>
        <xdr:cNvPr id="282" name="円/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83" name="テキスト ボックス 282"/>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84" name="円/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118127</xdr:rowOff>
    </xdr:from>
    <xdr:ext cx="762000" cy="259045"/>
    <xdr:sp macro="" textlink="">
      <xdr:nvSpPr>
        <xdr:cNvPr id="285" name="テキスト ボックス 284"/>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 市町村合併以降、一般職の退職者数の５分の１採用、労務職の退職者不補充による職員削減を実施しているが、人口の減少に歯止めがかからず、人口当たりの職員数で比較すると類似団体のほぼ平均値となった。事務事業の見直しや組織再編等によりサービス低下を防ぎつつ、業務効率化を進めるほか、急激な採用抑制をしてきたことから、年齢構成においてもバランスの取れた定員管理も進めていく必要があ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68399</xdr:rowOff>
    </xdr:from>
    <xdr:to>
      <xdr:col>24</xdr:col>
      <xdr:colOff>558800</xdr:colOff>
      <xdr:row>67</xdr:row>
      <xdr:rowOff>66222</xdr:rowOff>
    </xdr:to>
    <xdr:cxnSp macro="">
      <xdr:nvCxnSpPr>
        <xdr:cNvPr id="317" name="直線コネクタ 316"/>
        <xdr:cNvCxnSpPr/>
      </xdr:nvCxnSpPr>
      <xdr:spPr>
        <a:xfrm flipV="1">
          <a:off x="17018000" y="10012499"/>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38299</xdr:rowOff>
    </xdr:from>
    <xdr:ext cx="762000" cy="259045"/>
    <xdr:sp macro="" textlink="">
      <xdr:nvSpPr>
        <xdr:cNvPr id="318" name="定員管理の状況最小値テキスト"/>
        <xdr:cNvSpPr txBox="1"/>
      </xdr:nvSpPr>
      <xdr:spPr>
        <a:xfrm>
          <a:off x="17106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67</xdr:row>
      <xdr:rowOff>66222</xdr:rowOff>
    </xdr:from>
    <xdr:to>
      <xdr:col>24</xdr:col>
      <xdr:colOff>647700</xdr:colOff>
      <xdr:row>67</xdr:row>
      <xdr:rowOff>66222</xdr:rowOff>
    </xdr:to>
    <xdr:cxnSp macro="">
      <xdr:nvCxnSpPr>
        <xdr:cNvPr id="319" name="直線コネクタ 318"/>
        <xdr:cNvCxnSpPr/>
      </xdr:nvCxnSpPr>
      <xdr:spPr>
        <a:xfrm>
          <a:off x="16929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154776</xdr:rowOff>
    </xdr:from>
    <xdr:ext cx="762000" cy="259045"/>
    <xdr:sp macro="" textlink="">
      <xdr:nvSpPr>
        <xdr:cNvPr id="320"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68399</xdr:rowOff>
    </xdr:from>
    <xdr:to>
      <xdr:col>24</xdr:col>
      <xdr:colOff>647700</xdr:colOff>
      <xdr:row>58</xdr:row>
      <xdr:rowOff>68399</xdr:rowOff>
    </xdr:to>
    <xdr:cxnSp macro="">
      <xdr:nvCxnSpPr>
        <xdr:cNvPr id="321" name="直線コネクタ 320"/>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19413</xdr:rowOff>
    </xdr:from>
    <xdr:to>
      <xdr:col>24</xdr:col>
      <xdr:colOff>558800</xdr:colOff>
      <xdr:row>61</xdr:row>
      <xdr:rowOff>36649</xdr:rowOff>
    </xdr:to>
    <xdr:cxnSp macro="">
      <xdr:nvCxnSpPr>
        <xdr:cNvPr id="322" name="直線コネクタ 321"/>
        <xdr:cNvCxnSpPr/>
      </xdr:nvCxnSpPr>
      <xdr:spPr>
        <a:xfrm flipV="1">
          <a:off x="16179800" y="1047786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37210</xdr:rowOff>
    </xdr:from>
    <xdr:ext cx="762000" cy="259045"/>
    <xdr:sp macro="" textlink="">
      <xdr:nvSpPr>
        <xdr:cNvPr id="323" name="定員管理の状況平均値テキスト"/>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65133</xdr:rowOff>
    </xdr:from>
    <xdr:to>
      <xdr:col>24</xdr:col>
      <xdr:colOff>609600</xdr:colOff>
      <xdr:row>61</xdr:row>
      <xdr:rowOff>166733</xdr:rowOff>
    </xdr:to>
    <xdr:sp macro="" textlink="">
      <xdr:nvSpPr>
        <xdr:cNvPr id="324" name="フローチャート : 判断 323"/>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36649</xdr:rowOff>
    </xdr:from>
    <xdr:to>
      <xdr:col>23</xdr:col>
      <xdr:colOff>406400</xdr:colOff>
      <xdr:row>61</xdr:row>
      <xdr:rowOff>91803</xdr:rowOff>
    </xdr:to>
    <xdr:cxnSp macro="">
      <xdr:nvCxnSpPr>
        <xdr:cNvPr id="325" name="直線コネクタ 324"/>
        <xdr:cNvCxnSpPr/>
      </xdr:nvCxnSpPr>
      <xdr:spPr>
        <a:xfrm flipV="1">
          <a:off x="15290800" y="1049509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61685</xdr:rowOff>
    </xdr:from>
    <xdr:to>
      <xdr:col>23</xdr:col>
      <xdr:colOff>457200</xdr:colOff>
      <xdr:row>61</xdr:row>
      <xdr:rowOff>163285</xdr:rowOff>
    </xdr:to>
    <xdr:sp macro="" textlink="">
      <xdr:nvSpPr>
        <xdr:cNvPr id="326" name="フローチャート : 判断 325"/>
        <xdr:cNvSpPr/>
      </xdr:nvSpPr>
      <xdr:spPr>
        <a:xfrm>
          <a:off x="16129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148062</xdr:rowOff>
    </xdr:from>
    <xdr:ext cx="736600" cy="259045"/>
    <xdr:sp macro="" textlink="">
      <xdr:nvSpPr>
        <xdr:cNvPr id="327" name="テキスト ボックス 326"/>
        <xdr:cNvSpPr txBox="1"/>
      </xdr:nvSpPr>
      <xdr:spPr>
        <a:xfrm>
          <a:off x="15798800" y="1060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91803</xdr:rowOff>
    </xdr:from>
    <xdr:to>
      <xdr:col>22</xdr:col>
      <xdr:colOff>203200</xdr:colOff>
      <xdr:row>61</xdr:row>
      <xdr:rowOff>160746</xdr:rowOff>
    </xdr:to>
    <xdr:cxnSp macro="">
      <xdr:nvCxnSpPr>
        <xdr:cNvPr id="328" name="直線コネクタ 327"/>
        <xdr:cNvCxnSpPr/>
      </xdr:nvCxnSpPr>
      <xdr:spPr>
        <a:xfrm flipV="1">
          <a:off x="14401800" y="1055025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68580</xdr:rowOff>
    </xdr:from>
    <xdr:to>
      <xdr:col>22</xdr:col>
      <xdr:colOff>254000</xdr:colOff>
      <xdr:row>61</xdr:row>
      <xdr:rowOff>170180</xdr:rowOff>
    </xdr:to>
    <xdr:sp macro="" textlink="">
      <xdr:nvSpPr>
        <xdr:cNvPr id="329" name="フローチャート : 判断 328"/>
        <xdr:cNvSpPr/>
      </xdr:nvSpPr>
      <xdr:spPr>
        <a:xfrm>
          <a:off x="15240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154957</xdr:rowOff>
    </xdr:from>
    <xdr:ext cx="762000" cy="259045"/>
    <xdr:sp macro="" textlink="">
      <xdr:nvSpPr>
        <xdr:cNvPr id="330" name="テキスト ボックス 329"/>
        <xdr:cNvSpPr txBox="1"/>
      </xdr:nvSpPr>
      <xdr:spPr>
        <a:xfrm>
          <a:off x="14909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160746</xdr:rowOff>
    </xdr:from>
    <xdr:to>
      <xdr:col>21</xdr:col>
      <xdr:colOff>0</xdr:colOff>
      <xdr:row>62</xdr:row>
      <xdr:rowOff>3084</xdr:rowOff>
    </xdr:to>
    <xdr:cxnSp macro="">
      <xdr:nvCxnSpPr>
        <xdr:cNvPr id="331" name="直線コネクタ 330"/>
        <xdr:cNvCxnSpPr/>
      </xdr:nvCxnSpPr>
      <xdr:spPr>
        <a:xfrm flipV="1">
          <a:off x="13512800" y="1061919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2" name="フローチャート : 判断 331"/>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3" name="テキスト ボックス 332"/>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95431</xdr:rowOff>
    </xdr:from>
    <xdr:to>
      <xdr:col>19</xdr:col>
      <xdr:colOff>533400</xdr:colOff>
      <xdr:row>65</xdr:row>
      <xdr:rowOff>25581</xdr:rowOff>
    </xdr:to>
    <xdr:sp macro="" textlink="">
      <xdr:nvSpPr>
        <xdr:cNvPr id="334" name="フローチャート : 判断 333"/>
        <xdr:cNvSpPr/>
      </xdr:nvSpPr>
      <xdr:spPr>
        <a:xfrm>
          <a:off x="13462000" y="110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10358</xdr:rowOff>
    </xdr:from>
    <xdr:ext cx="762000" cy="259045"/>
    <xdr:sp macro="" textlink="">
      <xdr:nvSpPr>
        <xdr:cNvPr id="335" name="テキスト ボックス 334"/>
        <xdr:cNvSpPr txBox="1"/>
      </xdr:nvSpPr>
      <xdr:spPr>
        <a:xfrm>
          <a:off x="13131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140063</xdr:rowOff>
    </xdr:from>
    <xdr:to>
      <xdr:col>24</xdr:col>
      <xdr:colOff>609600</xdr:colOff>
      <xdr:row>61</xdr:row>
      <xdr:rowOff>70213</xdr:rowOff>
    </xdr:to>
    <xdr:sp macro="" textlink="">
      <xdr:nvSpPr>
        <xdr:cNvPr id="341" name="円/楕円 340"/>
        <xdr:cNvSpPr/>
      </xdr:nvSpPr>
      <xdr:spPr>
        <a:xfrm>
          <a:off x="16967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156590</xdr:rowOff>
    </xdr:from>
    <xdr:ext cx="762000" cy="259045"/>
    <xdr:sp macro="" textlink="">
      <xdr:nvSpPr>
        <xdr:cNvPr id="342" name="定員管理の状況該当値テキスト"/>
        <xdr:cNvSpPr txBox="1"/>
      </xdr:nvSpPr>
      <xdr:spPr>
        <a:xfrm>
          <a:off x="171069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157299</xdr:rowOff>
    </xdr:from>
    <xdr:to>
      <xdr:col>23</xdr:col>
      <xdr:colOff>457200</xdr:colOff>
      <xdr:row>61</xdr:row>
      <xdr:rowOff>87449</xdr:rowOff>
    </xdr:to>
    <xdr:sp macro="" textlink="">
      <xdr:nvSpPr>
        <xdr:cNvPr id="343" name="円/楕円 342"/>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97626</xdr:rowOff>
    </xdr:from>
    <xdr:ext cx="736600" cy="259045"/>
    <xdr:sp macro="" textlink="">
      <xdr:nvSpPr>
        <xdr:cNvPr id="344" name="テキスト ボックス 343"/>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41003</xdr:rowOff>
    </xdr:from>
    <xdr:to>
      <xdr:col>22</xdr:col>
      <xdr:colOff>254000</xdr:colOff>
      <xdr:row>61</xdr:row>
      <xdr:rowOff>142603</xdr:rowOff>
    </xdr:to>
    <xdr:sp macro="" textlink="">
      <xdr:nvSpPr>
        <xdr:cNvPr id="345" name="円/楕円 344"/>
        <xdr:cNvSpPr/>
      </xdr:nvSpPr>
      <xdr:spPr>
        <a:xfrm>
          <a:off x="15240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152780</xdr:rowOff>
    </xdr:from>
    <xdr:ext cx="762000" cy="259045"/>
    <xdr:sp macro="" textlink="">
      <xdr:nvSpPr>
        <xdr:cNvPr id="346" name="テキスト ボックス 345"/>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109946</xdr:rowOff>
    </xdr:from>
    <xdr:to>
      <xdr:col>21</xdr:col>
      <xdr:colOff>50800</xdr:colOff>
      <xdr:row>62</xdr:row>
      <xdr:rowOff>40096</xdr:rowOff>
    </xdr:to>
    <xdr:sp macro="" textlink="">
      <xdr:nvSpPr>
        <xdr:cNvPr id="347" name="円/楕円 346"/>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50273</xdr:rowOff>
    </xdr:from>
    <xdr:ext cx="762000" cy="259045"/>
    <xdr:sp macro="" textlink="">
      <xdr:nvSpPr>
        <xdr:cNvPr id="348" name="テキスト ボックス 347"/>
        <xdr:cNvSpPr txBox="1"/>
      </xdr:nvSpPr>
      <xdr:spPr>
        <a:xfrm>
          <a:off x="14020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123734</xdr:rowOff>
    </xdr:from>
    <xdr:to>
      <xdr:col>19</xdr:col>
      <xdr:colOff>533400</xdr:colOff>
      <xdr:row>62</xdr:row>
      <xdr:rowOff>53884</xdr:rowOff>
    </xdr:to>
    <xdr:sp macro="" textlink="">
      <xdr:nvSpPr>
        <xdr:cNvPr id="349" name="円/楕円 348"/>
        <xdr:cNvSpPr/>
      </xdr:nvSpPr>
      <xdr:spPr>
        <a:xfrm>
          <a:off x="13462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64061</xdr:rowOff>
    </xdr:from>
    <xdr:ext cx="762000" cy="259045"/>
    <xdr:sp macro="" textlink="">
      <xdr:nvSpPr>
        <xdr:cNvPr id="350" name="テキスト ボックス 349"/>
        <xdr:cNvSpPr txBox="1"/>
      </xdr:nvSpPr>
      <xdr:spPr>
        <a:xfrm>
          <a:off x="13131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年度の実質公債費比率は、前年度比△</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％と若干改善されたものの、なお類似団体の中では最も悪い数値となっている。</a:t>
          </a:r>
        </a:p>
        <a:p>
          <a:r>
            <a:rPr kumimoji="1" lang="ja-JP" altLang="en-US" sz="1300">
              <a:solidFill>
                <a:sysClr val="windowText" lastClr="000000"/>
              </a:solidFill>
              <a:latin typeface="ＭＳ Ｐゴシック"/>
            </a:rPr>
            <a:t> 　改善した主な要因としては、合併前の旧市町村で借り入れた地方道路整備事業債などの償還が減少してきたことなどにより、元利償還金の額が前年度比△</a:t>
          </a:r>
          <a:r>
            <a:rPr kumimoji="1" lang="en-US" altLang="ja-JP" sz="1300">
              <a:solidFill>
                <a:sysClr val="windowText" lastClr="000000"/>
              </a:solidFill>
              <a:latin typeface="ＭＳ Ｐゴシック"/>
            </a:rPr>
            <a:t>50</a:t>
          </a:r>
          <a:r>
            <a:rPr kumimoji="1" lang="ja-JP" altLang="en-US" sz="1300">
              <a:solidFill>
                <a:sysClr val="windowText" lastClr="000000"/>
              </a:solidFill>
              <a:latin typeface="ＭＳ Ｐゴシック"/>
            </a:rPr>
            <a:t>百万円となり、さらに合併特例債や臨時財政対策債など交付税措置のある起債の償還が増えてきたことが挙げられる。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20003</xdr:rowOff>
    </xdr:from>
    <xdr:to>
      <xdr:col>24</xdr:col>
      <xdr:colOff>558800</xdr:colOff>
      <xdr:row>43</xdr:row>
      <xdr:rowOff>16828</xdr:rowOff>
    </xdr:to>
    <xdr:cxnSp macro="">
      <xdr:nvCxnSpPr>
        <xdr:cNvPr id="375" name="直線コネクタ 374"/>
        <xdr:cNvCxnSpPr/>
      </xdr:nvCxnSpPr>
      <xdr:spPr>
        <a:xfrm flipV="1">
          <a:off x="17018000" y="6363653"/>
          <a:ext cx="0" cy="1025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160355</xdr:rowOff>
    </xdr:from>
    <xdr:ext cx="762000" cy="259045"/>
    <xdr:sp macro="" textlink="">
      <xdr:nvSpPr>
        <xdr:cNvPr id="376" name="公債費負担の状況最小値テキスト"/>
        <xdr:cNvSpPr txBox="1"/>
      </xdr:nvSpPr>
      <xdr:spPr>
        <a:xfrm>
          <a:off x="17106900" y="736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43</xdr:row>
      <xdr:rowOff>16828</xdr:rowOff>
    </xdr:from>
    <xdr:to>
      <xdr:col>24</xdr:col>
      <xdr:colOff>647700</xdr:colOff>
      <xdr:row>43</xdr:row>
      <xdr:rowOff>16828</xdr:rowOff>
    </xdr:to>
    <xdr:cxnSp macro="">
      <xdr:nvCxnSpPr>
        <xdr:cNvPr id="377" name="直線コネクタ 376"/>
        <xdr:cNvCxnSpPr/>
      </xdr:nvCxnSpPr>
      <xdr:spPr>
        <a:xfrm>
          <a:off x="16929100" y="738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106380</xdr:rowOff>
    </xdr:from>
    <xdr:ext cx="762000" cy="259045"/>
    <xdr:sp macro="" textlink="">
      <xdr:nvSpPr>
        <xdr:cNvPr id="378" name="公債費負担の状況最大値テキスト"/>
        <xdr:cNvSpPr txBox="1"/>
      </xdr:nvSpPr>
      <xdr:spPr>
        <a:xfrm>
          <a:off x="17106900" y="610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37</xdr:row>
      <xdr:rowOff>20003</xdr:rowOff>
    </xdr:from>
    <xdr:to>
      <xdr:col>24</xdr:col>
      <xdr:colOff>647700</xdr:colOff>
      <xdr:row>37</xdr:row>
      <xdr:rowOff>20003</xdr:rowOff>
    </xdr:to>
    <xdr:cxnSp macro="">
      <xdr:nvCxnSpPr>
        <xdr:cNvPr id="379" name="直線コネクタ 378"/>
        <xdr:cNvCxnSpPr/>
      </xdr:nvCxnSpPr>
      <xdr:spPr>
        <a:xfrm>
          <a:off x="16929100" y="636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16828</xdr:rowOff>
    </xdr:from>
    <xdr:to>
      <xdr:col>24</xdr:col>
      <xdr:colOff>558800</xdr:colOff>
      <xdr:row>43</xdr:row>
      <xdr:rowOff>22860</xdr:rowOff>
    </xdr:to>
    <xdr:cxnSp macro="">
      <xdr:nvCxnSpPr>
        <xdr:cNvPr id="380" name="直線コネクタ 379"/>
        <xdr:cNvCxnSpPr/>
      </xdr:nvCxnSpPr>
      <xdr:spPr>
        <a:xfrm flipV="1">
          <a:off x="16179800" y="738917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50499</xdr:rowOff>
    </xdr:from>
    <xdr:ext cx="762000" cy="259045"/>
    <xdr:sp macro="" textlink="">
      <xdr:nvSpPr>
        <xdr:cNvPr id="381" name="公債費負担の状況平均値テキスト"/>
        <xdr:cNvSpPr txBox="1"/>
      </xdr:nvSpPr>
      <xdr:spPr>
        <a:xfrm>
          <a:off x="17106900" y="673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33972</xdr:rowOff>
    </xdr:from>
    <xdr:to>
      <xdr:col>24</xdr:col>
      <xdr:colOff>609600</xdr:colOff>
      <xdr:row>40</xdr:row>
      <xdr:rowOff>135572</xdr:rowOff>
    </xdr:to>
    <xdr:sp macro="" textlink="">
      <xdr:nvSpPr>
        <xdr:cNvPr id="382" name="フローチャート : 判断 381"/>
        <xdr:cNvSpPr/>
      </xdr:nvSpPr>
      <xdr:spPr>
        <a:xfrm>
          <a:off x="169672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22860</xdr:rowOff>
    </xdr:from>
    <xdr:to>
      <xdr:col>23</xdr:col>
      <xdr:colOff>406400</xdr:colOff>
      <xdr:row>43</xdr:row>
      <xdr:rowOff>34925</xdr:rowOff>
    </xdr:to>
    <xdr:cxnSp macro="">
      <xdr:nvCxnSpPr>
        <xdr:cNvPr id="383" name="直線コネクタ 382"/>
        <xdr:cNvCxnSpPr/>
      </xdr:nvCxnSpPr>
      <xdr:spPr>
        <a:xfrm flipV="1">
          <a:off x="15290800" y="73952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88265</xdr:rowOff>
    </xdr:from>
    <xdr:to>
      <xdr:col>23</xdr:col>
      <xdr:colOff>457200</xdr:colOff>
      <xdr:row>41</xdr:row>
      <xdr:rowOff>18415</xdr:rowOff>
    </xdr:to>
    <xdr:sp macro="" textlink="">
      <xdr:nvSpPr>
        <xdr:cNvPr id="384" name="フローチャート : 判断 383"/>
        <xdr:cNvSpPr/>
      </xdr:nvSpPr>
      <xdr:spPr>
        <a:xfrm>
          <a:off x="16129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28592</xdr:rowOff>
    </xdr:from>
    <xdr:ext cx="736600" cy="259045"/>
    <xdr:sp macro="" textlink="">
      <xdr:nvSpPr>
        <xdr:cNvPr id="385" name="テキスト ボックス 384"/>
        <xdr:cNvSpPr txBox="1"/>
      </xdr:nvSpPr>
      <xdr:spPr>
        <a:xfrm>
          <a:off x="15798800" y="671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34925</xdr:rowOff>
    </xdr:from>
    <xdr:to>
      <xdr:col>22</xdr:col>
      <xdr:colOff>203200</xdr:colOff>
      <xdr:row>43</xdr:row>
      <xdr:rowOff>83185</xdr:rowOff>
    </xdr:to>
    <xdr:cxnSp macro="">
      <xdr:nvCxnSpPr>
        <xdr:cNvPr id="386" name="直線コネクタ 385"/>
        <xdr:cNvCxnSpPr/>
      </xdr:nvCxnSpPr>
      <xdr:spPr>
        <a:xfrm flipV="1">
          <a:off x="14401800" y="74072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130493</xdr:rowOff>
    </xdr:from>
    <xdr:to>
      <xdr:col>22</xdr:col>
      <xdr:colOff>254000</xdr:colOff>
      <xdr:row>41</xdr:row>
      <xdr:rowOff>60643</xdr:rowOff>
    </xdr:to>
    <xdr:sp macro="" textlink="">
      <xdr:nvSpPr>
        <xdr:cNvPr id="387" name="フローチャート : 判断 386"/>
        <xdr:cNvSpPr/>
      </xdr:nvSpPr>
      <xdr:spPr>
        <a:xfrm>
          <a:off x="15240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70820</xdr:rowOff>
    </xdr:from>
    <xdr:ext cx="762000" cy="259045"/>
    <xdr:sp macro="" textlink="">
      <xdr:nvSpPr>
        <xdr:cNvPr id="388" name="テキスト ボックス 387"/>
        <xdr:cNvSpPr txBox="1"/>
      </xdr:nvSpPr>
      <xdr:spPr>
        <a:xfrm>
          <a:off x="14909800" y="67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83185</xdr:rowOff>
    </xdr:from>
    <xdr:to>
      <xdr:col>21</xdr:col>
      <xdr:colOff>0</xdr:colOff>
      <xdr:row>44</xdr:row>
      <xdr:rowOff>38418</xdr:rowOff>
    </xdr:to>
    <xdr:cxnSp macro="">
      <xdr:nvCxnSpPr>
        <xdr:cNvPr id="389" name="直線コネクタ 388"/>
        <xdr:cNvCxnSpPr/>
      </xdr:nvCxnSpPr>
      <xdr:spPr>
        <a:xfrm flipV="1">
          <a:off x="13512800" y="745553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0" name="フローチャート : 判断 389"/>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1" name="テキスト ボックス 390"/>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2" name="フローチャート : 判断 391"/>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3" name="テキスト ボックス 392"/>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137478</xdr:rowOff>
    </xdr:from>
    <xdr:to>
      <xdr:col>24</xdr:col>
      <xdr:colOff>609600</xdr:colOff>
      <xdr:row>43</xdr:row>
      <xdr:rowOff>67628</xdr:rowOff>
    </xdr:to>
    <xdr:sp macro="" textlink="">
      <xdr:nvSpPr>
        <xdr:cNvPr id="399" name="円/楕円 398"/>
        <xdr:cNvSpPr/>
      </xdr:nvSpPr>
      <xdr:spPr>
        <a:xfrm>
          <a:off x="169672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33355</xdr:rowOff>
    </xdr:from>
    <xdr:ext cx="762000" cy="259045"/>
    <xdr:sp macro="" textlink="">
      <xdr:nvSpPr>
        <xdr:cNvPr id="400" name="公債費負担の状況該当値テキスト"/>
        <xdr:cNvSpPr txBox="1"/>
      </xdr:nvSpPr>
      <xdr:spPr>
        <a:xfrm>
          <a:off x="17106900" y="723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143510</xdr:rowOff>
    </xdr:from>
    <xdr:to>
      <xdr:col>23</xdr:col>
      <xdr:colOff>457200</xdr:colOff>
      <xdr:row>43</xdr:row>
      <xdr:rowOff>73660</xdr:rowOff>
    </xdr:to>
    <xdr:sp macro="" textlink="">
      <xdr:nvSpPr>
        <xdr:cNvPr id="401" name="円/楕円 400"/>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58437</xdr:rowOff>
    </xdr:from>
    <xdr:ext cx="736600" cy="259045"/>
    <xdr:sp macro="" textlink="">
      <xdr:nvSpPr>
        <xdr:cNvPr id="402" name="テキスト ボックス 401"/>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155575</xdr:rowOff>
    </xdr:from>
    <xdr:to>
      <xdr:col>22</xdr:col>
      <xdr:colOff>254000</xdr:colOff>
      <xdr:row>43</xdr:row>
      <xdr:rowOff>85725</xdr:rowOff>
    </xdr:to>
    <xdr:sp macro="" textlink="">
      <xdr:nvSpPr>
        <xdr:cNvPr id="403" name="円/楕円 402"/>
        <xdr:cNvSpPr/>
      </xdr:nvSpPr>
      <xdr:spPr>
        <a:xfrm>
          <a:off x="15240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70502</xdr:rowOff>
    </xdr:from>
    <xdr:ext cx="762000" cy="259045"/>
    <xdr:sp macro="" textlink="">
      <xdr:nvSpPr>
        <xdr:cNvPr id="404" name="テキスト ボックス 403"/>
        <xdr:cNvSpPr txBox="1"/>
      </xdr:nvSpPr>
      <xdr:spPr>
        <a:xfrm>
          <a:off x="14909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32385</xdr:rowOff>
    </xdr:from>
    <xdr:to>
      <xdr:col>21</xdr:col>
      <xdr:colOff>50800</xdr:colOff>
      <xdr:row>43</xdr:row>
      <xdr:rowOff>133985</xdr:rowOff>
    </xdr:to>
    <xdr:sp macro="" textlink="">
      <xdr:nvSpPr>
        <xdr:cNvPr id="405" name="円/楕円 404"/>
        <xdr:cNvSpPr/>
      </xdr:nvSpPr>
      <xdr:spPr>
        <a:xfrm>
          <a:off x="14351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118762</xdr:rowOff>
    </xdr:from>
    <xdr:ext cx="762000" cy="259045"/>
    <xdr:sp macro="" textlink="">
      <xdr:nvSpPr>
        <xdr:cNvPr id="406" name="テキスト ボックス 405"/>
        <xdr:cNvSpPr txBox="1"/>
      </xdr:nvSpPr>
      <xdr:spPr>
        <a:xfrm>
          <a:off x="14020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159068</xdr:rowOff>
    </xdr:from>
    <xdr:to>
      <xdr:col>19</xdr:col>
      <xdr:colOff>533400</xdr:colOff>
      <xdr:row>44</xdr:row>
      <xdr:rowOff>89218</xdr:rowOff>
    </xdr:to>
    <xdr:sp macro="" textlink="">
      <xdr:nvSpPr>
        <xdr:cNvPr id="407" name="円/楕円 406"/>
        <xdr:cNvSpPr/>
      </xdr:nvSpPr>
      <xdr:spPr>
        <a:xfrm>
          <a:off x="13462000" y="75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73995</xdr:rowOff>
    </xdr:from>
    <xdr:ext cx="762000" cy="259045"/>
    <xdr:sp macro="" textlink="">
      <xdr:nvSpPr>
        <xdr:cNvPr id="408" name="テキスト ボックス 407"/>
        <xdr:cNvSpPr txBox="1"/>
      </xdr:nvSpPr>
      <xdr:spPr>
        <a:xfrm>
          <a:off x="13131800" y="761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年度の将来負担比率は、前年度比△</a:t>
          </a:r>
          <a:r>
            <a:rPr kumimoji="1" lang="en-US" altLang="ja-JP" sz="1300">
              <a:solidFill>
                <a:sysClr val="windowText" lastClr="000000"/>
              </a:solidFill>
              <a:latin typeface="ＭＳ Ｐゴシック"/>
            </a:rPr>
            <a:t>17.2</a:t>
          </a:r>
          <a:r>
            <a:rPr kumimoji="1" lang="ja-JP" altLang="en-US" sz="1300">
              <a:solidFill>
                <a:sysClr val="windowText" lastClr="000000"/>
              </a:solidFill>
              <a:latin typeface="ＭＳ Ｐゴシック"/>
            </a:rPr>
            <a:t>％と改善されたものの、なお類似団体の中では最も悪い数値となっている。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改善した主な要因としては、プライマリーバランスの黒字確保や第三セクター等改革推進債の一部繰上償還</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億円などによる地方債残高の減</a:t>
          </a:r>
          <a:r>
            <a:rPr kumimoji="1" lang="ja-JP" altLang="en-US" sz="1300">
              <a:solidFill>
                <a:srgbClr val="FF0000"/>
              </a:solidFill>
              <a:latin typeface="ＭＳ Ｐゴシック"/>
            </a:rPr>
            <a:t>（</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34.4</a:t>
          </a:r>
          <a:r>
            <a:rPr kumimoji="1" lang="ja-JP" altLang="en-US" sz="1300">
              <a:solidFill>
                <a:sysClr val="windowText" lastClr="000000"/>
              </a:solidFill>
              <a:latin typeface="ＭＳ Ｐゴシック"/>
            </a:rPr>
            <a:t>億円）、債務負担行為に基づく支出予定額の減（△</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億円）　、財政調整基金をはじめとする充当可能基金の増（</a:t>
          </a:r>
          <a:r>
            <a:rPr kumimoji="1" lang="en-US" altLang="ja-JP" sz="1300">
              <a:solidFill>
                <a:sysClr val="windowText" lastClr="000000"/>
              </a:solidFill>
              <a:latin typeface="ＭＳ Ｐゴシック"/>
            </a:rPr>
            <a:t>8.8</a:t>
          </a:r>
          <a:r>
            <a:rPr kumimoji="1" lang="ja-JP" altLang="en-US" sz="1300">
              <a:solidFill>
                <a:sysClr val="windowText" lastClr="000000"/>
              </a:solidFill>
              <a:latin typeface="ＭＳ Ｐゴシック"/>
            </a:rPr>
            <a:t>億円）となったことが挙げられる。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32343</xdr:rowOff>
    </xdr:to>
    <xdr:cxnSp macro="">
      <xdr:nvCxnSpPr>
        <xdr:cNvPr id="437" name="直線コネクタ 436"/>
        <xdr:cNvCxnSpPr/>
      </xdr:nvCxnSpPr>
      <xdr:spPr>
        <a:xfrm flipV="1">
          <a:off x="17018000" y="2370667"/>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4420</xdr:rowOff>
    </xdr:from>
    <xdr:ext cx="762000" cy="259045"/>
    <xdr:sp macro="" textlink="">
      <xdr:nvSpPr>
        <xdr:cNvPr id="438" name="将来負担の状況最小値テキスト"/>
        <xdr:cNvSpPr txBox="1"/>
      </xdr:nvSpPr>
      <xdr:spPr>
        <a:xfrm>
          <a:off x="17106900" y="3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135.6</a:t>
          </a:r>
          <a:endParaRPr kumimoji="1" lang="ja-JP" altLang="en-US" sz="1000" b="1">
            <a:latin typeface="ＭＳ Ｐゴシック"/>
          </a:endParaRPr>
        </a:p>
      </xdr:txBody>
    </xdr:sp>
    <xdr:clientData/>
  </xdr:oneCellAnchor>
  <xdr:twoCellAnchor>
    <xdr:from>
      <xdr:col>24</xdr:col>
      <xdr:colOff>469900</xdr:colOff>
      <xdr:row>20</xdr:row>
      <xdr:rowOff>32343</xdr:rowOff>
    </xdr:from>
    <xdr:to>
      <xdr:col>24</xdr:col>
      <xdr:colOff>647700</xdr:colOff>
      <xdr:row>20</xdr:row>
      <xdr:rowOff>32343</xdr:rowOff>
    </xdr:to>
    <xdr:cxnSp macro="">
      <xdr:nvCxnSpPr>
        <xdr:cNvPr id="439" name="直線コネクタ 438"/>
        <xdr:cNvCxnSpPr/>
      </xdr:nvCxnSpPr>
      <xdr:spPr>
        <a:xfrm>
          <a:off x="16929100" y="34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32343</xdr:rowOff>
    </xdr:from>
    <xdr:to>
      <xdr:col>24</xdr:col>
      <xdr:colOff>558800</xdr:colOff>
      <xdr:row>20</xdr:row>
      <xdr:rowOff>170688</xdr:rowOff>
    </xdr:to>
    <xdr:cxnSp macro="">
      <xdr:nvCxnSpPr>
        <xdr:cNvPr id="442" name="直線コネクタ 441"/>
        <xdr:cNvCxnSpPr/>
      </xdr:nvCxnSpPr>
      <xdr:spPr>
        <a:xfrm flipV="1">
          <a:off x="16179800" y="3461343"/>
          <a:ext cx="8382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32487</xdr:rowOff>
    </xdr:from>
    <xdr:ext cx="762000" cy="259045"/>
    <xdr:sp macro="" textlink="">
      <xdr:nvSpPr>
        <xdr:cNvPr id="443" name="将来負担の状況平均値テキスト"/>
        <xdr:cNvSpPr txBox="1"/>
      </xdr:nvSpPr>
      <xdr:spPr>
        <a:xfrm>
          <a:off x="17106900" y="24327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15960</xdr:rowOff>
    </xdr:from>
    <xdr:to>
      <xdr:col>24</xdr:col>
      <xdr:colOff>609600</xdr:colOff>
      <xdr:row>15</xdr:row>
      <xdr:rowOff>117560</xdr:rowOff>
    </xdr:to>
    <xdr:sp macro="" textlink="">
      <xdr:nvSpPr>
        <xdr:cNvPr id="444" name="フローチャート : 判断 443"/>
        <xdr:cNvSpPr/>
      </xdr:nvSpPr>
      <xdr:spPr>
        <a:xfrm>
          <a:off x="169672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170688</xdr:rowOff>
    </xdr:from>
    <xdr:to>
      <xdr:col>23</xdr:col>
      <xdr:colOff>406400</xdr:colOff>
      <xdr:row>21</xdr:row>
      <xdr:rowOff>110236</xdr:rowOff>
    </xdr:to>
    <xdr:cxnSp macro="">
      <xdr:nvCxnSpPr>
        <xdr:cNvPr id="445" name="直線コネクタ 444"/>
        <xdr:cNvCxnSpPr/>
      </xdr:nvCxnSpPr>
      <xdr:spPr>
        <a:xfrm flipV="1">
          <a:off x="15290800" y="359968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87545</xdr:rowOff>
    </xdr:from>
    <xdr:to>
      <xdr:col>23</xdr:col>
      <xdr:colOff>457200</xdr:colOff>
      <xdr:row>16</xdr:row>
      <xdr:rowOff>17695</xdr:rowOff>
    </xdr:to>
    <xdr:sp macro="" textlink="">
      <xdr:nvSpPr>
        <xdr:cNvPr id="446" name="フローチャート : 判断 445"/>
        <xdr:cNvSpPr/>
      </xdr:nvSpPr>
      <xdr:spPr>
        <a:xfrm>
          <a:off x="16129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27872</xdr:rowOff>
    </xdr:from>
    <xdr:ext cx="736600" cy="259045"/>
    <xdr:sp macro="" textlink="">
      <xdr:nvSpPr>
        <xdr:cNvPr id="447" name="テキスト ボックス 446"/>
        <xdr:cNvSpPr txBox="1"/>
      </xdr:nvSpPr>
      <xdr:spPr>
        <a:xfrm>
          <a:off x="15798800" y="242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110236</xdr:rowOff>
    </xdr:from>
    <xdr:to>
      <xdr:col>22</xdr:col>
      <xdr:colOff>203200</xdr:colOff>
      <xdr:row>21</xdr:row>
      <xdr:rowOff>121497</xdr:rowOff>
    </xdr:to>
    <xdr:cxnSp macro="">
      <xdr:nvCxnSpPr>
        <xdr:cNvPr id="448" name="直線コネクタ 447"/>
        <xdr:cNvCxnSpPr/>
      </xdr:nvCxnSpPr>
      <xdr:spPr>
        <a:xfrm flipV="1">
          <a:off x="14401800" y="371068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22267</xdr:rowOff>
    </xdr:from>
    <xdr:to>
      <xdr:col>22</xdr:col>
      <xdr:colOff>254000</xdr:colOff>
      <xdr:row>16</xdr:row>
      <xdr:rowOff>123867</xdr:rowOff>
    </xdr:to>
    <xdr:sp macro="" textlink="">
      <xdr:nvSpPr>
        <xdr:cNvPr id="449" name="フローチャート : 判断 448"/>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134044</xdr:rowOff>
    </xdr:from>
    <xdr:ext cx="762000" cy="259045"/>
    <xdr:sp macro="" textlink="">
      <xdr:nvSpPr>
        <xdr:cNvPr id="450" name="テキスト ボックス 449"/>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121497</xdr:rowOff>
    </xdr:from>
    <xdr:to>
      <xdr:col>21</xdr:col>
      <xdr:colOff>0</xdr:colOff>
      <xdr:row>22</xdr:row>
      <xdr:rowOff>40132</xdr:rowOff>
    </xdr:to>
    <xdr:cxnSp macro="">
      <xdr:nvCxnSpPr>
        <xdr:cNvPr id="451" name="直線コネクタ 450"/>
        <xdr:cNvCxnSpPr/>
      </xdr:nvCxnSpPr>
      <xdr:spPr>
        <a:xfrm flipV="1">
          <a:off x="13512800" y="3721947"/>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63288</xdr:rowOff>
    </xdr:from>
    <xdr:to>
      <xdr:col>21</xdr:col>
      <xdr:colOff>50800</xdr:colOff>
      <xdr:row>16</xdr:row>
      <xdr:rowOff>164888</xdr:rowOff>
    </xdr:to>
    <xdr:sp macro="" textlink="">
      <xdr:nvSpPr>
        <xdr:cNvPr id="452" name="フローチャート : 判断 451"/>
        <xdr:cNvSpPr/>
      </xdr:nvSpPr>
      <xdr:spPr>
        <a:xfrm>
          <a:off x="14351000" y="28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3615</xdr:rowOff>
    </xdr:from>
    <xdr:ext cx="762000" cy="259045"/>
    <xdr:sp macro="" textlink="">
      <xdr:nvSpPr>
        <xdr:cNvPr id="453" name="テキスト ボックス 452"/>
        <xdr:cNvSpPr txBox="1"/>
      </xdr:nvSpPr>
      <xdr:spPr>
        <a:xfrm>
          <a:off x="14020800" y="25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63161</xdr:rowOff>
    </xdr:from>
    <xdr:to>
      <xdr:col>19</xdr:col>
      <xdr:colOff>533400</xdr:colOff>
      <xdr:row>17</xdr:row>
      <xdr:rowOff>164761</xdr:rowOff>
    </xdr:to>
    <xdr:sp macro="" textlink="">
      <xdr:nvSpPr>
        <xdr:cNvPr id="454" name="フローチャート : 判断 453"/>
        <xdr:cNvSpPr/>
      </xdr:nvSpPr>
      <xdr:spPr>
        <a:xfrm>
          <a:off x="13462000" y="297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3488</xdr:rowOff>
    </xdr:from>
    <xdr:ext cx="762000" cy="259045"/>
    <xdr:sp macro="" textlink="">
      <xdr:nvSpPr>
        <xdr:cNvPr id="455" name="テキスト ボックス 454"/>
        <xdr:cNvSpPr txBox="1"/>
      </xdr:nvSpPr>
      <xdr:spPr>
        <a:xfrm>
          <a:off x="13131800" y="27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152993</xdr:rowOff>
    </xdr:from>
    <xdr:to>
      <xdr:col>24</xdr:col>
      <xdr:colOff>609600</xdr:colOff>
      <xdr:row>20</xdr:row>
      <xdr:rowOff>83143</xdr:rowOff>
    </xdr:to>
    <xdr:sp macro="" textlink="">
      <xdr:nvSpPr>
        <xdr:cNvPr id="461" name="円/楕円 460"/>
        <xdr:cNvSpPr/>
      </xdr:nvSpPr>
      <xdr:spPr>
        <a:xfrm>
          <a:off x="16967200" y="34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48870</xdr:rowOff>
    </xdr:from>
    <xdr:ext cx="762000" cy="259045"/>
    <xdr:sp macro="" textlink="">
      <xdr:nvSpPr>
        <xdr:cNvPr id="462" name="将来負担の状況該当値テキスト"/>
        <xdr:cNvSpPr txBox="1"/>
      </xdr:nvSpPr>
      <xdr:spPr>
        <a:xfrm>
          <a:off x="17106900" y="33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119888</xdr:rowOff>
    </xdr:from>
    <xdr:to>
      <xdr:col>23</xdr:col>
      <xdr:colOff>457200</xdr:colOff>
      <xdr:row>21</xdr:row>
      <xdr:rowOff>50038</xdr:rowOff>
    </xdr:to>
    <xdr:sp macro="" textlink="">
      <xdr:nvSpPr>
        <xdr:cNvPr id="463" name="円/楕円 462"/>
        <xdr:cNvSpPr/>
      </xdr:nvSpPr>
      <xdr:spPr>
        <a:xfrm>
          <a:off x="16129000" y="3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34815</xdr:rowOff>
    </xdr:from>
    <xdr:ext cx="736600" cy="259045"/>
    <xdr:sp macro="" textlink="">
      <xdr:nvSpPr>
        <xdr:cNvPr id="464" name="テキスト ボックス 463"/>
        <xdr:cNvSpPr txBox="1"/>
      </xdr:nvSpPr>
      <xdr:spPr>
        <a:xfrm>
          <a:off x="15798800" y="363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59436</xdr:rowOff>
    </xdr:from>
    <xdr:to>
      <xdr:col>22</xdr:col>
      <xdr:colOff>254000</xdr:colOff>
      <xdr:row>21</xdr:row>
      <xdr:rowOff>161036</xdr:rowOff>
    </xdr:to>
    <xdr:sp macro="" textlink="">
      <xdr:nvSpPr>
        <xdr:cNvPr id="465" name="円/楕円 464"/>
        <xdr:cNvSpPr/>
      </xdr:nvSpPr>
      <xdr:spPr>
        <a:xfrm>
          <a:off x="15240000" y="36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145813</xdr:rowOff>
    </xdr:from>
    <xdr:ext cx="762000" cy="259045"/>
    <xdr:sp macro="" textlink="">
      <xdr:nvSpPr>
        <xdr:cNvPr id="466" name="テキスト ボックス 465"/>
        <xdr:cNvSpPr txBox="1"/>
      </xdr:nvSpPr>
      <xdr:spPr>
        <a:xfrm>
          <a:off x="14909800" y="37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70697</xdr:rowOff>
    </xdr:from>
    <xdr:to>
      <xdr:col>21</xdr:col>
      <xdr:colOff>50800</xdr:colOff>
      <xdr:row>22</xdr:row>
      <xdr:rowOff>847</xdr:rowOff>
    </xdr:to>
    <xdr:sp macro="" textlink="">
      <xdr:nvSpPr>
        <xdr:cNvPr id="467" name="円/楕円 466"/>
        <xdr:cNvSpPr/>
      </xdr:nvSpPr>
      <xdr:spPr>
        <a:xfrm>
          <a:off x="14351000" y="36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157074</xdr:rowOff>
    </xdr:from>
    <xdr:ext cx="762000" cy="259045"/>
    <xdr:sp macro="" textlink="">
      <xdr:nvSpPr>
        <xdr:cNvPr id="468" name="テキスト ボックス 467"/>
        <xdr:cNvSpPr txBox="1"/>
      </xdr:nvSpPr>
      <xdr:spPr>
        <a:xfrm>
          <a:off x="14020800" y="375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160782</xdr:rowOff>
    </xdr:from>
    <xdr:to>
      <xdr:col>19</xdr:col>
      <xdr:colOff>533400</xdr:colOff>
      <xdr:row>22</xdr:row>
      <xdr:rowOff>90932</xdr:rowOff>
    </xdr:to>
    <xdr:sp macro="" textlink="">
      <xdr:nvSpPr>
        <xdr:cNvPr id="469" name="円/楕円 468"/>
        <xdr:cNvSpPr/>
      </xdr:nvSpPr>
      <xdr:spPr>
        <a:xfrm>
          <a:off x="13462000" y="37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75709</xdr:rowOff>
    </xdr:from>
    <xdr:ext cx="762000" cy="259045"/>
    <xdr:sp macro="" textlink="">
      <xdr:nvSpPr>
        <xdr:cNvPr id="470" name="テキスト ボックス 469"/>
        <xdr:cNvSpPr txBox="1"/>
      </xdr:nvSpPr>
      <xdr:spPr>
        <a:xfrm>
          <a:off x="13131800" y="384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岩手県奥州市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122,421
121,970
993.30
59,397,599
58,414,920
453,862
35,894,891
80,513,037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135.6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ea"/>
              <a:ea typeface="+mn-ea"/>
              <a:cs typeface="+mn-cs"/>
            </a:rPr>
            <a:t>    </a:t>
          </a:r>
          <a:r>
            <a:rPr kumimoji="1" lang="ja-JP" altLang="en-US"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26</a:t>
          </a:r>
          <a:r>
            <a:rPr kumimoji="1" lang="ja-JP" altLang="en-US" sz="1300">
              <a:solidFill>
                <a:sysClr val="windowText" lastClr="000000"/>
              </a:solidFill>
              <a:effectLst/>
              <a:latin typeface="+mn-ea"/>
              <a:ea typeface="+mn-ea"/>
              <a:cs typeface="+mn-cs"/>
            </a:rPr>
            <a:t>年度の人件費は、特定財源が前年度比</a:t>
          </a:r>
          <a:r>
            <a:rPr kumimoji="1" lang="en-US" altLang="ja-JP" sz="1300">
              <a:solidFill>
                <a:sysClr val="windowText" lastClr="000000"/>
              </a:solidFill>
              <a:effectLst/>
              <a:latin typeface="+mn-ea"/>
              <a:ea typeface="+mn-ea"/>
              <a:cs typeface="+mn-cs"/>
            </a:rPr>
            <a:t>7</a:t>
          </a:r>
          <a:r>
            <a:rPr kumimoji="1" lang="ja-JP" altLang="en-US" sz="1300">
              <a:solidFill>
                <a:sysClr val="windowText" lastClr="000000"/>
              </a:solidFill>
              <a:effectLst/>
              <a:latin typeface="+mn-ea"/>
              <a:ea typeface="+mn-ea"/>
              <a:cs typeface="+mn-cs"/>
            </a:rPr>
            <a:t>百万円微増となり、経常一般財源が前年度比</a:t>
          </a:r>
          <a:r>
            <a:rPr kumimoji="1" lang="en-US" altLang="ja-JP" sz="1300">
              <a:solidFill>
                <a:sysClr val="windowText" lastClr="000000"/>
              </a:solidFill>
              <a:effectLst/>
              <a:latin typeface="+mn-ea"/>
              <a:ea typeface="+mn-ea"/>
              <a:cs typeface="+mn-cs"/>
            </a:rPr>
            <a:t>278</a:t>
          </a:r>
          <a:r>
            <a:rPr kumimoji="1" lang="ja-JP" altLang="en-US" sz="1300">
              <a:solidFill>
                <a:sysClr val="windowText" lastClr="000000"/>
              </a:solidFill>
              <a:effectLst/>
              <a:latin typeface="+mn-ea"/>
              <a:ea typeface="+mn-ea"/>
              <a:cs typeface="+mn-cs"/>
            </a:rPr>
            <a:t>百万円減となったことから</a:t>
          </a:r>
          <a:r>
            <a:rPr kumimoji="1" lang="en-US" altLang="ja-JP" sz="1300">
              <a:solidFill>
                <a:sysClr val="windowText" lastClr="000000"/>
              </a:solidFill>
              <a:effectLst/>
              <a:latin typeface="+mn-ea"/>
              <a:ea typeface="+mn-ea"/>
              <a:cs typeface="+mn-cs"/>
            </a:rPr>
            <a:t>0.7</a:t>
          </a:r>
          <a:r>
            <a:rPr kumimoji="1" lang="ja-JP" altLang="en-US" sz="1300">
              <a:solidFill>
                <a:sysClr val="windowText" lastClr="000000"/>
              </a:solidFill>
              <a:effectLst/>
              <a:latin typeface="+mn-ea"/>
              <a:ea typeface="+mn-ea"/>
              <a:cs typeface="+mn-cs"/>
            </a:rPr>
            <a:t>％減になっている。</a:t>
          </a:r>
        </a:p>
        <a:p>
          <a:r>
            <a:rPr kumimoji="1" lang="ja-JP" altLang="en-US" sz="1300">
              <a:solidFill>
                <a:sysClr val="windowText" lastClr="000000"/>
              </a:solidFill>
              <a:effectLst/>
              <a:latin typeface="+mn-ea"/>
              <a:ea typeface="+mn-ea"/>
              <a:cs typeface="+mn-cs"/>
            </a:rPr>
            <a:t>    市町村合併以来継続している一般職の退職者数の５分の１採用、労務職の退職者不補充による職員削減の効果などにより、全体としては前年度比△</a:t>
          </a:r>
          <a:r>
            <a:rPr kumimoji="1" lang="en-US" altLang="ja-JP" sz="1300">
              <a:solidFill>
                <a:sysClr val="windowText" lastClr="000000"/>
              </a:solidFill>
              <a:effectLst/>
              <a:latin typeface="+mn-ea"/>
              <a:ea typeface="+mn-ea"/>
              <a:cs typeface="+mn-cs"/>
            </a:rPr>
            <a:t>235</a:t>
          </a:r>
          <a:r>
            <a:rPr kumimoji="1" lang="ja-JP" altLang="en-US" sz="1300">
              <a:solidFill>
                <a:sysClr val="windowText" lastClr="000000"/>
              </a:solidFill>
              <a:effectLst/>
              <a:latin typeface="+mn-ea"/>
              <a:ea typeface="+mn-ea"/>
              <a:cs typeface="+mn-cs"/>
            </a:rPr>
            <a:t>百万円となっている。</a:t>
          </a:r>
        </a:p>
        <a:p>
          <a:r>
            <a:rPr kumimoji="1" lang="ja-JP" altLang="en-US" sz="1300">
              <a:solidFill>
                <a:srgbClr val="FF0000"/>
              </a:solidFill>
              <a:effectLst/>
              <a:latin typeface="+mn-ea"/>
              <a:ea typeface="+mn-ea"/>
              <a:cs typeface="+mn-cs"/>
            </a:rPr>
            <a:t>　 </a:t>
          </a:r>
          <a:r>
            <a:rPr kumimoji="1" lang="ja-JP" altLang="en-US" sz="1300">
              <a:solidFill>
                <a:sysClr val="windowText" lastClr="000000"/>
              </a:solidFill>
              <a:effectLst/>
              <a:latin typeface="+mn-ea"/>
              <a:ea typeface="+mn-ea"/>
              <a:cs typeface="+mn-cs"/>
            </a:rPr>
            <a:t>合併後の平成</a:t>
          </a:r>
          <a:r>
            <a:rPr kumimoji="1" lang="en-US" altLang="ja-JP" sz="1300">
              <a:solidFill>
                <a:sysClr val="windowText" lastClr="000000"/>
              </a:solidFill>
              <a:effectLst/>
              <a:latin typeface="+mn-ea"/>
              <a:ea typeface="+mn-ea"/>
              <a:cs typeface="+mn-cs"/>
            </a:rPr>
            <a:t>18</a:t>
          </a:r>
          <a:r>
            <a:rPr kumimoji="1" lang="ja-JP" altLang="en-US" sz="1300">
              <a:solidFill>
                <a:sysClr val="windowText" lastClr="000000"/>
              </a:solidFill>
              <a:effectLst/>
              <a:latin typeface="+mn-ea"/>
              <a:ea typeface="+mn-ea"/>
              <a:cs typeface="+mn-cs"/>
            </a:rPr>
            <a:t>年度以降で比較すると、経常一般財源ベースで△</a:t>
          </a:r>
          <a:r>
            <a:rPr kumimoji="1" lang="en-US" altLang="ja-JP" sz="1300">
              <a:solidFill>
                <a:sysClr val="windowText" lastClr="000000"/>
              </a:solidFill>
              <a:effectLst/>
              <a:latin typeface="+mn-ea"/>
              <a:ea typeface="+mn-ea"/>
              <a:cs typeface="+mn-cs"/>
            </a:rPr>
            <a:t>2,211</a:t>
          </a:r>
          <a:r>
            <a:rPr kumimoji="1" lang="ja-JP" altLang="en-US" sz="1300">
              <a:solidFill>
                <a:sysClr val="windowText" lastClr="000000"/>
              </a:solidFill>
              <a:effectLst/>
              <a:latin typeface="+mn-ea"/>
              <a:ea typeface="+mn-ea"/>
              <a:cs typeface="+mn-cs"/>
            </a:rPr>
            <a:t>百万円、職員数では△</a:t>
          </a:r>
          <a:r>
            <a:rPr kumimoji="1" lang="en-US" altLang="ja-JP" sz="1300">
              <a:solidFill>
                <a:sysClr val="windowText" lastClr="000000"/>
              </a:solidFill>
              <a:effectLst/>
              <a:latin typeface="+mn-ea"/>
              <a:ea typeface="+mn-ea"/>
              <a:cs typeface="+mn-cs"/>
            </a:rPr>
            <a:t>171</a:t>
          </a:r>
          <a:r>
            <a:rPr kumimoji="1" lang="ja-JP" altLang="en-US" sz="1300">
              <a:solidFill>
                <a:sysClr val="windowText" lastClr="000000"/>
              </a:solidFill>
              <a:effectLst/>
              <a:latin typeface="+mn-ea"/>
              <a:ea typeface="+mn-ea"/>
              <a:cs typeface="+mn-cs"/>
            </a:rPr>
            <a:t>人となっている。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151493</xdr:rowOff>
    </xdr:from>
    <xdr:to>
      <xdr:col>7</xdr:col>
      <xdr:colOff>15875</xdr:colOff>
      <xdr:row>42</xdr:row>
      <xdr:rowOff>61685</xdr:rowOff>
    </xdr:to>
    <xdr:cxnSp macro="">
      <xdr:nvCxnSpPr>
        <xdr:cNvPr id="61" name="直線コネクタ 60"/>
        <xdr:cNvCxnSpPr/>
      </xdr:nvCxnSpPr>
      <xdr:spPr>
        <a:xfrm flipV="1">
          <a:off x="4826000" y="5809343"/>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2"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3" name="直線コネクタ 62"/>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66420</xdr:rowOff>
    </xdr:from>
    <xdr:ext cx="762000" cy="259045"/>
    <xdr:sp macro="" textlink="">
      <xdr:nvSpPr>
        <xdr:cNvPr id="64" name="人件費最大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33</xdr:row>
      <xdr:rowOff>151493</xdr:rowOff>
    </xdr:from>
    <xdr:to>
      <xdr:col>7</xdr:col>
      <xdr:colOff>104775</xdr:colOff>
      <xdr:row>33</xdr:row>
      <xdr:rowOff>151493</xdr:rowOff>
    </xdr:to>
    <xdr:cxnSp macro="">
      <xdr:nvCxnSpPr>
        <xdr:cNvPr id="65" name="直線コネクタ 64"/>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110672</xdr:rowOff>
    </xdr:from>
    <xdr:to>
      <xdr:col>7</xdr:col>
      <xdr:colOff>15875</xdr:colOff>
      <xdr:row>35</xdr:row>
      <xdr:rowOff>53522</xdr:rowOff>
    </xdr:to>
    <xdr:cxnSp macro="">
      <xdr:nvCxnSpPr>
        <xdr:cNvPr id="66" name="直線コネクタ 65"/>
        <xdr:cNvCxnSpPr/>
      </xdr:nvCxnSpPr>
      <xdr:spPr>
        <a:xfrm flipV="1">
          <a:off x="3987800" y="59399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129920</xdr:rowOff>
    </xdr:from>
    <xdr:ext cx="762000" cy="259045"/>
    <xdr:sp macro="" textlink="">
      <xdr:nvSpPr>
        <xdr:cNvPr id="67" name="人件費平均値テキスト"/>
        <xdr:cNvSpPr txBox="1"/>
      </xdr:nvSpPr>
      <xdr:spPr>
        <a:xfrm>
          <a:off x="4914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8" name="フローチャート : 判断 67"/>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53522</xdr:rowOff>
    </xdr:from>
    <xdr:to>
      <xdr:col>5</xdr:col>
      <xdr:colOff>549275</xdr:colOff>
      <xdr:row>35</xdr:row>
      <xdr:rowOff>135164</xdr:rowOff>
    </xdr:to>
    <xdr:cxnSp macro="">
      <xdr:nvCxnSpPr>
        <xdr:cNvPr id="69" name="直線コネクタ 68"/>
        <xdr:cNvCxnSpPr/>
      </xdr:nvCxnSpPr>
      <xdr:spPr>
        <a:xfrm flipV="1">
          <a:off x="3098800" y="605427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135164</xdr:rowOff>
    </xdr:from>
    <xdr:to>
      <xdr:col>4</xdr:col>
      <xdr:colOff>346075</xdr:colOff>
      <xdr:row>36</xdr:row>
      <xdr:rowOff>61686</xdr:rowOff>
    </xdr:to>
    <xdr:cxnSp macro="">
      <xdr:nvCxnSpPr>
        <xdr:cNvPr id="72" name="直線コネクタ 71"/>
        <xdr:cNvCxnSpPr/>
      </xdr:nvCxnSpPr>
      <xdr:spPr>
        <a:xfrm flipV="1">
          <a:off x="2209800" y="61359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149678</xdr:rowOff>
    </xdr:from>
    <xdr:to>
      <xdr:col>4</xdr:col>
      <xdr:colOff>396875</xdr:colOff>
      <xdr:row>38</xdr:row>
      <xdr:rowOff>79828</xdr:rowOff>
    </xdr:to>
    <xdr:sp macro="" textlink="">
      <xdr:nvSpPr>
        <xdr:cNvPr id="73" name="フローチャート : 判断 72"/>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64605</xdr:rowOff>
    </xdr:from>
    <xdr:ext cx="762000" cy="259045"/>
    <xdr:sp macro="" textlink="">
      <xdr:nvSpPr>
        <xdr:cNvPr id="74" name="テキスト ボックス 73"/>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61686</xdr:rowOff>
    </xdr:to>
    <xdr:cxnSp macro="">
      <xdr:nvCxnSpPr>
        <xdr:cNvPr id="75" name="直線コネクタ 74"/>
        <xdr:cNvCxnSpPr/>
      </xdr:nvCxnSpPr>
      <xdr:spPr>
        <a:xfrm>
          <a:off x="1320800" y="61849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43543</xdr:rowOff>
    </xdr:from>
    <xdr:to>
      <xdr:col>3</xdr:col>
      <xdr:colOff>193675</xdr:colOff>
      <xdr:row>38</xdr:row>
      <xdr:rowOff>145143</xdr:rowOff>
    </xdr:to>
    <xdr:sp macro="" textlink="">
      <xdr:nvSpPr>
        <xdr:cNvPr id="76" name="フローチャート : 判断 75"/>
        <xdr:cNvSpPr/>
      </xdr:nvSpPr>
      <xdr:spPr>
        <a:xfrm>
          <a:off x="2159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129920</xdr:rowOff>
    </xdr:from>
    <xdr:ext cx="762000" cy="259045"/>
    <xdr:sp macro="" textlink="">
      <xdr:nvSpPr>
        <xdr:cNvPr id="77" name="テキスト ボックス 76"/>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79" name="テキスト ボックス 78"/>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59872</xdr:rowOff>
    </xdr:from>
    <xdr:to>
      <xdr:col>7</xdr:col>
      <xdr:colOff>66675</xdr:colOff>
      <xdr:row>34</xdr:row>
      <xdr:rowOff>161472</xdr:rowOff>
    </xdr:to>
    <xdr:sp macro="" textlink="">
      <xdr:nvSpPr>
        <xdr:cNvPr id="85" name="円/楕円 84"/>
        <xdr:cNvSpPr/>
      </xdr:nvSpPr>
      <xdr:spPr>
        <a:xfrm>
          <a:off x="47752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76399</xdr:rowOff>
    </xdr:from>
    <xdr:ext cx="762000" cy="259045"/>
    <xdr:sp macro="" textlink="">
      <xdr:nvSpPr>
        <xdr:cNvPr id="86" name="人件費該当値テキスト"/>
        <xdr:cNvSpPr txBox="1"/>
      </xdr:nvSpPr>
      <xdr:spPr>
        <a:xfrm>
          <a:off x="4914900" y="573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2722</xdr:rowOff>
    </xdr:from>
    <xdr:to>
      <xdr:col>5</xdr:col>
      <xdr:colOff>600075</xdr:colOff>
      <xdr:row>35</xdr:row>
      <xdr:rowOff>104322</xdr:rowOff>
    </xdr:to>
    <xdr:sp macro="" textlink="">
      <xdr:nvSpPr>
        <xdr:cNvPr id="87" name="円/楕円 86"/>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114499</xdr:rowOff>
    </xdr:from>
    <xdr:ext cx="736600" cy="259045"/>
    <xdr:sp macro="" textlink="">
      <xdr:nvSpPr>
        <xdr:cNvPr id="88" name="テキスト ボックス 87"/>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84364</xdr:rowOff>
    </xdr:from>
    <xdr:to>
      <xdr:col>4</xdr:col>
      <xdr:colOff>396875</xdr:colOff>
      <xdr:row>36</xdr:row>
      <xdr:rowOff>14514</xdr:rowOff>
    </xdr:to>
    <xdr:sp macro="" textlink="">
      <xdr:nvSpPr>
        <xdr:cNvPr id="89" name="円/楕円 88"/>
        <xdr:cNvSpPr/>
      </xdr:nvSpPr>
      <xdr:spPr>
        <a:xfrm>
          <a:off x="3048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24691</xdr:rowOff>
    </xdr:from>
    <xdr:ext cx="762000" cy="259045"/>
    <xdr:sp macro="" textlink="">
      <xdr:nvSpPr>
        <xdr:cNvPr id="90" name="テキスト ボックス 89"/>
        <xdr:cNvSpPr txBox="1"/>
      </xdr:nvSpPr>
      <xdr:spPr>
        <a:xfrm>
          <a:off x="2717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10886</xdr:rowOff>
    </xdr:from>
    <xdr:to>
      <xdr:col>3</xdr:col>
      <xdr:colOff>193675</xdr:colOff>
      <xdr:row>36</xdr:row>
      <xdr:rowOff>112486</xdr:rowOff>
    </xdr:to>
    <xdr:sp macro="" textlink="">
      <xdr:nvSpPr>
        <xdr:cNvPr id="91" name="円/楕円 90"/>
        <xdr:cNvSpPr/>
      </xdr:nvSpPr>
      <xdr:spPr>
        <a:xfrm>
          <a:off x="2159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122663</xdr:rowOff>
    </xdr:from>
    <xdr:ext cx="762000" cy="259045"/>
    <xdr:sp macro="" textlink="">
      <xdr:nvSpPr>
        <xdr:cNvPr id="92" name="テキスト ボックス 91"/>
        <xdr:cNvSpPr txBox="1"/>
      </xdr:nvSpPr>
      <xdr:spPr>
        <a:xfrm>
          <a:off x="1828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年度の物件費は、土地鑑定評価業務委託料の減などにより経常一般財源が前年度比</a:t>
          </a:r>
          <a:r>
            <a:rPr kumimoji="1" lang="en-US" altLang="ja-JP" sz="1300">
              <a:solidFill>
                <a:sysClr val="windowText" lastClr="000000"/>
              </a:solidFill>
              <a:latin typeface="ＭＳ Ｐゴシック"/>
            </a:rPr>
            <a:t>41</a:t>
          </a:r>
          <a:r>
            <a:rPr kumimoji="1" lang="ja-JP" altLang="en-US" sz="1300">
              <a:solidFill>
                <a:sysClr val="windowText" lastClr="000000"/>
              </a:solidFill>
              <a:latin typeface="ＭＳ Ｐゴシック"/>
            </a:rPr>
            <a:t>百万円減となり、</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減となっている。</a:t>
          </a:r>
        </a:p>
        <a:p>
          <a:r>
            <a:rPr kumimoji="1" lang="ja-JP" altLang="en-US" sz="1300">
              <a:solidFill>
                <a:sysClr val="windowText" lastClr="000000"/>
              </a:solidFill>
              <a:latin typeface="ＭＳ Ｐゴシック"/>
            </a:rPr>
            <a:t>　物件費全体では、東日本大震災に伴う緊急雇用事業などが大きく減少したものの、番号制度対応に係るシステム改修などにより、全体として</a:t>
          </a:r>
          <a:r>
            <a:rPr kumimoji="1" lang="en-US" altLang="ja-JP" sz="1300">
              <a:solidFill>
                <a:sysClr val="windowText" lastClr="000000"/>
              </a:solidFill>
              <a:latin typeface="ＭＳ Ｐゴシック"/>
            </a:rPr>
            <a:t>78</a:t>
          </a:r>
          <a:r>
            <a:rPr kumimoji="1" lang="ja-JP" altLang="en-US" sz="1300">
              <a:solidFill>
                <a:sysClr val="windowText" lastClr="000000"/>
              </a:solidFill>
              <a:latin typeface="ＭＳ Ｐゴシック"/>
            </a:rPr>
            <a:t>百万円増となっている。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財政計画においては、主に経常経費の削減に取り組むこととしており、物件費全体で年</a:t>
          </a:r>
          <a:r>
            <a:rPr kumimoji="1" lang="en-US" altLang="ja-JP" sz="1300">
              <a:solidFill>
                <a:sysClr val="windowText" lastClr="000000"/>
              </a:solidFill>
              <a:latin typeface="ＭＳ Ｐゴシック"/>
            </a:rPr>
            <a:t>179</a:t>
          </a:r>
          <a:r>
            <a:rPr kumimoji="1" lang="ja-JP" altLang="en-US" sz="1300">
              <a:solidFill>
                <a:sysClr val="windowText" lastClr="000000"/>
              </a:solidFill>
              <a:latin typeface="ＭＳ Ｐゴシック"/>
            </a:rPr>
            <a:t>百万円の削減を見込んでいる。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88900</xdr:rowOff>
    </xdr:from>
    <xdr:to>
      <xdr:col>24</xdr:col>
      <xdr:colOff>31750</xdr:colOff>
      <xdr:row>22</xdr:row>
      <xdr:rowOff>63500</xdr:rowOff>
    </xdr:to>
    <xdr:cxnSp macro="">
      <xdr:nvCxnSpPr>
        <xdr:cNvPr id="122" name="直線コネクタ 121"/>
        <xdr:cNvCxnSpPr/>
      </xdr:nvCxnSpPr>
      <xdr:spPr>
        <a:xfrm flipV="1">
          <a:off x="16510000" y="2489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22</xdr:row>
      <xdr:rowOff>63500</xdr:rowOff>
    </xdr:from>
    <xdr:to>
      <xdr:col>24</xdr:col>
      <xdr:colOff>120650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3827</xdr:rowOff>
    </xdr:from>
    <xdr:ext cx="762000" cy="259045"/>
    <xdr:sp macro="" textlink="">
      <xdr:nvSpPr>
        <xdr:cNvPr id="125" name="物件費最大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14</xdr:row>
      <xdr:rowOff>88900</xdr:rowOff>
    </xdr:from>
    <xdr:to>
      <xdr:col>24</xdr:col>
      <xdr:colOff>120650</xdr:colOff>
      <xdr:row>14</xdr:row>
      <xdr:rowOff>88900</xdr:rowOff>
    </xdr:to>
    <xdr:cxnSp macro="">
      <xdr:nvCxnSpPr>
        <xdr:cNvPr id="126" name="直線コネクタ 125"/>
        <xdr:cNvCxnSpPr/>
      </xdr:nvCxnSpPr>
      <xdr:spPr>
        <a:xfrm>
          <a:off x="16421100" y="248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139700</xdr:rowOff>
    </xdr:from>
    <xdr:to>
      <xdr:col>24</xdr:col>
      <xdr:colOff>31750</xdr:colOff>
      <xdr:row>14</xdr:row>
      <xdr:rowOff>152400</xdr:rowOff>
    </xdr:to>
    <xdr:cxnSp macro="">
      <xdr:nvCxnSpPr>
        <xdr:cNvPr id="127" name="直線コネクタ 126"/>
        <xdr:cNvCxnSpPr/>
      </xdr:nvCxnSpPr>
      <xdr:spPr>
        <a:xfrm flipV="1">
          <a:off x="15671800" y="2540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9" name="フローチャート :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152400</xdr:rowOff>
    </xdr:to>
    <xdr:cxnSp macro="">
      <xdr:nvCxnSpPr>
        <xdr:cNvPr id="130" name="直線コネクタ 129"/>
        <xdr:cNvCxnSpPr/>
      </xdr:nvCxnSpPr>
      <xdr:spPr>
        <a:xfrm>
          <a:off x="14782800" y="245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1" name="フローチャート : 判断 130"/>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2" name="テキスト ボックス 131"/>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0</xdr:rowOff>
    </xdr:from>
    <xdr:to>
      <xdr:col>21</xdr:col>
      <xdr:colOff>361950</xdr:colOff>
      <xdr:row>14</xdr:row>
      <xdr:rowOff>50800</xdr:rowOff>
    </xdr:to>
    <xdr:cxnSp macro="">
      <xdr:nvCxnSpPr>
        <xdr:cNvPr id="133" name="直線コネクタ 132"/>
        <xdr:cNvCxnSpPr/>
      </xdr:nvCxnSpPr>
      <xdr:spPr>
        <a:xfrm>
          <a:off x="13893800" y="240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xdr:rowOff>
    </xdr:from>
    <xdr:to>
      <xdr:col>21</xdr:col>
      <xdr:colOff>412750</xdr:colOff>
      <xdr:row>16</xdr:row>
      <xdr:rowOff>114300</xdr:rowOff>
    </xdr:to>
    <xdr:sp macro="" textlink="">
      <xdr:nvSpPr>
        <xdr:cNvPr id="134" name="フローチャート :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120650</xdr:rowOff>
    </xdr:from>
    <xdr:to>
      <xdr:col>20</xdr:col>
      <xdr:colOff>158750</xdr:colOff>
      <xdr:row>14</xdr:row>
      <xdr:rowOff>0</xdr:rowOff>
    </xdr:to>
    <xdr:cxnSp macro="">
      <xdr:nvCxnSpPr>
        <xdr:cNvPr id="136" name="直線コネクタ 135"/>
        <xdr:cNvCxnSpPr/>
      </xdr:nvCxnSpPr>
      <xdr:spPr>
        <a:xfrm>
          <a:off x="13004800" y="2349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120650</xdr:rowOff>
    </xdr:from>
    <xdr:to>
      <xdr:col>20</xdr:col>
      <xdr:colOff>209550</xdr:colOff>
      <xdr:row>16</xdr:row>
      <xdr:rowOff>50800</xdr:rowOff>
    </xdr:to>
    <xdr:sp macro="" textlink="">
      <xdr:nvSpPr>
        <xdr:cNvPr id="137" name="フローチャート : 判断 136"/>
        <xdr:cNvSpPr/>
      </xdr:nvSpPr>
      <xdr:spPr>
        <a:xfrm>
          <a:off x="13843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35577</xdr:rowOff>
    </xdr:from>
    <xdr:ext cx="762000" cy="259045"/>
    <xdr:sp macro="" textlink="">
      <xdr:nvSpPr>
        <xdr:cNvPr id="138" name="テキスト ボックス 137"/>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39" name="フローチャート : 判断 138"/>
        <xdr:cNvSpPr/>
      </xdr:nvSpPr>
      <xdr:spPr>
        <a:xfrm>
          <a:off x="12954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54627</xdr:rowOff>
    </xdr:from>
    <xdr:ext cx="762000" cy="259045"/>
    <xdr:sp macro="" textlink="">
      <xdr:nvSpPr>
        <xdr:cNvPr id="140" name="テキスト ボックス 139"/>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88900</xdr:rowOff>
    </xdr:from>
    <xdr:to>
      <xdr:col>24</xdr:col>
      <xdr:colOff>82550</xdr:colOff>
      <xdr:row>15</xdr:row>
      <xdr:rowOff>19050</xdr:rowOff>
    </xdr:to>
    <xdr:sp macro="" textlink="">
      <xdr:nvSpPr>
        <xdr:cNvPr id="146" name="円/楕円 145"/>
        <xdr:cNvSpPr/>
      </xdr:nvSpPr>
      <xdr:spPr>
        <a:xfrm>
          <a:off x="164592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101600</xdr:rowOff>
    </xdr:from>
    <xdr:to>
      <xdr:col>22</xdr:col>
      <xdr:colOff>615950</xdr:colOff>
      <xdr:row>15</xdr:row>
      <xdr:rowOff>31750</xdr:rowOff>
    </xdr:to>
    <xdr:sp macro="" textlink="">
      <xdr:nvSpPr>
        <xdr:cNvPr id="148" name="円/楕円 147"/>
        <xdr:cNvSpPr/>
      </xdr:nvSpPr>
      <xdr:spPr>
        <a:xfrm>
          <a:off x="15621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41927</xdr:rowOff>
    </xdr:from>
    <xdr:ext cx="736600" cy="259045"/>
    <xdr:sp macro="" textlink="">
      <xdr:nvSpPr>
        <xdr:cNvPr id="149" name="テキスト ボックス 148"/>
        <xdr:cNvSpPr txBox="1"/>
      </xdr:nvSpPr>
      <xdr:spPr>
        <a:xfrm>
          <a:off x="15290800" y="227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50" name="円/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120650</xdr:rowOff>
    </xdr:from>
    <xdr:to>
      <xdr:col>20</xdr:col>
      <xdr:colOff>209550</xdr:colOff>
      <xdr:row>14</xdr:row>
      <xdr:rowOff>50800</xdr:rowOff>
    </xdr:to>
    <xdr:sp macro="" textlink="">
      <xdr:nvSpPr>
        <xdr:cNvPr id="152" name="円/楕円 151"/>
        <xdr:cNvSpPr/>
      </xdr:nvSpPr>
      <xdr:spPr>
        <a:xfrm>
          <a:off x="13843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60977</xdr:rowOff>
    </xdr:from>
    <xdr:ext cx="762000" cy="259045"/>
    <xdr:sp macro="" textlink="">
      <xdr:nvSpPr>
        <xdr:cNvPr id="153" name="テキスト ボックス 152"/>
        <xdr:cNvSpPr txBox="1"/>
      </xdr:nvSpPr>
      <xdr:spPr>
        <a:xfrm>
          <a:off x="13512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69850</xdr:rowOff>
    </xdr:from>
    <xdr:to>
      <xdr:col>19</xdr:col>
      <xdr:colOff>6350</xdr:colOff>
      <xdr:row>14</xdr:row>
      <xdr:rowOff>0</xdr:rowOff>
    </xdr:to>
    <xdr:sp macro="" textlink="">
      <xdr:nvSpPr>
        <xdr:cNvPr id="154" name="円/楕円 153"/>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10177</xdr:rowOff>
    </xdr:from>
    <xdr:ext cx="762000" cy="259045"/>
    <xdr:sp macro="" textlink="">
      <xdr:nvSpPr>
        <xdr:cNvPr id="155" name="テキスト ボックス 154"/>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年度の扶助費は、経常一般財源が前年度比</a:t>
          </a:r>
          <a:r>
            <a:rPr kumimoji="1" lang="en-US" altLang="ja-JP" sz="1300">
              <a:solidFill>
                <a:sysClr val="windowText" lastClr="000000"/>
              </a:solidFill>
              <a:latin typeface="ＭＳ Ｐゴシック"/>
            </a:rPr>
            <a:t>65</a:t>
          </a:r>
          <a:r>
            <a:rPr kumimoji="1" lang="ja-JP" altLang="en-US" sz="1300">
              <a:solidFill>
                <a:sysClr val="windowText" lastClr="000000"/>
              </a:solidFill>
              <a:latin typeface="ＭＳ Ｐゴシック"/>
            </a:rPr>
            <a:t>百万円増となったことから、</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％の増となっている。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全体としては、社会福祉費が</a:t>
          </a:r>
          <a:r>
            <a:rPr kumimoji="1" lang="en-US" altLang="ja-JP" sz="1300">
              <a:solidFill>
                <a:sysClr val="windowText" lastClr="000000"/>
              </a:solidFill>
              <a:latin typeface="ＭＳ Ｐゴシック"/>
            </a:rPr>
            <a:t>377</a:t>
          </a:r>
          <a:r>
            <a:rPr kumimoji="1" lang="ja-JP" altLang="en-US" sz="1300">
              <a:solidFill>
                <a:sysClr val="windowText" lastClr="000000"/>
              </a:solidFill>
              <a:latin typeface="ＭＳ Ｐゴシック"/>
            </a:rPr>
            <a:t>百万円増、児童福祉費が</a:t>
          </a:r>
          <a:r>
            <a:rPr kumimoji="1" lang="en-US" altLang="ja-JP" sz="1300">
              <a:solidFill>
                <a:sysClr val="windowText" lastClr="000000"/>
              </a:solidFill>
              <a:latin typeface="ＭＳ Ｐゴシック"/>
            </a:rPr>
            <a:t>127</a:t>
          </a:r>
          <a:r>
            <a:rPr kumimoji="1" lang="ja-JP" altLang="en-US" sz="1300">
              <a:solidFill>
                <a:sysClr val="windowText" lastClr="000000"/>
              </a:solidFill>
              <a:latin typeface="ＭＳ Ｐゴシック"/>
            </a:rPr>
            <a:t>万円増となったことなどにより、</a:t>
          </a:r>
          <a:r>
            <a:rPr kumimoji="1" lang="en-US" altLang="ja-JP" sz="1300">
              <a:solidFill>
                <a:sysClr val="windowText" lastClr="000000"/>
              </a:solidFill>
              <a:latin typeface="ＭＳ Ｐゴシック"/>
            </a:rPr>
            <a:t>427</a:t>
          </a:r>
          <a:r>
            <a:rPr kumimoji="1" lang="ja-JP" altLang="en-US" sz="1300">
              <a:solidFill>
                <a:sysClr val="windowText" lastClr="000000"/>
              </a:solidFill>
              <a:latin typeface="ＭＳ Ｐゴシック"/>
            </a:rPr>
            <a:t>百万円の増となっている。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本市の人口は、平成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年１月１日現在、前年度から</a:t>
          </a:r>
          <a:r>
            <a:rPr kumimoji="1" lang="en-US" altLang="ja-JP" sz="1300">
              <a:solidFill>
                <a:sysClr val="windowText" lastClr="000000"/>
              </a:solidFill>
              <a:latin typeface="ＭＳ Ｐゴシック"/>
            </a:rPr>
            <a:t>1,316</a:t>
          </a:r>
          <a:r>
            <a:rPr kumimoji="1" lang="ja-JP" altLang="en-US" sz="1300">
              <a:solidFill>
                <a:sysClr val="windowText" lastClr="000000"/>
              </a:solidFill>
              <a:latin typeface="ＭＳ Ｐゴシック"/>
            </a:rPr>
            <a:t>人減少（住民基本台帳人口）しているものの、少子高齢化の流れに歯止めがかからないことから、今後とも扶助費については増加が見込まれる。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24130</xdr:rowOff>
    </xdr:to>
    <xdr:cxnSp macro="">
      <xdr:nvCxnSpPr>
        <xdr:cNvPr id="181" name="直線コネクタ 180"/>
        <xdr:cNvCxnSpPr/>
      </xdr:nvCxnSpPr>
      <xdr:spPr>
        <a:xfrm flipV="1">
          <a:off x="4826000" y="92938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167657</xdr:rowOff>
    </xdr:from>
    <xdr:ext cx="762000" cy="259045"/>
    <xdr:sp macro="" textlink="">
      <xdr:nvSpPr>
        <xdr:cNvPr id="182"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24130</xdr:rowOff>
    </xdr:from>
    <xdr:to>
      <xdr:col>7</xdr:col>
      <xdr:colOff>104775</xdr:colOff>
      <xdr:row>61</xdr:row>
      <xdr:rowOff>24130</xdr:rowOff>
    </xdr:to>
    <xdr:cxnSp macro="">
      <xdr:nvCxnSpPr>
        <xdr:cNvPr id="183" name="直線コネクタ 182"/>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4"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5" name="直線コネクタ 184"/>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104140</xdr:rowOff>
    </xdr:from>
    <xdr:to>
      <xdr:col>7</xdr:col>
      <xdr:colOff>15875</xdr:colOff>
      <xdr:row>56</xdr:row>
      <xdr:rowOff>149860</xdr:rowOff>
    </xdr:to>
    <xdr:cxnSp macro="">
      <xdr:nvCxnSpPr>
        <xdr:cNvPr id="186" name="直線コネクタ 185"/>
        <xdr:cNvCxnSpPr/>
      </xdr:nvCxnSpPr>
      <xdr:spPr>
        <a:xfrm>
          <a:off x="3987800" y="970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7"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8" name="フローチャート : 判断 187"/>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104140</xdr:rowOff>
    </xdr:from>
    <xdr:to>
      <xdr:col>5</xdr:col>
      <xdr:colOff>549275</xdr:colOff>
      <xdr:row>59</xdr:row>
      <xdr:rowOff>92710</xdr:rowOff>
    </xdr:to>
    <xdr:cxnSp macro="">
      <xdr:nvCxnSpPr>
        <xdr:cNvPr id="189" name="直線コネクタ 188"/>
        <xdr:cNvCxnSpPr/>
      </xdr:nvCxnSpPr>
      <xdr:spPr>
        <a:xfrm flipV="1">
          <a:off x="3098800" y="970534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90" name="フローチャート : 判断 189"/>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191" name="テキスト ボックス 190"/>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161290</xdr:rowOff>
    </xdr:from>
    <xdr:to>
      <xdr:col>4</xdr:col>
      <xdr:colOff>346075</xdr:colOff>
      <xdr:row>59</xdr:row>
      <xdr:rowOff>92710</xdr:rowOff>
    </xdr:to>
    <xdr:cxnSp macro="">
      <xdr:nvCxnSpPr>
        <xdr:cNvPr id="192" name="直線コネクタ 191"/>
        <xdr:cNvCxnSpPr/>
      </xdr:nvCxnSpPr>
      <xdr:spPr>
        <a:xfrm>
          <a:off x="2209800" y="9248140"/>
          <a:ext cx="8890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64770</xdr:rowOff>
    </xdr:from>
    <xdr:to>
      <xdr:col>4</xdr:col>
      <xdr:colOff>396875</xdr:colOff>
      <xdr:row>57</xdr:row>
      <xdr:rowOff>166370</xdr:rowOff>
    </xdr:to>
    <xdr:sp macro="" textlink="">
      <xdr:nvSpPr>
        <xdr:cNvPr id="193" name="フローチャート : 判断 192"/>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5097</xdr:rowOff>
    </xdr:from>
    <xdr:ext cx="762000" cy="259045"/>
    <xdr:sp macro="" textlink="">
      <xdr:nvSpPr>
        <xdr:cNvPr id="194" name="テキスト ボックス 193"/>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115570</xdr:rowOff>
    </xdr:from>
    <xdr:to>
      <xdr:col>3</xdr:col>
      <xdr:colOff>142875</xdr:colOff>
      <xdr:row>53</xdr:row>
      <xdr:rowOff>161290</xdr:rowOff>
    </xdr:to>
    <xdr:cxnSp macro="">
      <xdr:nvCxnSpPr>
        <xdr:cNvPr id="195" name="直線コネクタ 194"/>
        <xdr:cNvCxnSpPr/>
      </xdr:nvCxnSpPr>
      <xdr:spPr>
        <a:xfrm>
          <a:off x="1320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167640</xdr:rowOff>
    </xdr:from>
    <xdr:to>
      <xdr:col>3</xdr:col>
      <xdr:colOff>193675</xdr:colOff>
      <xdr:row>55</xdr:row>
      <xdr:rowOff>97790</xdr:rowOff>
    </xdr:to>
    <xdr:sp macro="" textlink="">
      <xdr:nvSpPr>
        <xdr:cNvPr id="196" name="フローチャート : 判断 195"/>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82567</xdr:rowOff>
    </xdr:from>
    <xdr:ext cx="762000" cy="259045"/>
    <xdr:sp macro="" textlink="">
      <xdr:nvSpPr>
        <xdr:cNvPr id="197" name="テキスト ボックス 196"/>
        <xdr:cNvSpPr txBox="1"/>
      </xdr:nvSpPr>
      <xdr:spPr>
        <a:xfrm>
          <a:off x="1828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199" name="テキスト ボックス 198"/>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99060</xdr:rowOff>
    </xdr:from>
    <xdr:to>
      <xdr:col>7</xdr:col>
      <xdr:colOff>66675</xdr:colOff>
      <xdr:row>57</xdr:row>
      <xdr:rowOff>29210</xdr:rowOff>
    </xdr:to>
    <xdr:sp macro="" textlink="">
      <xdr:nvSpPr>
        <xdr:cNvPr id="205" name="円/楕円 204"/>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115587</xdr:rowOff>
    </xdr:from>
    <xdr:ext cx="762000" cy="259045"/>
    <xdr:sp macro="" textlink="">
      <xdr:nvSpPr>
        <xdr:cNvPr id="206" name="扶助費該当値テキスト"/>
        <xdr:cNvSpPr txBox="1"/>
      </xdr:nvSpPr>
      <xdr:spPr>
        <a:xfrm>
          <a:off x="4914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53340</xdr:rowOff>
    </xdr:from>
    <xdr:to>
      <xdr:col>5</xdr:col>
      <xdr:colOff>600075</xdr:colOff>
      <xdr:row>56</xdr:row>
      <xdr:rowOff>154940</xdr:rowOff>
    </xdr:to>
    <xdr:sp macro="" textlink="">
      <xdr:nvSpPr>
        <xdr:cNvPr id="207" name="円/楕円 206"/>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165117</xdr:rowOff>
    </xdr:from>
    <xdr:ext cx="736600" cy="259045"/>
    <xdr:sp macro="" textlink="">
      <xdr:nvSpPr>
        <xdr:cNvPr id="208" name="テキスト ボックス 207"/>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41910</xdr:rowOff>
    </xdr:from>
    <xdr:to>
      <xdr:col>4</xdr:col>
      <xdr:colOff>396875</xdr:colOff>
      <xdr:row>59</xdr:row>
      <xdr:rowOff>143510</xdr:rowOff>
    </xdr:to>
    <xdr:sp macro="" textlink="">
      <xdr:nvSpPr>
        <xdr:cNvPr id="209" name="円/楕円 208"/>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128287</xdr:rowOff>
    </xdr:from>
    <xdr:ext cx="762000" cy="259045"/>
    <xdr:sp macro="" textlink="">
      <xdr:nvSpPr>
        <xdr:cNvPr id="210" name="テキスト ボックス 209"/>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110490</xdr:rowOff>
    </xdr:from>
    <xdr:to>
      <xdr:col>3</xdr:col>
      <xdr:colOff>193675</xdr:colOff>
      <xdr:row>54</xdr:row>
      <xdr:rowOff>40640</xdr:rowOff>
    </xdr:to>
    <xdr:sp macro="" textlink="">
      <xdr:nvSpPr>
        <xdr:cNvPr id="211" name="円/楕円 210"/>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50817</xdr:rowOff>
    </xdr:from>
    <xdr:ext cx="762000" cy="259045"/>
    <xdr:sp macro="" textlink="">
      <xdr:nvSpPr>
        <xdr:cNvPr id="212" name="テキスト ボックス 211"/>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64770</xdr:rowOff>
    </xdr:from>
    <xdr:to>
      <xdr:col>1</xdr:col>
      <xdr:colOff>676275</xdr:colOff>
      <xdr:row>53</xdr:row>
      <xdr:rowOff>166370</xdr:rowOff>
    </xdr:to>
    <xdr:sp macro="" textlink="">
      <xdr:nvSpPr>
        <xdr:cNvPr id="213" name="円/楕円 212"/>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5097</xdr:rowOff>
    </xdr:from>
    <xdr:ext cx="762000" cy="259045"/>
    <xdr:sp macro="" textlink="">
      <xdr:nvSpPr>
        <xdr:cNvPr id="214" name="テキスト ボックス 213"/>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mn-ea"/>
              <a:ea typeface="+mn-ea"/>
            </a:rPr>
            <a:t>    </a:t>
          </a:r>
          <a:r>
            <a:rPr kumimoji="1" lang="ja-JP" altLang="en-US" sz="1100">
              <a:solidFill>
                <a:sysClr val="windowText" lastClr="000000"/>
              </a:solidFill>
              <a:latin typeface="+mn-ea"/>
              <a:ea typeface="+mn-ea"/>
            </a:rPr>
            <a:t>その他に含まれる経費は維持補修費及び繰出金であるが、平成</a:t>
          </a:r>
          <a:r>
            <a:rPr kumimoji="1" lang="en-US" altLang="ja-JP" sz="1100">
              <a:solidFill>
                <a:sysClr val="windowText" lastClr="000000"/>
              </a:solidFill>
              <a:latin typeface="+mn-ea"/>
              <a:ea typeface="+mn-ea"/>
            </a:rPr>
            <a:t>26</a:t>
          </a:r>
          <a:r>
            <a:rPr kumimoji="1" lang="ja-JP" altLang="en-US" sz="1100">
              <a:solidFill>
                <a:sysClr val="windowText" lastClr="000000"/>
              </a:solidFill>
              <a:latin typeface="+mn-ea"/>
              <a:ea typeface="+mn-ea"/>
            </a:rPr>
            <a:t>年度は、除雪経費の減、経常特定財源の増などにより</a:t>
          </a:r>
          <a:r>
            <a:rPr kumimoji="1" lang="ja-JP" altLang="en-US" sz="1100">
              <a:solidFill>
                <a:srgbClr val="FF0000"/>
              </a:solidFill>
              <a:latin typeface="+mn-ea"/>
              <a:ea typeface="+mn-ea"/>
            </a:rPr>
            <a:t>、</a:t>
          </a:r>
          <a:r>
            <a:rPr kumimoji="1" lang="ja-JP" altLang="en-US" sz="1100">
              <a:solidFill>
                <a:sysClr val="windowText" lastClr="000000"/>
              </a:solidFill>
              <a:latin typeface="+mn-ea"/>
              <a:ea typeface="+mn-ea"/>
            </a:rPr>
            <a:t>経常一般財源が前年度比</a:t>
          </a:r>
          <a:r>
            <a:rPr kumimoji="1" lang="en-US" altLang="ja-JP" sz="1100">
              <a:solidFill>
                <a:sysClr val="windowText" lastClr="000000"/>
              </a:solidFill>
              <a:latin typeface="+mn-ea"/>
              <a:ea typeface="+mn-ea"/>
            </a:rPr>
            <a:t>264</a:t>
          </a:r>
          <a:r>
            <a:rPr kumimoji="1" lang="ja-JP" altLang="en-US" sz="1100">
              <a:solidFill>
                <a:sysClr val="windowText" lastClr="000000"/>
              </a:solidFill>
              <a:latin typeface="+mn-ea"/>
              <a:ea typeface="+mn-ea"/>
            </a:rPr>
            <a:t>百万円減となり、</a:t>
          </a:r>
          <a:r>
            <a:rPr kumimoji="1" lang="en-US" altLang="ja-JP" sz="1100">
              <a:solidFill>
                <a:sysClr val="windowText" lastClr="000000"/>
              </a:solidFill>
              <a:latin typeface="+mn-ea"/>
              <a:ea typeface="+mn-ea"/>
            </a:rPr>
            <a:t>0.6%</a:t>
          </a:r>
          <a:r>
            <a:rPr kumimoji="1" lang="ja-JP" altLang="en-US" sz="1100">
              <a:solidFill>
                <a:sysClr val="windowText" lastClr="000000"/>
              </a:solidFill>
              <a:latin typeface="+mn-ea"/>
              <a:ea typeface="+mn-ea"/>
            </a:rPr>
            <a:t>減となった。</a:t>
          </a:r>
        </a:p>
        <a:p>
          <a:r>
            <a:rPr kumimoji="1" lang="ja-JP" altLang="en-US" sz="1100">
              <a:solidFill>
                <a:srgbClr val="FF0000"/>
              </a:solidFill>
              <a:latin typeface="+mn-ea"/>
              <a:ea typeface="+mn-ea"/>
            </a:rPr>
            <a:t>　 </a:t>
          </a:r>
          <a:r>
            <a:rPr kumimoji="1" lang="ja-JP" altLang="en-US" sz="1100">
              <a:solidFill>
                <a:sysClr val="windowText" lastClr="000000"/>
              </a:solidFill>
              <a:latin typeface="+mn-ea"/>
              <a:ea typeface="+mn-ea"/>
            </a:rPr>
            <a:t>全体としては、維持補修費が除雪経費の減などにより</a:t>
          </a:r>
          <a:r>
            <a:rPr kumimoji="1" lang="en-US" altLang="ja-JP" sz="1100">
              <a:solidFill>
                <a:sysClr val="windowText" lastClr="000000"/>
              </a:solidFill>
              <a:latin typeface="+mn-ea"/>
              <a:ea typeface="+mn-ea"/>
            </a:rPr>
            <a:t>147</a:t>
          </a:r>
          <a:r>
            <a:rPr kumimoji="1" lang="ja-JP" altLang="en-US" sz="1100">
              <a:solidFill>
                <a:sysClr val="windowText" lastClr="000000"/>
              </a:solidFill>
              <a:latin typeface="+mn-ea"/>
              <a:ea typeface="+mn-ea"/>
            </a:rPr>
            <a:t>百万円減となっており、繰出金が介護保険特別会計</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事業勘定</a:t>
          </a:r>
          <a:r>
            <a:rPr kumimoji="1" lang="en-US" altLang="ja-JP" sz="1100">
              <a:solidFill>
                <a:sysClr val="windowText" lastClr="000000"/>
              </a:solidFill>
              <a:latin typeface="+mn-ea"/>
              <a:ea typeface="+mn-ea"/>
            </a:rPr>
            <a:t>)69</a:t>
          </a:r>
          <a:r>
            <a:rPr kumimoji="1" lang="ja-JP" altLang="en-US" sz="1100">
              <a:solidFill>
                <a:sysClr val="windowText" lastClr="000000"/>
              </a:solidFill>
              <a:latin typeface="+mn-ea"/>
              <a:ea typeface="+mn-ea"/>
            </a:rPr>
            <a:t>百万円増、簡易水道特別会計で</a:t>
          </a:r>
          <a:r>
            <a:rPr kumimoji="1" lang="en-US" altLang="ja-JP" sz="1100">
              <a:solidFill>
                <a:sysClr val="windowText" lastClr="000000"/>
              </a:solidFill>
              <a:latin typeface="+mn-ea"/>
              <a:ea typeface="+mn-ea"/>
            </a:rPr>
            <a:t>86</a:t>
          </a:r>
          <a:r>
            <a:rPr kumimoji="1" lang="ja-JP" altLang="en-US" sz="1100">
              <a:solidFill>
                <a:sysClr val="windowText" lastClr="000000"/>
              </a:solidFill>
              <a:latin typeface="+mn-ea"/>
              <a:ea typeface="+mn-ea"/>
            </a:rPr>
            <a:t>百万円増、国民健康保険特別会計で</a:t>
          </a:r>
          <a:r>
            <a:rPr kumimoji="1" lang="en-US" altLang="ja-JP" sz="1100">
              <a:solidFill>
                <a:sysClr val="windowText" lastClr="000000"/>
              </a:solidFill>
              <a:latin typeface="+mn-ea"/>
              <a:ea typeface="+mn-ea"/>
            </a:rPr>
            <a:t>97</a:t>
          </a:r>
          <a:r>
            <a:rPr kumimoji="1" lang="ja-JP" altLang="en-US" sz="1100">
              <a:solidFill>
                <a:sysClr val="windowText" lastClr="000000"/>
              </a:solidFill>
              <a:latin typeface="+mn-ea"/>
              <a:ea typeface="+mn-ea"/>
            </a:rPr>
            <a:t>百万円増などにより、前年度比</a:t>
          </a:r>
          <a:r>
            <a:rPr kumimoji="1" lang="en-US" altLang="ja-JP" sz="1100">
              <a:solidFill>
                <a:sysClr val="windowText" lastClr="000000"/>
              </a:solidFill>
              <a:latin typeface="+mn-ea"/>
              <a:ea typeface="+mn-ea"/>
            </a:rPr>
            <a:t>324</a:t>
          </a:r>
          <a:r>
            <a:rPr kumimoji="1" lang="ja-JP" altLang="en-US" sz="1100">
              <a:solidFill>
                <a:sysClr val="windowText" lastClr="000000"/>
              </a:solidFill>
              <a:latin typeface="+mn-ea"/>
              <a:ea typeface="+mn-ea"/>
            </a:rPr>
            <a:t>百万円増となっている。</a:t>
          </a:r>
        </a:p>
        <a:p>
          <a:r>
            <a:rPr kumimoji="1" lang="ja-JP" altLang="en-US" sz="1100">
              <a:solidFill>
                <a:srgbClr val="FF0000"/>
              </a:solidFill>
              <a:latin typeface="+mn-ea"/>
              <a:ea typeface="+mn-ea"/>
            </a:rPr>
            <a:t>    </a:t>
          </a:r>
          <a:r>
            <a:rPr kumimoji="1" lang="ja-JP" altLang="en-US" sz="1100">
              <a:solidFill>
                <a:sysClr val="windowText" lastClr="000000"/>
              </a:solidFill>
              <a:latin typeface="+mn-ea"/>
              <a:ea typeface="+mn-ea"/>
            </a:rPr>
            <a:t>今後は、下水道事業などの料金の改定や、将来的に見込まれる施設修繕への対応を検討している。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133350</xdr:rowOff>
    </xdr:from>
    <xdr:to>
      <xdr:col>24</xdr:col>
      <xdr:colOff>31750</xdr:colOff>
      <xdr:row>61</xdr:row>
      <xdr:rowOff>133350</xdr:rowOff>
    </xdr:to>
    <xdr:cxnSp macro="">
      <xdr:nvCxnSpPr>
        <xdr:cNvPr id="242" name="直線コネクタ 241"/>
        <xdr:cNvCxnSpPr/>
      </xdr:nvCxnSpPr>
      <xdr:spPr>
        <a:xfrm flipV="1">
          <a:off x="16510000" y="9220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3"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4" name="直線コネクタ 243"/>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48277</xdr:rowOff>
    </xdr:from>
    <xdr:ext cx="762000" cy="259045"/>
    <xdr:sp macro="" textlink="">
      <xdr:nvSpPr>
        <xdr:cNvPr id="245" name="その他最大値テキスト"/>
        <xdr:cNvSpPr txBox="1"/>
      </xdr:nvSpPr>
      <xdr:spPr>
        <a:xfrm>
          <a:off x="165989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53</xdr:row>
      <xdr:rowOff>133350</xdr:rowOff>
    </xdr:from>
    <xdr:to>
      <xdr:col>24</xdr:col>
      <xdr:colOff>120650</xdr:colOff>
      <xdr:row>53</xdr:row>
      <xdr:rowOff>133350</xdr:rowOff>
    </xdr:to>
    <xdr:cxnSp macro="">
      <xdr:nvCxnSpPr>
        <xdr:cNvPr id="246" name="直線コネクタ 245"/>
        <xdr:cNvCxnSpPr/>
      </xdr:nvCxnSpPr>
      <xdr:spPr>
        <a:xfrm>
          <a:off x="16421100" y="922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127000</xdr:rowOff>
    </xdr:to>
    <xdr:cxnSp macro="">
      <xdr:nvCxnSpPr>
        <xdr:cNvPr id="247" name="直線コネクタ 246"/>
        <xdr:cNvCxnSpPr/>
      </xdr:nvCxnSpPr>
      <xdr:spPr>
        <a:xfrm flipV="1">
          <a:off x="15671800" y="999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67327</xdr:rowOff>
    </xdr:from>
    <xdr:ext cx="762000" cy="259045"/>
    <xdr:sp macro="" textlink="">
      <xdr:nvSpPr>
        <xdr:cNvPr id="248" name="その他平均値テキスト"/>
        <xdr:cNvSpPr txBox="1"/>
      </xdr:nvSpPr>
      <xdr:spPr>
        <a:xfrm>
          <a:off x="16598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50800</xdr:rowOff>
    </xdr:from>
    <xdr:to>
      <xdr:col>24</xdr:col>
      <xdr:colOff>82550</xdr:colOff>
      <xdr:row>56</xdr:row>
      <xdr:rowOff>152400</xdr:rowOff>
    </xdr:to>
    <xdr:sp macro="" textlink="">
      <xdr:nvSpPr>
        <xdr:cNvPr id="249" name="フローチャート : 判断 248"/>
        <xdr:cNvSpPr/>
      </xdr:nvSpPr>
      <xdr:spPr>
        <a:xfrm>
          <a:off x="16459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82550</xdr:rowOff>
    </xdr:from>
    <xdr:to>
      <xdr:col>22</xdr:col>
      <xdr:colOff>565150</xdr:colOff>
      <xdr:row>58</xdr:row>
      <xdr:rowOff>127000</xdr:rowOff>
    </xdr:to>
    <xdr:cxnSp macro="">
      <xdr:nvCxnSpPr>
        <xdr:cNvPr id="250" name="直線コネクタ 249"/>
        <xdr:cNvCxnSpPr/>
      </xdr:nvCxnSpPr>
      <xdr:spPr>
        <a:xfrm>
          <a:off x="14782800" y="9855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1" name="フローチャート : 判断 250"/>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52" name="テキスト ボックス 251"/>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44450</xdr:rowOff>
    </xdr:from>
    <xdr:to>
      <xdr:col>21</xdr:col>
      <xdr:colOff>361950</xdr:colOff>
      <xdr:row>57</xdr:row>
      <xdr:rowOff>82550</xdr:rowOff>
    </xdr:to>
    <xdr:cxnSp macro="">
      <xdr:nvCxnSpPr>
        <xdr:cNvPr id="253" name="直線コネクタ 252"/>
        <xdr:cNvCxnSpPr/>
      </xdr:nvCxnSpPr>
      <xdr:spPr>
        <a:xfrm>
          <a:off x="13893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54" name="フローチャート :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55" name="テキスト ボックス 25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44450</xdr:rowOff>
    </xdr:from>
    <xdr:to>
      <xdr:col>20</xdr:col>
      <xdr:colOff>158750</xdr:colOff>
      <xdr:row>57</xdr:row>
      <xdr:rowOff>57150</xdr:rowOff>
    </xdr:to>
    <xdr:cxnSp macro="">
      <xdr:nvCxnSpPr>
        <xdr:cNvPr id="256" name="直線コネクタ 255"/>
        <xdr:cNvCxnSpPr/>
      </xdr:nvCxnSpPr>
      <xdr:spPr>
        <a:xfrm flipV="1">
          <a:off x="13004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69850</xdr:rowOff>
    </xdr:from>
    <xdr:to>
      <xdr:col>20</xdr:col>
      <xdr:colOff>209550</xdr:colOff>
      <xdr:row>56</xdr:row>
      <xdr:rowOff>0</xdr:rowOff>
    </xdr:to>
    <xdr:sp macro="" textlink="">
      <xdr:nvSpPr>
        <xdr:cNvPr id="257" name="フローチャート : 判断 256"/>
        <xdr:cNvSpPr/>
      </xdr:nvSpPr>
      <xdr:spPr>
        <a:xfrm>
          <a:off x="13843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10177</xdr:rowOff>
    </xdr:from>
    <xdr:ext cx="762000" cy="259045"/>
    <xdr:sp macro="" textlink="">
      <xdr:nvSpPr>
        <xdr:cNvPr id="258" name="テキスト ボックス 257"/>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59" name="フローチャート : 判断 258"/>
        <xdr:cNvSpPr/>
      </xdr:nvSpPr>
      <xdr:spPr>
        <a:xfrm>
          <a:off x="12954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156227</xdr:rowOff>
    </xdr:from>
    <xdr:ext cx="762000" cy="259045"/>
    <xdr:sp macro="" textlink="">
      <xdr:nvSpPr>
        <xdr:cNvPr id="260" name="テキスト ボックス 259"/>
        <xdr:cNvSpPr txBox="1"/>
      </xdr:nvSpPr>
      <xdr:spPr>
        <a:xfrm>
          <a:off x="12623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66" name="円/楕円 265"/>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67"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68" name="円/楕円 267"/>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69" name="テキスト ボックス 268"/>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31750</xdr:rowOff>
    </xdr:from>
    <xdr:to>
      <xdr:col>21</xdr:col>
      <xdr:colOff>412750</xdr:colOff>
      <xdr:row>57</xdr:row>
      <xdr:rowOff>133350</xdr:rowOff>
    </xdr:to>
    <xdr:sp macro="" textlink="">
      <xdr:nvSpPr>
        <xdr:cNvPr id="270" name="円/楕円 269"/>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118127</xdr:rowOff>
    </xdr:from>
    <xdr:ext cx="762000" cy="259045"/>
    <xdr:sp macro="" textlink="">
      <xdr:nvSpPr>
        <xdr:cNvPr id="271" name="テキスト ボックス 270"/>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165100</xdr:rowOff>
    </xdr:from>
    <xdr:to>
      <xdr:col>20</xdr:col>
      <xdr:colOff>209550</xdr:colOff>
      <xdr:row>57</xdr:row>
      <xdr:rowOff>95250</xdr:rowOff>
    </xdr:to>
    <xdr:sp macro="" textlink="">
      <xdr:nvSpPr>
        <xdr:cNvPr id="272" name="円/楕円 271"/>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80027</xdr:rowOff>
    </xdr:from>
    <xdr:ext cx="762000" cy="259045"/>
    <xdr:sp macro="" textlink="">
      <xdr:nvSpPr>
        <xdr:cNvPr id="273" name="テキスト ボックス 272"/>
        <xdr:cNvSpPr txBox="1"/>
      </xdr:nvSpPr>
      <xdr:spPr>
        <a:xfrm>
          <a:off x="13512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6350</xdr:rowOff>
    </xdr:from>
    <xdr:to>
      <xdr:col>19</xdr:col>
      <xdr:colOff>6350</xdr:colOff>
      <xdr:row>57</xdr:row>
      <xdr:rowOff>107950</xdr:rowOff>
    </xdr:to>
    <xdr:sp macro="" textlink="">
      <xdr:nvSpPr>
        <xdr:cNvPr id="274" name="円/楕円 273"/>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92727</xdr:rowOff>
    </xdr:from>
    <xdr:ext cx="762000" cy="259045"/>
    <xdr:sp macro="" textlink="">
      <xdr:nvSpPr>
        <xdr:cNvPr id="275" name="テキスト ボックス 274"/>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平成</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年度の補助費等は、病院事業会計負担金の減などにより、経常一般財源が前年度比</a:t>
          </a:r>
          <a:r>
            <a:rPr kumimoji="1" lang="en-US" altLang="ja-JP" sz="1200">
              <a:solidFill>
                <a:sysClr val="windowText" lastClr="000000"/>
              </a:solidFill>
              <a:latin typeface="ＭＳ Ｐゴシック"/>
            </a:rPr>
            <a:t>341</a:t>
          </a:r>
          <a:r>
            <a:rPr kumimoji="1" lang="ja-JP" altLang="en-US" sz="1200">
              <a:solidFill>
                <a:sysClr val="windowText" lastClr="000000"/>
              </a:solidFill>
              <a:latin typeface="ＭＳ Ｐゴシック"/>
            </a:rPr>
            <a:t>百万円減となり、</a:t>
          </a:r>
          <a:r>
            <a:rPr kumimoji="1" lang="en-US" altLang="ja-JP" sz="1200">
              <a:solidFill>
                <a:sysClr val="windowText" lastClr="000000"/>
              </a:solidFill>
              <a:latin typeface="ＭＳ Ｐゴシック"/>
            </a:rPr>
            <a:t>0.9%</a:t>
          </a:r>
          <a:r>
            <a:rPr kumimoji="1" lang="ja-JP" altLang="en-US" sz="1200">
              <a:solidFill>
                <a:sysClr val="windowText" lastClr="000000"/>
              </a:solidFill>
              <a:latin typeface="ＭＳ Ｐゴシック"/>
            </a:rPr>
            <a:t>減となった。</a:t>
          </a:r>
        </a:p>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 補助費等全体では、病院事業会計負担金が</a:t>
          </a:r>
          <a:r>
            <a:rPr kumimoji="1" lang="en-US" altLang="ja-JP" sz="1200">
              <a:solidFill>
                <a:sysClr val="windowText" lastClr="000000"/>
              </a:solidFill>
              <a:latin typeface="ＭＳ Ｐゴシック"/>
            </a:rPr>
            <a:t>201</a:t>
          </a:r>
          <a:r>
            <a:rPr kumimoji="1" lang="ja-JP" altLang="en-US" sz="1200">
              <a:solidFill>
                <a:sysClr val="windowText" lastClr="000000"/>
              </a:solidFill>
              <a:latin typeface="ＭＳ Ｐゴシック"/>
            </a:rPr>
            <a:t>百万円減、企業誘致関係補助金が</a:t>
          </a:r>
          <a:r>
            <a:rPr kumimoji="1" lang="en-US" altLang="ja-JP" sz="1200">
              <a:solidFill>
                <a:sysClr val="windowText" lastClr="000000"/>
              </a:solidFill>
              <a:latin typeface="ＭＳ Ｐゴシック"/>
            </a:rPr>
            <a:t>142</a:t>
          </a:r>
          <a:r>
            <a:rPr kumimoji="1" lang="ja-JP" altLang="en-US" sz="1200">
              <a:solidFill>
                <a:sysClr val="windowText" lastClr="000000"/>
              </a:solidFill>
              <a:latin typeface="ＭＳ Ｐゴシック"/>
            </a:rPr>
            <a:t>百万円減などにより、</a:t>
          </a:r>
          <a:r>
            <a:rPr kumimoji="1" lang="en-US" altLang="ja-JP" sz="1200">
              <a:solidFill>
                <a:sysClr val="windowText" lastClr="000000"/>
              </a:solidFill>
              <a:latin typeface="ＭＳ Ｐゴシック"/>
            </a:rPr>
            <a:t>448</a:t>
          </a:r>
          <a:r>
            <a:rPr kumimoji="1" lang="ja-JP" altLang="en-US" sz="1200">
              <a:solidFill>
                <a:sysClr val="windowText" lastClr="000000"/>
              </a:solidFill>
              <a:latin typeface="ＭＳ Ｐゴシック"/>
            </a:rPr>
            <a:t>百万円減となっている。</a:t>
          </a:r>
        </a:p>
        <a:p>
          <a:r>
            <a:rPr kumimoji="1" lang="ja-JP" altLang="en-US" sz="1200">
              <a:solidFill>
                <a:sysClr val="windowText" lastClr="000000"/>
              </a:solidFill>
              <a:latin typeface="ＭＳ Ｐゴシック"/>
            </a:rPr>
            <a:t>    物件費同様削減が急がれるところであり、行財政改革により平成</a:t>
          </a:r>
          <a:r>
            <a:rPr kumimoji="1" lang="en-US" altLang="ja-JP" sz="1200">
              <a:solidFill>
                <a:sysClr val="windowText" lastClr="000000"/>
              </a:solidFill>
              <a:latin typeface="ＭＳ Ｐゴシック"/>
            </a:rPr>
            <a:t>24</a:t>
          </a:r>
          <a:r>
            <a:rPr kumimoji="1" lang="ja-JP" altLang="en-US" sz="1200">
              <a:solidFill>
                <a:sysClr val="windowText" lastClr="000000"/>
              </a:solidFill>
              <a:latin typeface="ＭＳ Ｐゴシック"/>
            </a:rPr>
            <a:t>年度予算において補助金の原則</a:t>
          </a:r>
          <a:r>
            <a:rPr kumimoji="1" lang="en-US" altLang="ja-JP" sz="1200">
              <a:solidFill>
                <a:sysClr val="windowText" lastClr="000000"/>
              </a:solidFill>
              <a:latin typeface="ＭＳ Ｐゴシック"/>
            </a:rPr>
            <a:t>15</a:t>
          </a:r>
          <a:r>
            <a:rPr kumimoji="1" lang="ja-JP" altLang="en-US" sz="1200">
              <a:solidFill>
                <a:sysClr val="windowText" lastClr="000000"/>
              </a:solidFill>
              <a:latin typeface="ＭＳ Ｐゴシック"/>
            </a:rPr>
            <a:t>％削減を実施している。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159657</xdr:rowOff>
    </xdr:from>
    <xdr:to>
      <xdr:col>24</xdr:col>
      <xdr:colOff>31750</xdr:colOff>
      <xdr:row>42</xdr:row>
      <xdr:rowOff>12700</xdr:rowOff>
    </xdr:to>
    <xdr:cxnSp macro="">
      <xdr:nvCxnSpPr>
        <xdr:cNvPr id="305" name="直線コネクタ 304"/>
        <xdr:cNvCxnSpPr/>
      </xdr:nvCxnSpPr>
      <xdr:spPr>
        <a:xfrm flipV="1">
          <a:off x="16510000" y="56460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6"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7" name="直線コネクタ 306"/>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74584</xdr:rowOff>
    </xdr:from>
    <xdr:ext cx="762000" cy="259045"/>
    <xdr:sp macro="" textlink="">
      <xdr:nvSpPr>
        <xdr:cNvPr id="308" name="補助費等最大値テキスト"/>
        <xdr:cNvSpPr txBox="1"/>
      </xdr:nvSpPr>
      <xdr:spPr>
        <a:xfrm>
          <a:off x="16598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32</xdr:row>
      <xdr:rowOff>159657</xdr:rowOff>
    </xdr:from>
    <xdr:to>
      <xdr:col>24</xdr:col>
      <xdr:colOff>120650</xdr:colOff>
      <xdr:row>32</xdr:row>
      <xdr:rowOff>159657</xdr:rowOff>
    </xdr:to>
    <xdr:cxnSp macro="">
      <xdr:nvCxnSpPr>
        <xdr:cNvPr id="309" name="直線コネクタ 308"/>
        <xdr:cNvCxnSpPr/>
      </xdr:nvCxnSpPr>
      <xdr:spPr>
        <a:xfrm>
          <a:off x="16421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61685</xdr:rowOff>
    </xdr:from>
    <xdr:to>
      <xdr:col>24</xdr:col>
      <xdr:colOff>31750</xdr:colOff>
      <xdr:row>39</xdr:row>
      <xdr:rowOff>37193</xdr:rowOff>
    </xdr:to>
    <xdr:cxnSp macro="">
      <xdr:nvCxnSpPr>
        <xdr:cNvPr id="310" name="直線コネクタ 309"/>
        <xdr:cNvCxnSpPr/>
      </xdr:nvCxnSpPr>
      <xdr:spPr>
        <a:xfrm flipV="1">
          <a:off x="15671800" y="65767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51905</xdr:rowOff>
    </xdr:from>
    <xdr:ext cx="762000" cy="259045"/>
    <xdr:sp macro="" textlink="">
      <xdr:nvSpPr>
        <xdr:cNvPr id="311" name="補助費等平均値テキスト"/>
        <xdr:cNvSpPr txBox="1"/>
      </xdr:nvSpPr>
      <xdr:spPr>
        <a:xfrm>
          <a:off x="16598900" y="622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35378</xdr:rowOff>
    </xdr:from>
    <xdr:to>
      <xdr:col>24</xdr:col>
      <xdr:colOff>82550</xdr:colOff>
      <xdr:row>37</xdr:row>
      <xdr:rowOff>136978</xdr:rowOff>
    </xdr:to>
    <xdr:sp macro="" textlink="">
      <xdr:nvSpPr>
        <xdr:cNvPr id="312" name="フローチャート : 判断 311"/>
        <xdr:cNvSpPr/>
      </xdr:nvSpPr>
      <xdr:spPr>
        <a:xfrm>
          <a:off x="16459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143328</xdr:rowOff>
    </xdr:from>
    <xdr:to>
      <xdr:col>22</xdr:col>
      <xdr:colOff>565150</xdr:colOff>
      <xdr:row>39</xdr:row>
      <xdr:rowOff>37193</xdr:rowOff>
    </xdr:to>
    <xdr:cxnSp macro="">
      <xdr:nvCxnSpPr>
        <xdr:cNvPr id="313" name="直線コネクタ 312"/>
        <xdr:cNvCxnSpPr/>
      </xdr:nvCxnSpPr>
      <xdr:spPr>
        <a:xfrm>
          <a:off x="14782800" y="66584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84364</xdr:rowOff>
    </xdr:from>
    <xdr:to>
      <xdr:col>22</xdr:col>
      <xdr:colOff>615950</xdr:colOff>
      <xdr:row>38</xdr:row>
      <xdr:rowOff>14514</xdr:rowOff>
    </xdr:to>
    <xdr:sp macro="" textlink="">
      <xdr:nvSpPr>
        <xdr:cNvPr id="314" name="フローチャート : 判断 313"/>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24691</xdr:rowOff>
    </xdr:from>
    <xdr:ext cx="736600" cy="259045"/>
    <xdr:sp macro="" textlink="">
      <xdr:nvSpPr>
        <xdr:cNvPr id="315" name="テキスト ボックス 314"/>
        <xdr:cNvSpPr txBox="1"/>
      </xdr:nvSpPr>
      <xdr:spPr>
        <a:xfrm>
          <a:off x="15290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143328</xdr:rowOff>
    </xdr:from>
    <xdr:to>
      <xdr:col>21</xdr:col>
      <xdr:colOff>361950</xdr:colOff>
      <xdr:row>39</xdr:row>
      <xdr:rowOff>4535</xdr:rowOff>
    </xdr:to>
    <xdr:cxnSp macro="">
      <xdr:nvCxnSpPr>
        <xdr:cNvPr id="316" name="直線コネクタ 315"/>
        <xdr:cNvCxnSpPr/>
      </xdr:nvCxnSpPr>
      <xdr:spPr>
        <a:xfrm flipV="1">
          <a:off x="13893800" y="6658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117022</xdr:rowOff>
    </xdr:from>
    <xdr:to>
      <xdr:col>21</xdr:col>
      <xdr:colOff>412750</xdr:colOff>
      <xdr:row>38</xdr:row>
      <xdr:rowOff>47172</xdr:rowOff>
    </xdr:to>
    <xdr:sp macro="" textlink="">
      <xdr:nvSpPr>
        <xdr:cNvPr id="317" name="フローチャート : 判断 316"/>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57349</xdr:rowOff>
    </xdr:from>
    <xdr:ext cx="762000" cy="259045"/>
    <xdr:sp macro="" textlink="">
      <xdr:nvSpPr>
        <xdr:cNvPr id="318" name="テキスト ボックス 317"/>
        <xdr:cNvSpPr txBox="1"/>
      </xdr:nvSpPr>
      <xdr:spPr>
        <a:xfrm>
          <a:off x="14401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135164</xdr:rowOff>
    </xdr:from>
    <xdr:to>
      <xdr:col>20</xdr:col>
      <xdr:colOff>158750</xdr:colOff>
      <xdr:row>39</xdr:row>
      <xdr:rowOff>4535</xdr:rowOff>
    </xdr:to>
    <xdr:cxnSp macro="">
      <xdr:nvCxnSpPr>
        <xdr:cNvPr id="319" name="直線コネクタ 318"/>
        <xdr:cNvCxnSpPr/>
      </xdr:nvCxnSpPr>
      <xdr:spPr>
        <a:xfrm>
          <a:off x="13004800" y="6478814"/>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166007</xdr:rowOff>
    </xdr:from>
    <xdr:to>
      <xdr:col>20</xdr:col>
      <xdr:colOff>209550</xdr:colOff>
      <xdr:row>38</xdr:row>
      <xdr:rowOff>96157</xdr:rowOff>
    </xdr:to>
    <xdr:sp macro="" textlink="">
      <xdr:nvSpPr>
        <xdr:cNvPr id="320" name="フローチャート : 判断 319"/>
        <xdr:cNvSpPr/>
      </xdr:nvSpPr>
      <xdr:spPr>
        <a:xfrm>
          <a:off x="13843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106334</xdr:rowOff>
    </xdr:from>
    <xdr:ext cx="762000" cy="259045"/>
    <xdr:sp macro="" textlink="">
      <xdr:nvSpPr>
        <xdr:cNvPr id="321" name="テキスト ボックス 320"/>
        <xdr:cNvSpPr txBox="1"/>
      </xdr:nvSpPr>
      <xdr:spPr>
        <a:xfrm>
          <a:off x="13512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108857</xdr:rowOff>
    </xdr:from>
    <xdr:to>
      <xdr:col>19</xdr:col>
      <xdr:colOff>6350</xdr:colOff>
      <xdr:row>37</xdr:row>
      <xdr:rowOff>39007</xdr:rowOff>
    </xdr:to>
    <xdr:sp macro="" textlink="">
      <xdr:nvSpPr>
        <xdr:cNvPr id="322" name="フローチャート : 判断 321"/>
        <xdr:cNvSpPr/>
      </xdr:nvSpPr>
      <xdr:spPr>
        <a:xfrm>
          <a:off x="12954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49184</xdr:rowOff>
    </xdr:from>
    <xdr:ext cx="762000" cy="259045"/>
    <xdr:sp macro="" textlink="">
      <xdr:nvSpPr>
        <xdr:cNvPr id="323" name="テキスト ボックス 322"/>
        <xdr:cNvSpPr txBox="1"/>
      </xdr:nvSpPr>
      <xdr:spPr>
        <a:xfrm>
          <a:off x="12623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10885</xdr:rowOff>
    </xdr:from>
    <xdr:to>
      <xdr:col>24</xdr:col>
      <xdr:colOff>82550</xdr:colOff>
      <xdr:row>38</xdr:row>
      <xdr:rowOff>112485</xdr:rowOff>
    </xdr:to>
    <xdr:sp macro="" textlink="">
      <xdr:nvSpPr>
        <xdr:cNvPr id="329" name="円/楕円 328"/>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154412</xdr:rowOff>
    </xdr:from>
    <xdr:ext cx="762000" cy="259045"/>
    <xdr:sp macro="" textlink="">
      <xdr:nvSpPr>
        <xdr:cNvPr id="330" name="補助費等該当値テキスト"/>
        <xdr:cNvSpPr txBox="1"/>
      </xdr:nvSpPr>
      <xdr:spPr>
        <a:xfrm>
          <a:off x="16598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157843</xdr:rowOff>
    </xdr:from>
    <xdr:to>
      <xdr:col>22</xdr:col>
      <xdr:colOff>615950</xdr:colOff>
      <xdr:row>39</xdr:row>
      <xdr:rowOff>87993</xdr:rowOff>
    </xdr:to>
    <xdr:sp macro="" textlink="">
      <xdr:nvSpPr>
        <xdr:cNvPr id="331" name="円/楕円 330"/>
        <xdr:cNvSpPr/>
      </xdr:nvSpPr>
      <xdr:spPr>
        <a:xfrm>
          <a:off x="15621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72770</xdr:rowOff>
    </xdr:from>
    <xdr:ext cx="736600" cy="259045"/>
    <xdr:sp macro="" textlink="">
      <xdr:nvSpPr>
        <xdr:cNvPr id="332" name="テキスト ボックス 331"/>
        <xdr:cNvSpPr txBox="1"/>
      </xdr:nvSpPr>
      <xdr:spPr>
        <a:xfrm>
          <a:off x="15290800" y="675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92528</xdr:rowOff>
    </xdr:from>
    <xdr:to>
      <xdr:col>21</xdr:col>
      <xdr:colOff>412750</xdr:colOff>
      <xdr:row>39</xdr:row>
      <xdr:rowOff>22678</xdr:rowOff>
    </xdr:to>
    <xdr:sp macro="" textlink="">
      <xdr:nvSpPr>
        <xdr:cNvPr id="333" name="円/楕円 332"/>
        <xdr:cNvSpPr/>
      </xdr:nvSpPr>
      <xdr:spPr>
        <a:xfrm>
          <a:off x="14732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7455</xdr:rowOff>
    </xdr:from>
    <xdr:ext cx="762000" cy="259045"/>
    <xdr:sp macro="" textlink="">
      <xdr:nvSpPr>
        <xdr:cNvPr id="334" name="テキスト ボックス 333"/>
        <xdr:cNvSpPr txBox="1"/>
      </xdr:nvSpPr>
      <xdr:spPr>
        <a:xfrm>
          <a:off x="14401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125185</xdr:rowOff>
    </xdr:from>
    <xdr:to>
      <xdr:col>20</xdr:col>
      <xdr:colOff>209550</xdr:colOff>
      <xdr:row>39</xdr:row>
      <xdr:rowOff>55335</xdr:rowOff>
    </xdr:to>
    <xdr:sp macro="" textlink="">
      <xdr:nvSpPr>
        <xdr:cNvPr id="335" name="円/楕円 334"/>
        <xdr:cNvSpPr/>
      </xdr:nvSpPr>
      <xdr:spPr>
        <a:xfrm>
          <a:off x="13843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40112</xdr:rowOff>
    </xdr:from>
    <xdr:ext cx="762000" cy="259045"/>
    <xdr:sp macro="" textlink="">
      <xdr:nvSpPr>
        <xdr:cNvPr id="336" name="テキスト ボックス 335"/>
        <xdr:cNvSpPr txBox="1"/>
      </xdr:nvSpPr>
      <xdr:spPr>
        <a:xfrm>
          <a:off x="13512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84364</xdr:rowOff>
    </xdr:from>
    <xdr:to>
      <xdr:col>19</xdr:col>
      <xdr:colOff>6350</xdr:colOff>
      <xdr:row>38</xdr:row>
      <xdr:rowOff>14514</xdr:rowOff>
    </xdr:to>
    <xdr:sp macro="" textlink="">
      <xdr:nvSpPr>
        <xdr:cNvPr id="337" name="円/楕円 336"/>
        <xdr:cNvSpPr/>
      </xdr:nvSpPr>
      <xdr:spPr>
        <a:xfrm>
          <a:off x="12954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170742</xdr:rowOff>
    </xdr:from>
    <xdr:ext cx="762000" cy="259045"/>
    <xdr:sp macro="" textlink="">
      <xdr:nvSpPr>
        <xdr:cNvPr id="338" name="テキスト ボックス 337"/>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latin typeface="ＭＳ Ｐゴシック"/>
            </a:rPr>
            <a:t>　 </a:t>
          </a:r>
          <a:r>
            <a:rPr kumimoji="1" lang="ja-JP" altLang="en-US" sz="1050">
              <a:solidFill>
                <a:sysClr val="windowText" lastClr="000000"/>
              </a:solidFill>
              <a:latin typeface="ＭＳ Ｐゴシック"/>
            </a:rPr>
            <a:t>平成</a:t>
          </a:r>
          <a:r>
            <a:rPr kumimoji="1" lang="en-US" altLang="ja-JP" sz="1050">
              <a:solidFill>
                <a:sysClr val="windowText" lastClr="000000"/>
              </a:solidFill>
              <a:latin typeface="ＭＳ Ｐゴシック"/>
            </a:rPr>
            <a:t>26</a:t>
          </a:r>
          <a:r>
            <a:rPr kumimoji="1" lang="ja-JP" altLang="en-US" sz="1050">
              <a:solidFill>
                <a:sysClr val="windowText" lastClr="000000"/>
              </a:solidFill>
              <a:latin typeface="ＭＳ Ｐゴシック"/>
            </a:rPr>
            <a:t>年度の公債費は、平成</a:t>
          </a:r>
          <a:r>
            <a:rPr kumimoji="1" lang="en-US" altLang="ja-JP" sz="1050">
              <a:solidFill>
                <a:sysClr val="windowText" lastClr="000000"/>
              </a:solidFill>
              <a:latin typeface="ＭＳ Ｐゴシック"/>
            </a:rPr>
            <a:t>24</a:t>
          </a:r>
          <a:r>
            <a:rPr kumimoji="1" lang="ja-JP" altLang="en-US" sz="1050">
              <a:solidFill>
                <a:sysClr val="windowText" lastClr="000000"/>
              </a:solidFill>
              <a:latin typeface="ＭＳ Ｐゴシック"/>
            </a:rPr>
            <a:t>年度に土地開発公社解散に伴う債務整理のため借り入れした第三セクター等改革推進債の一部繰上償還</a:t>
          </a:r>
          <a:r>
            <a:rPr kumimoji="1" lang="en-US" altLang="ja-JP" sz="1050">
              <a:solidFill>
                <a:sysClr val="windowText" lastClr="000000"/>
              </a:solidFill>
              <a:latin typeface="ＭＳ Ｐゴシック"/>
            </a:rPr>
            <a:t>10</a:t>
          </a:r>
          <a:r>
            <a:rPr kumimoji="1" lang="ja-JP" altLang="en-US" sz="1050">
              <a:solidFill>
                <a:sysClr val="windowText" lastClr="000000"/>
              </a:solidFill>
              <a:latin typeface="ＭＳ Ｐゴシック"/>
            </a:rPr>
            <a:t>億円をおこなったことにより、全体としては</a:t>
          </a:r>
          <a:r>
            <a:rPr kumimoji="1" lang="en-US" altLang="ja-JP" sz="1050">
              <a:solidFill>
                <a:sysClr val="windowText" lastClr="000000"/>
              </a:solidFill>
              <a:latin typeface="ＭＳ Ｐゴシック"/>
            </a:rPr>
            <a:t>454</a:t>
          </a:r>
          <a:r>
            <a:rPr kumimoji="1" lang="ja-JP" altLang="en-US" sz="1050">
              <a:solidFill>
                <a:sysClr val="windowText" lastClr="000000"/>
              </a:solidFill>
              <a:latin typeface="ＭＳ Ｐゴシック"/>
            </a:rPr>
            <a:t>百万円増となったが、合併前市町村で借入した道路整備事業債などが順次終了していったことから、経常一般財源では</a:t>
          </a:r>
          <a:r>
            <a:rPr kumimoji="1" lang="en-US" altLang="ja-JP" sz="1050">
              <a:solidFill>
                <a:sysClr val="windowText" lastClr="000000"/>
              </a:solidFill>
              <a:latin typeface="ＭＳ Ｐゴシック"/>
            </a:rPr>
            <a:t>28</a:t>
          </a:r>
          <a:r>
            <a:rPr kumimoji="1" lang="ja-JP" altLang="en-US" sz="1050">
              <a:solidFill>
                <a:sysClr val="windowText" lastClr="000000"/>
              </a:solidFill>
              <a:latin typeface="ＭＳ Ｐゴシック"/>
            </a:rPr>
            <a:t>百万円減となり、前年度と同率になっている。</a:t>
          </a:r>
        </a:p>
        <a:p>
          <a:r>
            <a:rPr kumimoji="1" lang="ja-JP" altLang="en-US" sz="1050">
              <a:solidFill>
                <a:srgbClr val="FF0000"/>
              </a:solidFill>
              <a:latin typeface="ＭＳ Ｐゴシック"/>
            </a:rPr>
            <a:t>　</a:t>
          </a:r>
          <a:r>
            <a:rPr kumimoji="1" lang="ja-JP" altLang="en-US" sz="1050">
              <a:solidFill>
                <a:sysClr val="windowText" lastClr="000000"/>
              </a:solidFill>
              <a:latin typeface="ＭＳ Ｐゴシック"/>
            </a:rPr>
            <a:t> 類似団体の中では依然として最下位であり、今度も財政計画に基づき新発債の抑制など健全な財政運営を図っていく必要がある。</a:t>
          </a:r>
        </a:p>
        <a:p>
          <a:r>
            <a:rPr kumimoji="1" lang="ja-JP" altLang="en-US" sz="1050">
              <a:solidFill>
                <a:sysClr val="windowText" lastClr="000000"/>
              </a:solidFill>
              <a:latin typeface="ＭＳ Ｐゴシック"/>
            </a:rPr>
            <a:t>   また、平成</a:t>
          </a:r>
          <a:r>
            <a:rPr kumimoji="1" lang="en-US" altLang="ja-JP" sz="1050">
              <a:solidFill>
                <a:sysClr val="windowText" lastClr="000000"/>
              </a:solidFill>
              <a:latin typeface="ＭＳ Ｐゴシック"/>
            </a:rPr>
            <a:t>26</a:t>
          </a:r>
          <a:r>
            <a:rPr kumimoji="1" lang="ja-JP" altLang="en-US" sz="1050">
              <a:solidFill>
                <a:sysClr val="windowText" lastClr="000000"/>
              </a:solidFill>
              <a:latin typeface="ＭＳ Ｐゴシック"/>
            </a:rPr>
            <a:t>年度に実施したが、旧土地開発公社所有宅地の売払を今後も進め、それを原資とした第三セクター等改革推進債の繰上償還を行っていく必要がある。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119380</xdr:rowOff>
    </xdr:to>
    <xdr:cxnSp macro="">
      <xdr:nvCxnSpPr>
        <xdr:cNvPr id="366" name="直線コネクタ 365"/>
        <xdr:cNvCxnSpPr/>
      </xdr:nvCxnSpPr>
      <xdr:spPr>
        <a:xfrm flipV="1">
          <a:off x="4826000" y="12585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7"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8" name="直線コネクタ 367"/>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0" name="直線コネクタ 36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119380</xdr:rowOff>
    </xdr:from>
    <xdr:to>
      <xdr:col>7</xdr:col>
      <xdr:colOff>15875</xdr:colOff>
      <xdr:row>80</xdr:row>
      <xdr:rowOff>119380</xdr:rowOff>
    </xdr:to>
    <xdr:cxnSp macro="">
      <xdr:nvCxnSpPr>
        <xdr:cNvPr id="371" name="直線コネクタ 370"/>
        <xdr:cNvCxnSpPr/>
      </xdr:nvCxnSpPr>
      <xdr:spPr>
        <a:xfrm>
          <a:off x="3987800" y="13835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66039</xdr:rowOff>
    </xdr:from>
    <xdr:to>
      <xdr:col>5</xdr:col>
      <xdr:colOff>549275</xdr:colOff>
      <xdr:row>80</xdr:row>
      <xdr:rowOff>119380</xdr:rowOff>
    </xdr:to>
    <xdr:cxnSp macro="">
      <xdr:nvCxnSpPr>
        <xdr:cNvPr id="374" name="直線コネクタ 373"/>
        <xdr:cNvCxnSpPr/>
      </xdr:nvCxnSpPr>
      <xdr:spPr>
        <a:xfrm>
          <a:off x="3098800" y="13782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5" name="フローチャート : 判断 374"/>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6" name="テキスト ボックス 375"/>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146050</xdr:rowOff>
    </xdr:from>
    <xdr:to>
      <xdr:col>4</xdr:col>
      <xdr:colOff>346075</xdr:colOff>
      <xdr:row>80</xdr:row>
      <xdr:rowOff>66039</xdr:rowOff>
    </xdr:to>
    <xdr:cxnSp macro="">
      <xdr:nvCxnSpPr>
        <xdr:cNvPr id="377" name="直線コネクタ 376"/>
        <xdr:cNvCxnSpPr/>
      </xdr:nvCxnSpPr>
      <xdr:spPr>
        <a:xfrm>
          <a:off x="2209800" y="13690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45720</xdr:rowOff>
    </xdr:from>
    <xdr:to>
      <xdr:col>4</xdr:col>
      <xdr:colOff>396875</xdr:colOff>
      <xdr:row>78</xdr:row>
      <xdr:rowOff>147320</xdr:rowOff>
    </xdr:to>
    <xdr:sp macro="" textlink="">
      <xdr:nvSpPr>
        <xdr:cNvPr id="378" name="フローチャート : 判断 377"/>
        <xdr:cNvSpPr/>
      </xdr:nvSpPr>
      <xdr:spPr>
        <a:xfrm>
          <a:off x="3048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157497</xdr:rowOff>
    </xdr:from>
    <xdr:ext cx="762000" cy="259045"/>
    <xdr:sp macro="" textlink="">
      <xdr:nvSpPr>
        <xdr:cNvPr id="379" name="テキスト ボックス 378"/>
        <xdr:cNvSpPr txBox="1"/>
      </xdr:nvSpPr>
      <xdr:spPr>
        <a:xfrm>
          <a:off x="2717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146050</xdr:rowOff>
    </xdr:from>
    <xdr:to>
      <xdr:col>3</xdr:col>
      <xdr:colOff>142875</xdr:colOff>
      <xdr:row>81</xdr:row>
      <xdr:rowOff>85089</xdr:rowOff>
    </xdr:to>
    <xdr:cxnSp macro="">
      <xdr:nvCxnSpPr>
        <xdr:cNvPr id="380" name="直線コネクタ 379"/>
        <xdr:cNvCxnSpPr/>
      </xdr:nvCxnSpPr>
      <xdr:spPr>
        <a:xfrm flipV="1">
          <a:off x="1320800" y="1369060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1" name="フローチャート : 判断 380"/>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2" name="テキスト ボックス 381"/>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3" name="フローチャート : 判断 382"/>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84" name="テキスト ボックス 383"/>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68580</xdr:rowOff>
    </xdr:from>
    <xdr:to>
      <xdr:col>7</xdr:col>
      <xdr:colOff>66675</xdr:colOff>
      <xdr:row>80</xdr:row>
      <xdr:rowOff>170180</xdr:rowOff>
    </xdr:to>
    <xdr:sp macro="" textlink="">
      <xdr:nvSpPr>
        <xdr:cNvPr id="390" name="円/楕円 389"/>
        <xdr:cNvSpPr/>
      </xdr:nvSpPr>
      <xdr:spPr>
        <a:xfrm>
          <a:off x="47752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148607</xdr:rowOff>
    </xdr:from>
    <xdr:ext cx="762000" cy="259045"/>
    <xdr:sp macro="" textlink="">
      <xdr:nvSpPr>
        <xdr:cNvPr id="391" name="公債費該当値テキスト"/>
        <xdr:cNvSpPr txBox="1"/>
      </xdr:nvSpPr>
      <xdr:spPr>
        <a:xfrm>
          <a:off x="4914900" y="1369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68580</xdr:rowOff>
    </xdr:from>
    <xdr:to>
      <xdr:col>5</xdr:col>
      <xdr:colOff>600075</xdr:colOff>
      <xdr:row>80</xdr:row>
      <xdr:rowOff>170180</xdr:rowOff>
    </xdr:to>
    <xdr:sp macro="" textlink="">
      <xdr:nvSpPr>
        <xdr:cNvPr id="392" name="円/楕円 391"/>
        <xdr:cNvSpPr/>
      </xdr:nvSpPr>
      <xdr:spPr>
        <a:xfrm>
          <a:off x="3937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154957</xdr:rowOff>
    </xdr:from>
    <xdr:ext cx="736600" cy="259045"/>
    <xdr:sp macro="" textlink="">
      <xdr:nvSpPr>
        <xdr:cNvPr id="393" name="テキスト ボックス 392"/>
        <xdr:cNvSpPr txBox="1"/>
      </xdr:nvSpPr>
      <xdr:spPr>
        <a:xfrm>
          <a:off x="3606800" y="1387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15239</xdr:rowOff>
    </xdr:from>
    <xdr:to>
      <xdr:col>4</xdr:col>
      <xdr:colOff>396875</xdr:colOff>
      <xdr:row>80</xdr:row>
      <xdr:rowOff>116839</xdr:rowOff>
    </xdr:to>
    <xdr:sp macro="" textlink="">
      <xdr:nvSpPr>
        <xdr:cNvPr id="394" name="円/楕円 393"/>
        <xdr:cNvSpPr/>
      </xdr:nvSpPr>
      <xdr:spPr>
        <a:xfrm>
          <a:off x="3048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101616</xdr:rowOff>
    </xdr:from>
    <xdr:ext cx="762000" cy="259045"/>
    <xdr:sp macro="" textlink="">
      <xdr:nvSpPr>
        <xdr:cNvPr id="395" name="テキスト ボックス 394"/>
        <xdr:cNvSpPr txBox="1"/>
      </xdr:nvSpPr>
      <xdr:spPr>
        <a:xfrm>
          <a:off x="2717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95250</xdr:rowOff>
    </xdr:from>
    <xdr:to>
      <xdr:col>3</xdr:col>
      <xdr:colOff>193675</xdr:colOff>
      <xdr:row>80</xdr:row>
      <xdr:rowOff>25400</xdr:rowOff>
    </xdr:to>
    <xdr:sp macro="" textlink="">
      <xdr:nvSpPr>
        <xdr:cNvPr id="396" name="円/楕円 395"/>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10177</xdr:rowOff>
    </xdr:from>
    <xdr:ext cx="762000" cy="259045"/>
    <xdr:sp macro="" textlink="">
      <xdr:nvSpPr>
        <xdr:cNvPr id="397" name="テキスト ボックス 396"/>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34289</xdr:rowOff>
    </xdr:from>
    <xdr:to>
      <xdr:col>1</xdr:col>
      <xdr:colOff>676275</xdr:colOff>
      <xdr:row>81</xdr:row>
      <xdr:rowOff>135889</xdr:rowOff>
    </xdr:to>
    <xdr:sp macro="" textlink="">
      <xdr:nvSpPr>
        <xdr:cNvPr id="398" name="円/楕円 397"/>
        <xdr:cNvSpPr/>
      </xdr:nvSpPr>
      <xdr:spPr>
        <a:xfrm>
          <a:off x="1270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120666</xdr:rowOff>
    </xdr:from>
    <xdr:ext cx="762000" cy="259045"/>
    <xdr:sp macro="" textlink="">
      <xdr:nvSpPr>
        <xdr:cNvPr id="399" name="テキスト ボックス 398"/>
        <xdr:cNvSpPr txBox="1"/>
      </xdr:nvSpPr>
      <xdr:spPr>
        <a:xfrm>
          <a:off x="939800" y="1400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経常経費は、公債費を除いた場合最も多くを占めるのが人件費であり、一般職の退職者数の５分の１採用、労務職の退職者不補充に加え、平成</a:t>
          </a:r>
          <a:r>
            <a:rPr kumimoji="1" lang="en-US" altLang="ja-JP" sz="1200">
              <a:solidFill>
                <a:sysClr val="windowText" lastClr="000000"/>
              </a:solidFill>
              <a:latin typeface="ＭＳ Ｐゴシック"/>
            </a:rPr>
            <a:t>23</a:t>
          </a:r>
          <a:r>
            <a:rPr kumimoji="1" lang="ja-JP" altLang="en-US" sz="1200">
              <a:solidFill>
                <a:sysClr val="windowText" lastClr="000000"/>
              </a:solidFill>
              <a:latin typeface="ＭＳ Ｐゴシック"/>
            </a:rPr>
            <a:t>年度から平均</a:t>
          </a:r>
          <a:r>
            <a:rPr kumimoji="1" lang="en-US" altLang="ja-JP" sz="1200">
              <a:solidFill>
                <a:sysClr val="windowText" lastClr="000000"/>
              </a:solidFill>
              <a:latin typeface="ＭＳ Ｐゴシック"/>
            </a:rPr>
            <a:t>7.8</a:t>
          </a:r>
          <a:r>
            <a:rPr kumimoji="1" lang="ja-JP" altLang="en-US" sz="1200">
              <a:solidFill>
                <a:sysClr val="windowText" lastClr="000000"/>
              </a:solidFill>
              <a:latin typeface="ＭＳ Ｐゴシック"/>
            </a:rPr>
            <a:t>％の独自給与削減を実施していることが類似団体でも上位の数値となっている要因となっている。いずれの類似団体も市町村合併により人件費の割合が増加しており、今後とも第２次定員適正化計画で決定している削減内容を確実に実行していく必要がある。今後、公共施設の維持・更新に多額の経費を見込んでおり、事務事業・公の施設見直し指針に基づき、統廃合を進め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101600</xdr:rowOff>
    </xdr:from>
    <xdr:to>
      <xdr:col>24</xdr:col>
      <xdr:colOff>31750</xdr:colOff>
      <xdr:row>80</xdr:row>
      <xdr:rowOff>165100</xdr:rowOff>
    </xdr:to>
    <xdr:cxnSp macro="">
      <xdr:nvCxnSpPr>
        <xdr:cNvPr id="427" name="直線コネクタ 426"/>
        <xdr:cNvCxnSpPr/>
      </xdr:nvCxnSpPr>
      <xdr:spPr>
        <a:xfrm flipV="1">
          <a:off x="16510000" y="12788900"/>
          <a:ext cx="0" cy="1092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137177</xdr:rowOff>
    </xdr:from>
    <xdr:ext cx="762000" cy="259045"/>
    <xdr:sp macro="" textlink="">
      <xdr:nvSpPr>
        <xdr:cNvPr id="428"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628650</xdr:colOff>
      <xdr:row>80</xdr:row>
      <xdr:rowOff>165100</xdr:rowOff>
    </xdr:from>
    <xdr:to>
      <xdr:col>24</xdr:col>
      <xdr:colOff>120650</xdr:colOff>
      <xdr:row>80</xdr:row>
      <xdr:rowOff>165100</xdr:rowOff>
    </xdr:to>
    <xdr:cxnSp macro="">
      <xdr:nvCxnSpPr>
        <xdr:cNvPr id="429" name="直線コネクタ 428"/>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16527</xdr:rowOff>
    </xdr:from>
    <xdr:ext cx="762000" cy="259045"/>
    <xdr:sp macro="" textlink="">
      <xdr:nvSpPr>
        <xdr:cNvPr id="430" name="公債費以外最大値テキスト"/>
        <xdr:cNvSpPr txBox="1"/>
      </xdr:nvSpPr>
      <xdr:spPr>
        <a:xfrm>
          <a:off x="16598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628650</xdr:colOff>
      <xdr:row>74</xdr:row>
      <xdr:rowOff>101600</xdr:rowOff>
    </xdr:from>
    <xdr:to>
      <xdr:col>24</xdr:col>
      <xdr:colOff>120650</xdr:colOff>
      <xdr:row>74</xdr:row>
      <xdr:rowOff>101600</xdr:rowOff>
    </xdr:to>
    <xdr:cxnSp macro="">
      <xdr:nvCxnSpPr>
        <xdr:cNvPr id="431" name="直線コネクタ 430"/>
        <xdr:cNvCxnSpPr/>
      </xdr:nvCxnSpPr>
      <xdr:spPr>
        <a:xfrm>
          <a:off x="16421100" y="1278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44450</xdr:rowOff>
    </xdr:from>
    <xdr:to>
      <xdr:col>24</xdr:col>
      <xdr:colOff>31750</xdr:colOff>
      <xdr:row>76</xdr:row>
      <xdr:rowOff>152400</xdr:rowOff>
    </xdr:to>
    <xdr:cxnSp macro="">
      <xdr:nvCxnSpPr>
        <xdr:cNvPr id="432" name="直線コネクタ 431"/>
        <xdr:cNvCxnSpPr/>
      </xdr:nvCxnSpPr>
      <xdr:spPr>
        <a:xfrm flipV="1">
          <a:off x="15671800" y="129032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124477</xdr:rowOff>
    </xdr:from>
    <xdr:ext cx="762000" cy="259045"/>
    <xdr:sp macro="" textlink="">
      <xdr:nvSpPr>
        <xdr:cNvPr id="433" name="公債費以外平均値テキスト"/>
        <xdr:cNvSpPr txBox="1"/>
      </xdr:nvSpPr>
      <xdr:spPr>
        <a:xfrm>
          <a:off x="16598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152400</xdr:rowOff>
    </xdr:from>
    <xdr:to>
      <xdr:col>24</xdr:col>
      <xdr:colOff>82550</xdr:colOff>
      <xdr:row>77</xdr:row>
      <xdr:rowOff>82550</xdr:rowOff>
    </xdr:to>
    <xdr:sp macro="" textlink="">
      <xdr:nvSpPr>
        <xdr:cNvPr id="434" name="フローチャート : 判断 433"/>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158750</xdr:rowOff>
    </xdr:from>
    <xdr:to>
      <xdr:col>22</xdr:col>
      <xdr:colOff>565150</xdr:colOff>
      <xdr:row>76</xdr:row>
      <xdr:rowOff>152400</xdr:rowOff>
    </xdr:to>
    <xdr:cxnSp macro="">
      <xdr:nvCxnSpPr>
        <xdr:cNvPr id="435" name="直線コネクタ 434"/>
        <xdr:cNvCxnSpPr/>
      </xdr:nvCxnSpPr>
      <xdr:spPr>
        <a:xfrm>
          <a:off x="14782800" y="13017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139700</xdr:rowOff>
    </xdr:from>
    <xdr:to>
      <xdr:col>22</xdr:col>
      <xdr:colOff>615950</xdr:colOff>
      <xdr:row>77</xdr:row>
      <xdr:rowOff>69850</xdr:rowOff>
    </xdr:to>
    <xdr:sp macro="" textlink="">
      <xdr:nvSpPr>
        <xdr:cNvPr id="436" name="フローチャート : 判断 435"/>
        <xdr:cNvSpPr/>
      </xdr:nvSpPr>
      <xdr:spPr>
        <a:xfrm>
          <a:off x="156210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54627</xdr:rowOff>
    </xdr:from>
    <xdr:ext cx="736600" cy="259045"/>
    <xdr:sp macro="" textlink="">
      <xdr:nvSpPr>
        <xdr:cNvPr id="437" name="テキスト ボックス 436"/>
        <xdr:cNvSpPr txBox="1"/>
      </xdr:nvSpPr>
      <xdr:spPr>
        <a:xfrm>
          <a:off x="15290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76200</xdr:rowOff>
    </xdr:from>
    <xdr:to>
      <xdr:col>21</xdr:col>
      <xdr:colOff>361950</xdr:colOff>
      <xdr:row>75</xdr:row>
      <xdr:rowOff>158750</xdr:rowOff>
    </xdr:to>
    <xdr:cxnSp macro="">
      <xdr:nvCxnSpPr>
        <xdr:cNvPr id="438" name="直線コネクタ 437"/>
        <xdr:cNvCxnSpPr/>
      </xdr:nvCxnSpPr>
      <xdr:spPr>
        <a:xfrm>
          <a:off x="13893800" y="12763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165100</xdr:rowOff>
    </xdr:from>
    <xdr:to>
      <xdr:col>21</xdr:col>
      <xdr:colOff>412750</xdr:colOff>
      <xdr:row>77</xdr:row>
      <xdr:rowOff>95250</xdr:rowOff>
    </xdr:to>
    <xdr:sp macro="" textlink="">
      <xdr:nvSpPr>
        <xdr:cNvPr id="439" name="フローチャート : 判断 438"/>
        <xdr:cNvSpPr/>
      </xdr:nvSpPr>
      <xdr:spPr>
        <a:xfrm>
          <a:off x="14732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80027</xdr:rowOff>
    </xdr:from>
    <xdr:ext cx="762000" cy="259045"/>
    <xdr:sp macro="" textlink="">
      <xdr:nvSpPr>
        <xdr:cNvPr id="440" name="テキスト ボックス 439"/>
        <xdr:cNvSpPr txBox="1"/>
      </xdr:nvSpPr>
      <xdr:spPr>
        <a:xfrm>
          <a:off x="14401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165100</xdr:rowOff>
    </xdr:from>
    <xdr:to>
      <xdr:col>20</xdr:col>
      <xdr:colOff>158750</xdr:colOff>
      <xdr:row>74</xdr:row>
      <xdr:rowOff>76200</xdr:rowOff>
    </xdr:to>
    <xdr:cxnSp macro="">
      <xdr:nvCxnSpPr>
        <xdr:cNvPr id="441" name="直線コネクタ 440"/>
        <xdr:cNvCxnSpPr/>
      </xdr:nvCxnSpPr>
      <xdr:spPr>
        <a:xfrm>
          <a:off x="13004800" y="12509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12700</xdr:rowOff>
    </xdr:from>
    <xdr:to>
      <xdr:col>20</xdr:col>
      <xdr:colOff>209550</xdr:colOff>
      <xdr:row>76</xdr:row>
      <xdr:rowOff>114300</xdr:rowOff>
    </xdr:to>
    <xdr:sp macro="" textlink="">
      <xdr:nvSpPr>
        <xdr:cNvPr id="442" name="フローチャート : 判断 441"/>
        <xdr:cNvSpPr/>
      </xdr:nvSpPr>
      <xdr:spPr>
        <a:xfrm>
          <a:off x="13843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99077</xdr:rowOff>
    </xdr:from>
    <xdr:ext cx="762000" cy="259045"/>
    <xdr:sp macro="" textlink="">
      <xdr:nvSpPr>
        <xdr:cNvPr id="443" name="テキスト ボックス 442"/>
        <xdr:cNvSpPr txBox="1"/>
      </xdr:nvSpPr>
      <xdr:spPr>
        <a:xfrm>
          <a:off x="13512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127000</xdr:rowOff>
    </xdr:from>
    <xdr:to>
      <xdr:col>19</xdr:col>
      <xdr:colOff>6350</xdr:colOff>
      <xdr:row>75</xdr:row>
      <xdr:rowOff>57150</xdr:rowOff>
    </xdr:to>
    <xdr:sp macro="" textlink="">
      <xdr:nvSpPr>
        <xdr:cNvPr id="444" name="フローチャート : 判断 443"/>
        <xdr:cNvSpPr/>
      </xdr:nvSpPr>
      <xdr:spPr>
        <a:xfrm>
          <a:off x="12954000" y="128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41927</xdr:rowOff>
    </xdr:from>
    <xdr:ext cx="762000" cy="259045"/>
    <xdr:sp macro="" textlink="">
      <xdr:nvSpPr>
        <xdr:cNvPr id="445" name="テキスト ボックス 444"/>
        <xdr:cNvSpPr txBox="1"/>
      </xdr:nvSpPr>
      <xdr:spPr>
        <a:xfrm>
          <a:off x="12623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165100</xdr:rowOff>
    </xdr:from>
    <xdr:to>
      <xdr:col>24</xdr:col>
      <xdr:colOff>82550</xdr:colOff>
      <xdr:row>75</xdr:row>
      <xdr:rowOff>95250</xdr:rowOff>
    </xdr:to>
    <xdr:sp macro="" textlink="">
      <xdr:nvSpPr>
        <xdr:cNvPr id="451" name="円/楕円 450"/>
        <xdr:cNvSpPr/>
      </xdr:nvSpPr>
      <xdr:spPr>
        <a:xfrm>
          <a:off x="164592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73677</xdr:rowOff>
    </xdr:from>
    <xdr:ext cx="762000" cy="259045"/>
    <xdr:sp macro="" textlink="">
      <xdr:nvSpPr>
        <xdr:cNvPr id="452"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101600</xdr:rowOff>
    </xdr:from>
    <xdr:to>
      <xdr:col>22</xdr:col>
      <xdr:colOff>615950</xdr:colOff>
      <xdr:row>77</xdr:row>
      <xdr:rowOff>31750</xdr:rowOff>
    </xdr:to>
    <xdr:sp macro="" textlink="">
      <xdr:nvSpPr>
        <xdr:cNvPr id="453" name="円/楕円 452"/>
        <xdr:cNvSpPr/>
      </xdr:nvSpPr>
      <xdr:spPr>
        <a:xfrm>
          <a:off x="15621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41927</xdr:rowOff>
    </xdr:from>
    <xdr:ext cx="736600" cy="259045"/>
    <xdr:sp macro="" textlink="">
      <xdr:nvSpPr>
        <xdr:cNvPr id="454" name="テキスト ボックス 453"/>
        <xdr:cNvSpPr txBox="1"/>
      </xdr:nvSpPr>
      <xdr:spPr>
        <a:xfrm>
          <a:off x="15290800" y="1290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107950</xdr:rowOff>
    </xdr:from>
    <xdr:to>
      <xdr:col>21</xdr:col>
      <xdr:colOff>412750</xdr:colOff>
      <xdr:row>76</xdr:row>
      <xdr:rowOff>38100</xdr:rowOff>
    </xdr:to>
    <xdr:sp macro="" textlink="">
      <xdr:nvSpPr>
        <xdr:cNvPr id="455" name="円/楕円 454"/>
        <xdr:cNvSpPr/>
      </xdr:nvSpPr>
      <xdr:spPr>
        <a:xfrm>
          <a:off x="14732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48277</xdr:rowOff>
    </xdr:from>
    <xdr:ext cx="762000" cy="259045"/>
    <xdr:sp macro="" textlink="">
      <xdr:nvSpPr>
        <xdr:cNvPr id="456" name="テキスト ボックス 455"/>
        <xdr:cNvSpPr txBox="1"/>
      </xdr:nvSpPr>
      <xdr:spPr>
        <a:xfrm>
          <a:off x="14401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25400</xdr:rowOff>
    </xdr:from>
    <xdr:to>
      <xdr:col>20</xdr:col>
      <xdr:colOff>209550</xdr:colOff>
      <xdr:row>74</xdr:row>
      <xdr:rowOff>127000</xdr:rowOff>
    </xdr:to>
    <xdr:sp macro="" textlink="">
      <xdr:nvSpPr>
        <xdr:cNvPr id="457" name="円/楕円 456"/>
        <xdr:cNvSpPr/>
      </xdr:nvSpPr>
      <xdr:spPr>
        <a:xfrm>
          <a:off x="138430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137177</xdr:rowOff>
    </xdr:from>
    <xdr:ext cx="762000" cy="259045"/>
    <xdr:sp macro="" textlink="">
      <xdr:nvSpPr>
        <xdr:cNvPr id="458" name="テキスト ボックス 457"/>
        <xdr:cNvSpPr txBox="1"/>
      </xdr:nvSpPr>
      <xdr:spPr>
        <a:xfrm>
          <a:off x="135128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114300</xdr:rowOff>
    </xdr:from>
    <xdr:to>
      <xdr:col>19</xdr:col>
      <xdr:colOff>6350</xdr:colOff>
      <xdr:row>73</xdr:row>
      <xdr:rowOff>44450</xdr:rowOff>
    </xdr:to>
    <xdr:sp macro="" textlink="">
      <xdr:nvSpPr>
        <xdr:cNvPr id="459" name="円/楕円 458"/>
        <xdr:cNvSpPr/>
      </xdr:nvSpPr>
      <xdr:spPr>
        <a:xfrm>
          <a:off x="12954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54627</xdr:rowOff>
    </xdr:from>
    <xdr:ext cx="762000" cy="259045"/>
    <xdr:sp macro="" textlink="">
      <xdr:nvSpPr>
        <xdr:cNvPr id="460" name="テキスト ボックス 459"/>
        <xdr:cNvSpPr txBox="1"/>
      </xdr:nvSpPr>
      <xdr:spPr>
        <a:xfrm>
          <a:off x="12623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岩手県奥州市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56393</xdr:rowOff>
    </xdr:from>
    <xdr:to>
      <xdr:col>4</xdr:col>
      <xdr:colOff>1117600</xdr:colOff>
      <xdr:row>20</xdr:row>
      <xdr:rowOff>68783</xdr:rowOff>
    </xdr:to>
    <xdr:cxnSp macro="">
      <xdr:nvCxnSpPr>
        <xdr:cNvPr id="43" name="直線コネクタ 42"/>
        <xdr:cNvCxnSpPr/>
      </xdr:nvCxnSpPr>
      <xdr:spPr bwMode="auto">
        <a:xfrm flipV="1">
          <a:off x="5651500" y="1989968"/>
          <a:ext cx="0" cy="15554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40860</xdr:rowOff>
    </xdr:from>
    <xdr:ext cx="762000" cy="259045"/>
    <xdr:sp macro="" textlink="">
      <xdr:nvSpPr>
        <xdr:cNvPr id="44" name="人口1人当たり決算額の推移最小値テキスト130"/>
        <xdr:cNvSpPr txBox="1"/>
      </xdr:nvSpPr>
      <xdr:spPr>
        <a:xfrm>
          <a:off x="5740400" y="351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58,565</a:t>
          </a:r>
          <a:endParaRPr kumimoji="1" lang="ja-JP" altLang="en-US" sz="1000" b="1">
            <a:latin typeface="ＭＳ Ｐゴシック"/>
          </a:endParaRPr>
        </a:p>
      </xdr:txBody>
    </xdr:sp>
    <xdr:clientData/>
  </xdr:oneCellAnchor>
  <xdr:twoCellAnchor>
    <xdr:from>
      <xdr:col>4</xdr:col>
      <xdr:colOff>1028700</xdr:colOff>
      <xdr:row>20</xdr:row>
      <xdr:rowOff>68783</xdr:rowOff>
    </xdr:from>
    <xdr:to>
      <xdr:col>5</xdr:col>
      <xdr:colOff>73025</xdr:colOff>
      <xdr:row>20</xdr:row>
      <xdr:rowOff>68783</xdr:rowOff>
    </xdr:to>
    <xdr:cxnSp macro="">
      <xdr:nvCxnSpPr>
        <xdr:cNvPr id="45" name="直線コネクタ 44"/>
        <xdr:cNvCxnSpPr/>
      </xdr:nvCxnSpPr>
      <xdr:spPr bwMode="auto">
        <a:xfrm>
          <a:off x="5562600" y="3545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142770</xdr:rowOff>
    </xdr:from>
    <xdr:ext cx="762000" cy="259045"/>
    <xdr:sp macro="" textlink="">
      <xdr:nvSpPr>
        <xdr:cNvPr id="46" name="人口1人当たり決算額の推移最大値テキスト130"/>
        <xdr:cNvSpPr txBox="1"/>
      </xdr:nvSpPr>
      <xdr:spPr>
        <a:xfrm>
          <a:off x="5740400" y="173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92,586</a:t>
          </a:r>
          <a:endParaRPr kumimoji="1" lang="ja-JP" altLang="en-US" sz="1000" b="1">
            <a:latin typeface="ＭＳ Ｐゴシック"/>
          </a:endParaRPr>
        </a:p>
      </xdr:txBody>
    </xdr:sp>
    <xdr:clientData/>
  </xdr:oneCellAnchor>
  <xdr:twoCellAnchor>
    <xdr:from>
      <xdr:col>4</xdr:col>
      <xdr:colOff>1028700</xdr:colOff>
      <xdr:row>11</xdr:row>
      <xdr:rowOff>56393</xdr:rowOff>
    </xdr:from>
    <xdr:to>
      <xdr:col>5</xdr:col>
      <xdr:colOff>73025</xdr:colOff>
      <xdr:row>11</xdr:row>
      <xdr:rowOff>56393</xdr:rowOff>
    </xdr:to>
    <xdr:cxnSp macro="">
      <xdr:nvCxnSpPr>
        <xdr:cNvPr id="47" name="直線コネクタ 46"/>
        <xdr:cNvCxnSpPr/>
      </xdr:nvCxnSpPr>
      <xdr:spPr bwMode="auto">
        <a:xfrm>
          <a:off x="5562600" y="1989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163606</xdr:rowOff>
    </xdr:from>
    <xdr:to>
      <xdr:col>4</xdr:col>
      <xdr:colOff>1117600</xdr:colOff>
      <xdr:row>15</xdr:row>
      <xdr:rowOff>141524</xdr:rowOff>
    </xdr:to>
    <xdr:cxnSp macro="">
      <xdr:nvCxnSpPr>
        <xdr:cNvPr id="48" name="直線コネクタ 47"/>
        <xdr:cNvCxnSpPr/>
      </xdr:nvCxnSpPr>
      <xdr:spPr bwMode="auto">
        <a:xfrm>
          <a:off x="5003800" y="2611531"/>
          <a:ext cx="647700" cy="149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69750</xdr:rowOff>
    </xdr:from>
    <xdr:ext cx="762000" cy="259045"/>
    <xdr:sp macro="" textlink="">
      <xdr:nvSpPr>
        <xdr:cNvPr id="49" name="人口1人当たり決算額の推移平均値テキスト130"/>
        <xdr:cNvSpPr txBox="1"/>
      </xdr:nvSpPr>
      <xdr:spPr>
        <a:xfrm>
          <a:off x="5740400" y="2860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97673</xdr:rowOff>
    </xdr:from>
    <xdr:to>
      <xdr:col>5</xdr:col>
      <xdr:colOff>34925</xdr:colOff>
      <xdr:row>17</xdr:row>
      <xdr:rowOff>27823</xdr:rowOff>
    </xdr:to>
    <xdr:sp macro="" textlink="">
      <xdr:nvSpPr>
        <xdr:cNvPr id="50" name="フローチャート : 判断 49"/>
        <xdr:cNvSpPr/>
      </xdr:nvSpPr>
      <xdr:spPr bwMode="auto">
        <a:xfrm>
          <a:off x="5600700" y="28884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108240</xdr:rowOff>
    </xdr:from>
    <xdr:to>
      <xdr:col>4</xdr:col>
      <xdr:colOff>469900</xdr:colOff>
      <xdr:row>14</xdr:row>
      <xdr:rowOff>163606</xdr:rowOff>
    </xdr:to>
    <xdr:cxnSp macro="">
      <xdr:nvCxnSpPr>
        <xdr:cNvPr id="51" name="直線コネクタ 50"/>
        <xdr:cNvCxnSpPr/>
      </xdr:nvCxnSpPr>
      <xdr:spPr bwMode="auto">
        <a:xfrm>
          <a:off x="4305300" y="2556165"/>
          <a:ext cx="698500" cy="55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122270</xdr:rowOff>
    </xdr:from>
    <xdr:to>
      <xdr:col>4</xdr:col>
      <xdr:colOff>520700</xdr:colOff>
      <xdr:row>17</xdr:row>
      <xdr:rowOff>52420</xdr:rowOff>
    </xdr:to>
    <xdr:sp macro="" textlink="">
      <xdr:nvSpPr>
        <xdr:cNvPr id="52" name="フローチャート : 判断 51"/>
        <xdr:cNvSpPr/>
      </xdr:nvSpPr>
      <xdr:spPr bwMode="auto">
        <a:xfrm>
          <a:off x="4953000" y="2913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37197</xdr:rowOff>
    </xdr:from>
    <xdr:ext cx="736600" cy="259045"/>
    <xdr:sp macro="" textlink="">
      <xdr:nvSpPr>
        <xdr:cNvPr id="53" name="テキスト ボックス 52"/>
        <xdr:cNvSpPr txBox="1"/>
      </xdr:nvSpPr>
      <xdr:spPr>
        <a:xfrm>
          <a:off x="4622800" y="299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168773</xdr:rowOff>
    </xdr:from>
    <xdr:to>
      <xdr:col>3</xdr:col>
      <xdr:colOff>904875</xdr:colOff>
      <xdr:row>14</xdr:row>
      <xdr:rowOff>108240</xdr:rowOff>
    </xdr:to>
    <xdr:cxnSp macro="">
      <xdr:nvCxnSpPr>
        <xdr:cNvPr id="54" name="直線コネクタ 53"/>
        <xdr:cNvCxnSpPr/>
      </xdr:nvCxnSpPr>
      <xdr:spPr bwMode="auto">
        <a:xfrm>
          <a:off x="3606800" y="2273798"/>
          <a:ext cx="698500" cy="28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73213</xdr:rowOff>
    </xdr:from>
    <xdr:to>
      <xdr:col>3</xdr:col>
      <xdr:colOff>955675</xdr:colOff>
      <xdr:row>17</xdr:row>
      <xdr:rowOff>3363</xdr:rowOff>
    </xdr:to>
    <xdr:sp macro="" textlink="">
      <xdr:nvSpPr>
        <xdr:cNvPr id="55" name="フローチャート : 判断 54"/>
        <xdr:cNvSpPr/>
      </xdr:nvSpPr>
      <xdr:spPr bwMode="auto">
        <a:xfrm>
          <a:off x="4254500" y="2864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159590</xdr:rowOff>
    </xdr:from>
    <xdr:ext cx="762000" cy="259045"/>
    <xdr:sp macro="" textlink="">
      <xdr:nvSpPr>
        <xdr:cNvPr id="56" name="テキスト ボックス 55"/>
        <xdr:cNvSpPr txBox="1"/>
      </xdr:nvSpPr>
      <xdr:spPr>
        <a:xfrm>
          <a:off x="3924300" y="29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147650</xdr:rowOff>
    </xdr:from>
    <xdr:to>
      <xdr:col>3</xdr:col>
      <xdr:colOff>206375</xdr:colOff>
      <xdr:row>12</xdr:row>
      <xdr:rowOff>168773</xdr:rowOff>
    </xdr:to>
    <xdr:cxnSp macro="">
      <xdr:nvCxnSpPr>
        <xdr:cNvPr id="57" name="直線コネクタ 56"/>
        <xdr:cNvCxnSpPr/>
      </xdr:nvCxnSpPr>
      <xdr:spPr bwMode="auto">
        <a:xfrm>
          <a:off x="2908300" y="2252675"/>
          <a:ext cx="698500" cy="2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95661</xdr:rowOff>
    </xdr:from>
    <xdr:to>
      <xdr:col>3</xdr:col>
      <xdr:colOff>257175</xdr:colOff>
      <xdr:row>16</xdr:row>
      <xdr:rowOff>25811</xdr:rowOff>
    </xdr:to>
    <xdr:sp macro="" textlink="">
      <xdr:nvSpPr>
        <xdr:cNvPr id="58" name="フローチャート : 判断 57"/>
        <xdr:cNvSpPr/>
      </xdr:nvSpPr>
      <xdr:spPr bwMode="auto">
        <a:xfrm>
          <a:off x="3556000" y="2715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10588</xdr:rowOff>
    </xdr:from>
    <xdr:ext cx="762000" cy="259045"/>
    <xdr:sp macro="" textlink="">
      <xdr:nvSpPr>
        <xdr:cNvPr id="59" name="テキスト ボックス 58"/>
        <xdr:cNvSpPr txBox="1"/>
      </xdr:nvSpPr>
      <xdr:spPr>
        <a:xfrm>
          <a:off x="3225800" y="28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64709</xdr:rowOff>
    </xdr:from>
    <xdr:to>
      <xdr:col>2</xdr:col>
      <xdr:colOff>692150</xdr:colOff>
      <xdr:row>14</xdr:row>
      <xdr:rowOff>166309</xdr:rowOff>
    </xdr:to>
    <xdr:sp macro="" textlink="">
      <xdr:nvSpPr>
        <xdr:cNvPr id="60" name="フローチャート : 判断 59"/>
        <xdr:cNvSpPr/>
      </xdr:nvSpPr>
      <xdr:spPr bwMode="auto">
        <a:xfrm>
          <a:off x="2857500" y="251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151086</xdr:rowOff>
    </xdr:from>
    <xdr:ext cx="762000" cy="259045"/>
    <xdr:sp macro="" textlink="">
      <xdr:nvSpPr>
        <xdr:cNvPr id="61" name="テキスト ボックス 60"/>
        <xdr:cNvSpPr txBox="1"/>
      </xdr:nvSpPr>
      <xdr:spPr>
        <a:xfrm>
          <a:off x="2527300" y="259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90724</xdr:rowOff>
    </xdr:from>
    <xdr:to>
      <xdr:col>5</xdr:col>
      <xdr:colOff>34925</xdr:colOff>
      <xdr:row>16</xdr:row>
      <xdr:rowOff>20874</xdr:rowOff>
    </xdr:to>
    <xdr:sp macro="" textlink="">
      <xdr:nvSpPr>
        <xdr:cNvPr id="67" name="円/楕円 66"/>
        <xdr:cNvSpPr/>
      </xdr:nvSpPr>
      <xdr:spPr bwMode="auto">
        <a:xfrm>
          <a:off x="5600700" y="2710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107251</xdr:rowOff>
    </xdr:from>
    <xdr:ext cx="762000" cy="259045"/>
    <xdr:sp macro="" textlink="">
      <xdr:nvSpPr>
        <xdr:cNvPr id="68" name="人口1人当たり決算額の推移該当値テキスト130"/>
        <xdr:cNvSpPr txBox="1"/>
      </xdr:nvSpPr>
      <xdr:spPr>
        <a:xfrm>
          <a:off x="5740400" y="255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75,724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112806</xdr:rowOff>
    </xdr:from>
    <xdr:to>
      <xdr:col>4</xdr:col>
      <xdr:colOff>520700</xdr:colOff>
      <xdr:row>15</xdr:row>
      <xdr:rowOff>42956</xdr:rowOff>
    </xdr:to>
    <xdr:sp macro="" textlink="">
      <xdr:nvSpPr>
        <xdr:cNvPr id="69" name="円/楕円 68"/>
        <xdr:cNvSpPr/>
      </xdr:nvSpPr>
      <xdr:spPr bwMode="auto">
        <a:xfrm>
          <a:off x="4953000" y="256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53133</xdr:rowOff>
    </xdr:from>
    <xdr:ext cx="736600" cy="259045"/>
    <xdr:sp macro="" textlink="">
      <xdr:nvSpPr>
        <xdr:cNvPr id="70" name="テキスト ボックス 69"/>
        <xdr:cNvSpPr txBox="1"/>
      </xdr:nvSpPr>
      <xdr:spPr>
        <a:xfrm>
          <a:off x="4622800" y="2329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78,991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57440</xdr:rowOff>
    </xdr:from>
    <xdr:to>
      <xdr:col>3</xdr:col>
      <xdr:colOff>955675</xdr:colOff>
      <xdr:row>14</xdr:row>
      <xdr:rowOff>159040</xdr:rowOff>
    </xdr:to>
    <xdr:sp macro="" textlink="">
      <xdr:nvSpPr>
        <xdr:cNvPr id="71" name="円/楕円 70"/>
        <xdr:cNvSpPr/>
      </xdr:nvSpPr>
      <xdr:spPr bwMode="auto">
        <a:xfrm>
          <a:off x="4254500" y="250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169217</xdr:rowOff>
    </xdr:from>
    <xdr:ext cx="762000" cy="259045"/>
    <xdr:sp macro="" textlink="">
      <xdr:nvSpPr>
        <xdr:cNvPr id="72" name="テキスト ボックス 71"/>
        <xdr:cNvSpPr txBox="1"/>
      </xdr:nvSpPr>
      <xdr:spPr>
        <a:xfrm>
          <a:off x="3924300" y="227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80,202</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117973</xdr:rowOff>
    </xdr:from>
    <xdr:to>
      <xdr:col>3</xdr:col>
      <xdr:colOff>257175</xdr:colOff>
      <xdr:row>13</xdr:row>
      <xdr:rowOff>48123</xdr:rowOff>
    </xdr:to>
    <xdr:sp macro="" textlink="">
      <xdr:nvSpPr>
        <xdr:cNvPr id="73" name="円/楕円 72"/>
        <xdr:cNvSpPr/>
      </xdr:nvSpPr>
      <xdr:spPr bwMode="auto">
        <a:xfrm>
          <a:off x="3556000" y="222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58300</xdr:rowOff>
    </xdr:from>
    <xdr:ext cx="762000" cy="259045"/>
    <xdr:sp macro="" textlink="">
      <xdr:nvSpPr>
        <xdr:cNvPr id="74" name="テキスト ボックス 73"/>
        <xdr:cNvSpPr txBox="1"/>
      </xdr:nvSpPr>
      <xdr:spPr>
        <a:xfrm>
          <a:off x="3225800" y="199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86,378</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96850</xdr:rowOff>
    </xdr:from>
    <xdr:to>
      <xdr:col>2</xdr:col>
      <xdr:colOff>692150</xdr:colOff>
      <xdr:row>13</xdr:row>
      <xdr:rowOff>27000</xdr:rowOff>
    </xdr:to>
    <xdr:sp macro="" textlink="">
      <xdr:nvSpPr>
        <xdr:cNvPr id="75" name="円/楕円 74"/>
        <xdr:cNvSpPr/>
      </xdr:nvSpPr>
      <xdr:spPr bwMode="auto">
        <a:xfrm>
          <a:off x="2857500" y="2201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37177</xdr:rowOff>
    </xdr:from>
    <xdr:ext cx="762000" cy="259045"/>
    <xdr:sp macro="" textlink="">
      <xdr:nvSpPr>
        <xdr:cNvPr id="76" name="テキスト ボックス 75"/>
        <xdr:cNvSpPr txBox="1"/>
      </xdr:nvSpPr>
      <xdr:spPr>
        <a:xfrm>
          <a:off x="2527300" y="197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140716</xdr:rowOff>
    </xdr:from>
    <xdr:to>
      <xdr:col>4</xdr:col>
      <xdr:colOff>1117600</xdr:colOff>
      <xdr:row>38</xdr:row>
      <xdr:rowOff>125743</xdr:rowOff>
    </xdr:to>
    <xdr:cxnSp macro="">
      <xdr:nvCxnSpPr>
        <xdr:cNvPr id="105" name="直線コネクタ 104"/>
        <xdr:cNvCxnSpPr/>
      </xdr:nvCxnSpPr>
      <xdr:spPr bwMode="auto">
        <a:xfrm flipV="1">
          <a:off x="5651500" y="6065266"/>
          <a:ext cx="0" cy="1528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97820</xdr:rowOff>
    </xdr:from>
    <xdr:ext cx="762000" cy="259045"/>
    <xdr:sp macro="" textlink="">
      <xdr:nvSpPr>
        <xdr:cNvPr id="106" name="人口1人当たり決算額の推移最小値テキスト445"/>
        <xdr:cNvSpPr txBox="1"/>
      </xdr:nvSpPr>
      <xdr:spPr>
        <a:xfrm>
          <a:off x="5740400" y="756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4</xdr:col>
      <xdr:colOff>1028700</xdr:colOff>
      <xdr:row>38</xdr:row>
      <xdr:rowOff>125743</xdr:rowOff>
    </xdr:from>
    <xdr:to>
      <xdr:col>5</xdr:col>
      <xdr:colOff>73025</xdr:colOff>
      <xdr:row>38</xdr:row>
      <xdr:rowOff>125743</xdr:rowOff>
    </xdr:to>
    <xdr:cxnSp macro="">
      <xdr:nvCxnSpPr>
        <xdr:cNvPr id="107" name="直線コネクタ 106"/>
        <xdr:cNvCxnSpPr/>
      </xdr:nvCxnSpPr>
      <xdr:spPr bwMode="auto">
        <a:xfrm>
          <a:off x="5562600" y="7593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55643</xdr:rowOff>
    </xdr:from>
    <xdr:ext cx="762000" cy="259045"/>
    <xdr:sp macro="" textlink="">
      <xdr:nvSpPr>
        <xdr:cNvPr id="108" name="人口1人当たり決算額の推移最大値テキスト445"/>
        <xdr:cNvSpPr txBox="1"/>
      </xdr:nvSpPr>
      <xdr:spPr>
        <a:xfrm>
          <a:off x="5740400" y="580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39,140</a:t>
          </a:r>
          <a:endParaRPr kumimoji="1" lang="ja-JP" altLang="en-US" sz="1000" b="1">
            <a:latin typeface="ＭＳ Ｐゴシック"/>
          </a:endParaRPr>
        </a:p>
      </xdr:txBody>
    </xdr:sp>
    <xdr:clientData/>
  </xdr:oneCellAnchor>
  <xdr:twoCellAnchor>
    <xdr:from>
      <xdr:col>4</xdr:col>
      <xdr:colOff>1028700</xdr:colOff>
      <xdr:row>33</xdr:row>
      <xdr:rowOff>140716</xdr:rowOff>
    </xdr:from>
    <xdr:to>
      <xdr:col>5</xdr:col>
      <xdr:colOff>73025</xdr:colOff>
      <xdr:row>33</xdr:row>
      <xdr:rowOff>140716</xdr:rowOff>
    </xdr:to>
    <xdr:cxnSp macro="">
      <xdr:nvCxnSpPr>
        <xdr:cNvPr id="109" name="直線コネクタ 108"/>
        <xdr:cNvCxnSpPr/>
      </xdr:nvCxnSpPr>
      <xdr:spPr bwMode="auto">
        <a:xfrm>
          <a:off x="5562600" y="6065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88367</xdr:rowOff>
    </xdr:from>
    <xdr:to>
      <xdr:col>4</xdr:col>
      <xdr:colOff>1117600</xdr:colOff>
      <xdr:row>33</xdr:row>
      <xdr:rowOff>140716</xdr:rowOff>
    </xdr:to>
    <xdr:cxnSp macro="">
      <xdr:nvCxnSpPr>
        <xdr:cNvPr id="110" name="直線コネクタ 109"/>
        <xdr:cNvCxnSpPr/>
      </xdr:nvCxnSpPr>
      <xdr:spPr bwMode="auto">
        <a:xfrm>
          <a:off x="5003800" y="6012917"/>
          <a:ext cx="647700" cy="5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192752</xdr:rowOff>
    </xdr:from>
    <xdr:ext cx="762000" cy="259045"/>
    <xdr:sp macro="" textlink="">
      <xdr:nvSpPr>
        <xdr:cNvPr id="111" name="人口1人当たり決算額の推移平均値テキスト445"/>
        <xdr:cNvSpPr txBox="1"/>
      </xdr:nvSpPr>
      <xdr:spPr>
        <a:xfrm>
          <a:off x="5740400" y="6803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220675</xdr:rowOff>
    </xdr:from>
    <xdr:to>
      <xdr:col>5</xdr:col>
      <xdr:colOff>34925</xdr:colOff>
      <xdr:row>35</xdr:row>
      <xdr:rowOff>322275</xdr:rowOff>
    </xdr:to>
    <xdr:sp macro="" textlink="">
      <xdr:nvSpPr>
        <xdr:cNvPr id="112" name="フローチャート : 判断 111"/>
        <xdr:cNvSpPr/>
      </xdr:nvSpPr>
      <xdr:spPr bwMode="auto">
        <a:xfrm>
          <a:off x="5600700" y="6831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42570</xdr:rowOff>
    </xdr:from>
    <xdr:to>
      <xdr:col>4</xdr:col>
      <xdr:colOff>469900</xdr:colOff>
      <xdr:row>33</xdr:row>
      <xdr:rowOff>88367</xdr:rowOff>
    </xdr:to>
    <xdr:cxnSp macro="">
      <xdr:nvCxnSpPr>
        <xdr:cNvPr id="113" name="直線コネクタ 112"/>
        <xdr:cNvCxnSpPr/>
      </xdr:nvCxnSpPr>
      <xdr:spPr bwMode="auto">
        <a:xfrm>
          <a:off x="4305300" y="5967120"/>
          <a:ext cx="698500" cy="45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136665</xdr:rowOff>
    </xdr:from>
    <xdr:to>
      <xdr:col>4</xdr:col>
      <xdr:colOff>520700</xdr:colOff>
      <xdr:row>35</xdr:row>
      <xdr:rowOff>238265</xdr:rowOff>
    </xdr:to>
    <xdr:sp macro="" textlink="">
      <xdr:nvSpPr>
        <xdr:cNvPr id="114" name="フローチャート : 判断 113"/>
        <xdr:cNvSpPr/>
      </xdr:nvSpPr>
      <xdr:spPr bwMode="auto">
        <a:xfrm>
          <a:off x="4953000" y="674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223042</xdr:rowOff>
    </xdr:from>
    <xdr:ext cx="736600" cy="259045"/>
    <xdr:sp macro="" textlink="">
      <xdr:nvSpPr>
        <xdr:cNvPr id="115" name="テキスト ボックス 114"/>
        <xdr:cNvSpPr txBox="1"/>
      </xdr:nvSpPr>
      <xdr:spPr>
        <a:xfrm>
          <a:off x="4622800" y="683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42570</xdr:rowOff>
    </xdr:from>
    <xdr:to>
      <xdr:col>3</xdr:col>
      <xdr:colOff>904875</xdr:colOff>
      <xdr:row>33</xdr:row>
      <xdr:rowOff>112522</xdr:rowOff>
    </xdr:to>
    <xdr:cxnSp macro="">
      <xdr:nvCxnSpPr>
        <xdr:cNvPr id="116" name="直線コネクタ 115"/>
        <xdr:cNvCxnSpPr/>
      </xdr:nvCxnSpPr>
      <xdr:spPr bwMode="auto">
        <a:xfrm flipV="1">
          <a:off x="3606800" y="5967120"/>
          <a:ext cx="698500" cy="69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88582</xdr:rowOff>
    </xdr:from>
    <xdr:to>
      <xdr:col>3</xdr:col>
      <xdr:colOff>955675</xdr:colOff>
      <xdr:row>35</xdr:row>
      <xdr:rowOff>190182</xdr:rowOff>
    </xdr:to>
    <xdr:sp macro="" textlink="">
      <xdr:nvSpPr>
        <xdr:cNvPr id="117" name="フローチャート : 判断 116"/>
        <xdr:cNvSpPr/>
      </xdr:nvSpPr>
      <xdr:spPr bwMode="auto">
        <a:xfrm>
          <a:off x="4254500" y="6698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174959</xdr:rowOff>
    </xdr:from>
    <xdr:ext cx="762000" cy="259045"/>
    <xdr:sp macro="" textlink="">
      <xdr:nvSpPr>
        <xdr:cNvPr id="118" name="テキスト ボックス 117"/>
        <xdr:cNvSpPr txBox="1"/>
      </xdr:nvSpPr>
      <xdr:spPr>
        <a:xfrm>
          <a:off x="3924300" y="678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2146</xdr:rowOff>
    </xdr:from>
    <xdr:to>
      <xdr:col>3</xdr:col>
      <xdr:colOff>206375</xdr:colOff>
      <xdr:row>33</xdr:row>
      <xdr:rowOff>112522</xdr:rowOff>
    </xdr:to>
    <xdr:cxnSp macro="">
      <xdr:nvCxnSpPr>
        <xdr:cNvPr id="119" name="直線コネクタ 118"/>
        <xdr:cNvCxnSpPr/>
      </xdr:nvCxnSpPr>
      <xdr:spPr bwMode="auto">
        <a:xfrm>
          <a:off x="2908300" y="5926696"/>
          <a:ext cx="698500" cy="110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21222</xdr:rowOff>
    </xdr:from>
    <xdr:to>
      <xdr:col>3</xdr:col>
      <xdr:colOff>257175</xdr:colOff>
      <xdr:row>35</xdr:row>
      <xdr:rowOff>122822</xdr:rowOff>
    </xdr:to>
    <xdr:sp macro="" textlink="">
      <xdr:nvSpPr>
        <xdr:cNvPr id="120" name="フローチャート : 判断 119"/>
        <xdr:cNvSpPr/>
      </xdr:nvSpPr>
      <xdr:spPr bwMode="auto">
        <a:xfrm>
          <a:off x="3556000" y="6631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107599</xdr:rowOff>
    </xdr:from>
    <xdr:ext cx="762000" cy="259045"/>
    <xdr:sp macro="" textlink="">
      <xdr:nvSpPr>
        <xdr:cNvPr id="121" name="テキスト ボックス 120"/>
        <xdr:cNvSpPr txBox="1"/>
      </xdr:nvSpPr>
      <xdr:spPr>
        <a:xfrm>
          <a:off x="3225800" y="671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190424</xdr:rowOff>
    </xdr:from>
    <xdr:to>
      <xdr:col>2</xdr:col>
      <xdr:colOff>692150</xdr:colOff>
      <xdr:row>34</xdr:row>
      <xdr:rowOff>292024</xdr:rowOff>
    </xdr:to>
    <xdr:sp macro="" textlink="">
      <xdr:nvSpPr>
        <xdr:cNvPr id="122" name="フローチャート : 判断 121"/>
        <xdr:cNvSpPr/>
      </xdr:nvSpPr>
      <xdr:spPr bwMode="auto">
        <a:xfrm>
          <a:off x="2857500" y="6457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276801</xdr:rowOff>
    </xdr:from>
    <xdr:ext cx="762000" cy="259045"/>
    <xdr:sp macro="" textlink="">
      <xdr:nvSpPr>
        <xdr:cNvPr id="123" name="テキスト ボックス 122"/>
        <xdr:cNvSpPr txBox="1"/>
      </xdr:nvSpPr>
      <xdr:spPr>
        <a:xfrm>
          <a:off x="2527300" y="654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89916</xdr:rowOff>
    </xdr:from>
    <xdr:to>
      <xdr:col>5</xdr:col>
      <xdr:colOff>34925</xdr:colOff>
      <xdr:row>33</xdr:row>
      <xdr:rowOff>191516</xdr:rowOff>
    </xdr:to>
    <xdr:sp macro="" textlink="">
      <xdr:nvSpPr>
        <xdr:cNvPr id="129" name="円/楕円 128"/>
        <xdr:cNvSpPr/>
      </xdr:nvSpPr>
      <xdr:spPr bwMode="auto">
        <a:xfrm>
          <a:off x="5600700" y="6014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36593</xdr:rowOff>
    </xdr:from>
    <xdr:ext cx="762000" cy="259045"/>
    <xdr:sp macro="" textlink="">
      <xdr:nvSpPr>
        <xdr:cNvPr id="130" name="人口1人当たり決算額の推移該当値テキスト445"/>
        <xdr:cNvSpPr txBox="1"/>
      </xdr:nvSpPr>
      <xdr:spPr>
        <a:xfrm>
          <a:off x="5740400" y="596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39,140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37567</xdr:rowOff>
    </xdr:from>
    <xdr:to>
      <xdr:col>4</xdr:col>
      <xdr:colOff>520700</xdr:colOff>
      <xdr:row>33</xdr:row>
      <xdr:rowOff>139167</xdr:rowOff>
    </xdr:to>
    <xdr:sp macro="" textlink="">
      <xdr:nvSpPr>
        <xdr:cNvPr id="131" name="円/楕円 130"/>
        <xdr:cNvSpPr/>
      </xdr:nvSpPr>
      <xdr:spPr bwMode="auto">
        <a:xfrm>
          <a:off x="4953000" y="596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31</xdr:row>
      <xdr:rowOff>320794</xdr:rowOff>
    </xdr:from>
    <xdr:ext cx="736600" cy="259045"/>
    <xdr:sp macro="" textlink="">
      <xdr:nvSpPr>
        <xdr:cNvPr id="132" name="テキスト ボックス 131"/>
        <xdr:cNvSpPr txBox="1"/>
      </xdr:nvSpPr>
      <xdr:spPr>
        <a:xfrm>
          <a:off x="4622800" y="5730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40,514</a:t>
          </a:r>
          <a:endParaRPr kumimoji="1" lang="ja-JP" altLang="en-US" sz="1000" b="1">
            <a:solidFill>
              <a:srgbClr val="FF0000"/>
            </a:solidFill>
            <a:latin typeface="ＭＳ Ｐゴシック"/>
          </a:endParaRPr>
        </a:p>
      </xdr:txBody>
    </xdr:sp>
    <xdr:clientData/>
  </xdr:oneCellAnchor>
  <xdr:twoCellAnchor>
    <xdr:from>
      <xdr:col>3</xdr:col>
      <xdr:colOff>854075</xdr:colOff>
      <xdr:row>32</xdr:row>
      <xdr:rowOff>163220</xdr:rowOff>
    </xdr:from>
    <xdr:to>
      <xdr:col>3</xdr:col>
      <xdr:colOff>955675</xdr:colOff>
      <xdr:row>33</xdr:row>
      <xdr:rowOff>93370</xdr:rowOff>
    </xdr:to>
    <xdr:sp macro="" textlink="">
      <xdr:nvSpPr>
        <xdr:cNvPr id="133" name="円/楕円 132"/>
        <xdr:cNvSpPr/>
      </xdr:nvSpPr>
      <xdr:spPr bwMode="auto">
        <a:xfrm>
          <a:off x="4254500" y="5916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31</xdr:row>
      <xdr:rowOff>274997</xdr:rowOff>
    </xdr:from>
    <xdr:ext cx="762000" cy="259045"/>
    <xdr:sp macro="" textlink="">
      <xdr:nvSpPr>
        <xdr:cNvPr id="134" name="テキスト ボックス 133"/>
        <xdr:cNvSpPr txBox="1"/>
      </xdr:nvSpPr>
      <xdr:spPr>
        <a:xfrm>
          <a:off x="3924300" y="568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41,716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61722</xdr:rowOff>
    </xdr:from>
    <xdr:to>
      <xdr:col>3</xdr:col>
      <xdr:colOff>257175</xdr:colOff>
      <xdr:row>33</xdr:row>
      <xdr:rowOff>163322</xdr:rowOff>
    </xdr:to>
    <xdr:sp macro="" textlink="">
      <xdr:nvSpPr>
        <xdr:cNvPr id="135" name="円/楕円 134"/>
        <xdr:cNvSpPr/>
      </xdr:nvSpPr>
      <xdr:spPr bwMode="auto">
        <a:xfrm>
          <a:off x="3556000" y="5986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2049</xdr:rowOff>
    </xdr:from>
    <xdr:ext cx="762000" cy="259045"/>
    <xdr:sp macro="" textlink="">
      <xdr:nvSpPr>
        <xdr:cNvPr id="136" name="テキスト ボックス 135"/>
        <xdr:cNvSpPr txBox="1"/>
      </xdr:nvSpPr>
      <xdr:spPr>
        <a:xfrm>
          <a:off x="322580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39,880</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122796</xdr:rowOff>
    </xdr:from>
    <xdr:to>
      <xdr:col>2</xdr:col>
      <xdr:colOff>692150</xdr:colOff>
      <xdr:row>33</xdr:row>
      <xdr:rowOff>52946</xdr:rowOff>
    </xdr:to>
    <xdr:sp macro="" textlink="">
      <xdr:nvSpPr>
        <xdr:cNvPr id="137" name="円/楕円 136"/>
        <xdr:cNvSpPr/>
      </xdr:nvSpPr>
      <xdr:spPr bwMode="auto">
        <a:xfrm>
          <a:off x="2857500" y="5875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234573</xdr:rowOff>
    </xdr:from>
    <xdr:ext cx="762000" cy="259045"/>
    <xdr:sp macro="" textlink="">
      <xdr:nvSpPr>
        <xdr:cNvPr id="138" name="テキスト ボックス 137"/>
        <xdr:cNvSpPr txBox="1"/>
      </xdr:nvSpPr>
      <xdr:spPr>
        <a:xfrm>
          <a:off x="2527300" y="564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財政調整基金については、平成</a:t>
          </a:r>
          <a:r>
            <a:rPr kumimoji="1" lang="en-US" altLang="ja-JP" sz="1300">
              <a:solidFill>
                <a:sysClr val="windowText" lastClr="000000"/>
              </a:solidFill>
              <a:latin typeface="ＭＳ ゴシック" pitchFamily="49" charset="-128"/>
              <a:ea typeface="ＭＳ ゴシック" pitchFamily="49" charset="-128"/>
            </a:rPr>
            <a:t>20</a:t>
          </a:r>
          <a:r>
            <a:rPr kumimoji="1" lang="ja-JP" altLang="en-US" sz="1300">
              <a:solidFill>
                <a:sysClr val="windowText" lastClr="000000"/>
              </a:solidFill>
              <a:latin typeface="ＭＳ ゴシック" pitchFamily="49" charset="-128"/>
              <a:ea typeface="ＭＳ ゴシック" pitchFamily="49" charset="-128"/>
            </a:rPr>
            <a:t>年度まで取り崩しながらの財政運営となっていたが、平成</a:t>
          </a:r>
          <a:r>
            <a:rPr kumimoji="1" lang="en-US" altLang="ja-JP" sz="1300">
              <a:solidFill>
                <a:sysClr val="windowText" lastClr="000000"/>
              </a:solidFill>
              <a:latin typeface="ＭＳ ゴシック" pitchFamily="49" charset="-128"/>
              <a:ea typeface="ＭＳ ゴシック" pitchFamily="49" charset="-128"/>
            </a:rPr>
            <a:t>21</a:t>
          </a:r>
          <a:r>
            <a:rPr kumimoji="1" lang="ja-JP" altLang="en-US" sz="1300">
              <a:solidFill>
                <a:sysClr val="windowText" lastClr="000000"/>
              </a:solidFill>
              <a:latin typeface="ＭＳ ゴシック" pitchFamily="49" charset="-128"/>
              <a:ea typeface="ＭＳ ゴシック" pitchFamily="49" charset="-128"/>
            </a:rPr>
            <a:t>年度以降普通交付税の増額もあり、平成</a:t>
          </a:r>
          <a:r>
            <a:rPr kumimoji="1" lang="en-US" altLang="ja-JP" sz="1300">
              <a:solidFill>
                <a:sysClr val="windowText" lastClr="000000"/>
              </a:solidFill>
              <a:latin typeface="ＭＳ ゴシック" pitchFamily="49" charset="-128"/>
              <a:ea typeface="ＭＳ ゴシック" pitchFamily="49" charset="-128"/>
            </a:rPr>
            <a:t>23</a:t>
          </a:r>
          <a:r>
            <a:rPr kumimoji="1" lang="ja-JP" altLang="en-US" sz="1300">
              <a:solidFill>
                <a:sysClr val="windowText" lastClr="000000"/>
              </a:solidFill>
              <a:latin typeface="ＭＳ ゴシック" pitchFamily="49" charset="-128"/>
              <a:ea typeface="ＭＳ ゴシック" pitchFamily="49" charset="-128"/>
            </a:rPr>
            <a:t>年度末においては一般的に必要とされている標準財政規模の約</a:t>
          </a:r>
          <a:r>
            <a:rPr kumimoji="1" lang="en-US" altLang="ja-JP" sz="1300">
              <a:solidFill>
                <a:sysClr val="windowText" lastClr="000000"/>
              </a:solidFill>
              <a:latin typeface="ＭＳ ゴシック" pitchFamily="49" charset="-128"/>
              <a:ea typeface="ＭＳ ゴシック" pitchFamily="49" charset="-128"/>
            </a:rPr>
            <a:t>10</a:t>
          </a:r>
          <a:r>
            <a:rPr kumimoji="1" lang="ja-JP" altLang="en-US" sz="1300">
              <a:solidFill>
                <a:sysClr val="windowText" lastClr="000000"/>
              </a:solidFill>
              <a:latin typeface="ＭＳ ゴシック" pitchFamily="49" charset="-128"/>
              <a:ea typeface="ＭＳ ゴシック" pitchFamily="49" charset="-128"/>
            </a:rPr>
            <a:t>％を超える残高を確保できている。</a:t>
          </a:r>
        </a:p>
        <a:p>
          <a:r>
            <a:rPr kumimoji="1" lang="ja-JP" altLang="en-US" sz="1300">
              <a:solidFill>
                <a:sysClr val="windowText" lastClr="000000"/>
              </a:solidFill>
              <a:latin typeface="ＭＳ ゴシック" pitchFamily="49" charset="-128"/>
              <a:ea typeface="ＭＳ ゴシック" pitchFamily="49" charset="-128"/>
            </a:rPr>
            <a:t>　しかしながら、合併による普通交付税の優遇措置が平成</a:t>
          </a:r>
          <a:r>
            <a:rPr kumimoji="1" lang="en-US" altLang="ja-JP" sz="1300">
              <a:solidFill>
                <a:sysClr val="windowText" lastClr="000000"/>
              </a:solidFill>
              <a:latin typeface="ＭＳ ゴシック" pitchFamily="49" charset="-128"/>
              <a:ea typeface="ＭＳ ゴシック" pitchFamily="49" charset="-128"/>
            </a:rPr>
            <a:t>28</a:t>
          </a:r>
          <a:r>
            <a:rPr kumimoji="1" lang="ja-JP" altLang="en-US" sz="1300">
              <a:solidFill>
                <a:sysClr val="windowText" lastClr="000000"/>
              </a:solidFill>
              <a:latin typeface="ＭＳ ゴシック" pitchFamily="49" charset="-128"/>
              <a:ea typeface="ＭＳ ゴシック" pitchFamily="49" charset="-128"/>
            </a:rPr>
            <a:t>年度以降逓減し、平成</a:t>
          </a:r>
          <a:r>
            <a:rPr kumimoji="1" lang="en-US" altLang="ja-JP" sz="1300">
              <a:solidFill>
                <a:sysClr val="windowText" lastClr="000000"/>
              </a:solidFill>
              <a:latin typeface="ＭＳ ゴシック" pitchFamily="49" charset="-128"/>
              <a:ea typeface="ＭＳ ゴシック" pitchFamily="49" charset="-128"/>
            </a:rPr>
            <a:t>33</a:t>
          </a:r>
          <a:r>
            <a:rPr kumimoji="1" lang="ja-JP" altLang="en-US" sz="1300">
              <a:solidFill>
                <a:sysClr val="windowText" lastClr="000000"/>
              </a:solidFill>
              <a:latin typeface="ＭＳ ゴシック" pitchFamily="49" charset="-128"/>
              <a:ea typeface="ＭＳ ゴシック" pitchFamily="49" charset="-128"/>
            </a:rPr>
            <a:t>年度には終了することから、これに備えるため財政計画では平成</a:t>
          </a:r>
          <a:r>
            <a:rPr kumimoji="1" lang="en-US" altLang="ja-JP" sz="1300">
              <a:solidFill>
                <a:sysClr val="windowText" lastClr="000000"/>
              </a:solidFill>
              <a:latin typeface="ＭＳ ゴシック" pitchFamily="49" charset="-128"/>
              <a:ea typeface="ＭＳ ゴシック" pitchFamily="49" charset="-128"/>
            </a:rPr>
            <a:t>27</a:t>
          </a:r>
          <a:r>
            <a:rPr kumimoji="1" lang="ja-JP" altLang="en-US" sz="1300">
              <a:solidFill>
                <a:sysClr val="windowText" lastClr="000000"/>
              </a:solidFill>
              <a:latin typeface="ＭＳ ゴシック" pitchFamily="49" charset="-128"/>
              <a:ea typeface="ＭＳ ゴシック" pitchFamily="49" charset="-128"/>
            </a:rPr>
            <a:t>年度末までに財政調整基金を標準財政規模の約</a:t>
          </a:r>
          <a:r>
            <a:rPr kumimoji="1" lang="en-US" altLang="ja-JP" sz="1300">
              <a:solidFill>
                <a:sysClr val="windowText" lastClr="000000"/>
              </a:solidFill>
              <a:latin typeface="ＭＳ ゴシック" pitchFamily="49" charset="-128"/>
              <a:ea typeface="ＭＳ ゴシック" pitchFamily="49" charset="-128"/>
            </a:rPr>
            <a:t>20</a:t>
          </a:r>
          <a:r>
            <a:rPr kumimoji="1" lang="ja-JP" altLang="en-US" sz="1300">
              <a:solidFill>
                <a:sysClr val="windowText" lastClr="000000"/>
              </a:solidFill>
              <a:latin typeface="ＭＳ ゴシック" pitchFamily="49" charset="-128"/>
              <a:ea typeface="ＭＳ ゴシック" pitchFamily="49" charset="-128"/>
            </a:rPr>
            <a:t>％</a:t>
          </a:r>
          <a:r>
            <a:rPr kumimoji="1" lang="en-US" altLang="ja-JP" sz="1300">
              <a:solidFill>
                <a:sysClr val="windowText" lastClr="000000"/>
              </a:solidFill>
              <a:latin typeface="ＭＳ ゴシック" pitchFamily="49" charset="-128"/>
              <a:ea typeface="ＭＳ ゴシック" pitchFamily="49" charset="-128"/>
            </a:rPr>
            <a:t>70</a:t>
          </a:r>
          <a:r>
            <a:rPr kumimoji="1" lang="ja-JP" altLang="en-US" sz="1300">
              <a:solidFill>
                <a:sysClr val="windowText" lastClr="000000"/>
              </a:solidFill>
              <a:latin typeface="ＭＳ ゴシック" pitchFamily="49" charset="-128"/>
              <a:ea typeface="ＭＳ ゴシック" pitchFamily="49" charset="-128"/>
            </a:rPr>
            <a:t>億円まで積み増し、併せて行財政改革を実施することにより後年度の財源不足に対応することとしている。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latin typeface="ＭＳ ゴシック" pitchFamily="49" charset="-128"/>
              <a:ea typeface="ＭＳ ゴシック" pitchFamily="49" charset="-128"/>
            </a:rPr>
            <a:t>　平成</a:t>
          </a:r>
          <a:r>
            <a:rPr kumimoji="1" lang="en-US" altLang="ja-JP" sz="1800">
              <a:solidFill>
                <a:sysClr val="windowText" lastClr="000000"/>
              </a:solidFill>
              <a:latin typeface="ＭＳ ゴシック" pitchFamily="49" charset="-128"/>
              <a:ea typeface="ＭＳ ゴシック" pitchFamily="49" charset="-128"/>
            </a:rPr>
            <a:t>21</a:t>
          </a:r>
          <a:r>
            <a:rPr kumimoji="1" lang="ja-JP" altLang="en-US" sz="1800">
              <a:solidFill>
                <a:sysClr val="windowText" lastClr="000000"/>
              </a:solidFill>
              <a:latin typeface="ＭＳ ゴシック" pitchFamily="49" charset="-128"/>
              <a:ea typeface="ＭＳ ゴシック" pitchFamily="49" charset="-128"/>
            </a:rPr>
            <a:t>年度までは総合水沢病院事業会計で赤字の計上が続いていたが、平成</a:t>
          </a:r>
          <a:r>
            <a:rPr kumimoji="1" lang="en-US" altLang="ja-JP" sz="1800">
              <a:solidFill>
                <a:sysClr val="windowText" lastClr="000000"/>
              </a:solidFill>
              <a:latin typeface="ＭＳ ゴシック" pitchFamily="49" charset="-128"/>
              <a:ea typeface="ＭＳ ゴシック" pitchFamily="49" charset="-128"/>
            </a:rPr>
            <a:t>20</a:t>
          </a:r>
          <a:r>
            <a:rPr kumimoji="1" lang="ja-JP" altLang="en-US" sz="1800">
              <a:solidFill>
                <a:sysClr val="windowText" lastClr="000000"/>
              </a:solidFill>
              <a:latin typeface="ＭＳ ゴシック" pitchFamily="49" charset="-128"/>
              <a:ea typeface="ＭＳ ゴシック" pitchFamily="49" charset="-128"/>
            </a:rPr>
            <a:t>年度に策定した奥州市立病院改革プランにより抜本的な経営改革を実施したほか、病院事業特例債等の活用により平成</a:t>
          </a:r>
          <a:r>
            <a:rPr kumimoji="1" lang="en-US" altLang="ja-JP" sz="1800">
              <a:solidFill>
                <a:sysClr val="windowText" lastClr="000000"/>
              </a:solidFill>
              <a:latin typeface="ＭＳ ゴシック" pitchFamily="49" charset="-128"/>
              <a:ea typeface="ＭＳ ゴシック" pitchFamily="49" charset="-128"/>
            </a:rPr>
            <a:t>19 </a:t>
          </a:r>
          <a:r>
            <a:rPr kumimoji="1" lang="ja-JP" altLang="en-US" sz="1800">
              <a:solidFill>
                <a:sysClr val="windowText" lastClr="000000"/>
              </a:solidFill>
              <a:latin typeface="ＭＳ ゴシック" pitchFamily="49" charset="-128"/>
              <a:ea typeface="ＭＳ ゴシック" pitchFamily="49" charset="-128"/>
            </a:rPr>
            <a:t>年度末に約</a:t>
          </a:r>
          <a:r>
            <a:rPr kumimoji="1" lang="en-US" altLang="ja-JP" sz="1800">
              <a:solidFill>
                <a:sysClr val="windowText" lastClr="000000"/>
              </a:solidFill>
              <a:latin typeface="ＭＳ ゴシック" pitchFamily="49" charset="-128"/>
              <a:ea typeface="ＭＳ ゴシック" pitchFamily="49" charset="-128"/>
            </a:rPr>
            <a:t>24 </a:t>
          </a:r>
          <a:r>
            <a:rPr kumimoji="1" lang="ja-JP" altLang="en-US" sz="1800">
              <a:solidFill>
                <a:sysClr val="windowText" lastClr="000000"/>
              </a:solidFill>
              <a:latin typeface="ＭＳ ゴシック" pitchFamily="49" charset="-128"/>
              <a:ea typeface="ＭＳ ゴシック" pitchFamily="49" charset="-128"/>
            </a:rPr>
            <a:t>億円あった不良債務額を解消するなどした結果、平成</a:t>
          </a:r>
          <a:r>
            <a:rPr kumimoji="1" lang="en-US" altLang="ja-JP" sz="1800">
              <a:solidFill>
                <a:sysClr val="windowText" lastClr="000000"/>
              </a:solidFill>
              <a:latin typeface="ＭＳ ゴシック" pitchFamily="49" charset="-128"/>
              <a:ea typeface="ＭＳ ゴシック" pitchFamily="49" charset="-128"/>
            </a:rPr>
            <a:t>22</a:t>
          </a:r>
          <a:r>
            <a:rPr kumimoji="1" lang="ja-JP" altLang="en-US" sz="1800">
              <a:solidFill>
                <a:sysClr val="windowText" lastClr="000000"/>
              </a:solidFill>
              <a:latin typeface="ＭＳ ゴシック" pitchFamily="49" charset="-128"/>
              <a:ea typeface="ＭＳ ゴシック" pitchFamily="49" charset="-128"/>
            </a:rPr>
            <a:t>年度に赤字を解消するに至っている。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平成</a:t>
          </a:r>
          <a:r>
            <a:rPr kumimoji="1" lang="en-US" altLang="ja-JP" sz="1100">
              <a:solidFill>
                <a:sysClr val="windowText" lastClr="000000"/>
              </a:solidFill>
              <a:latin typeface="ＭＳ ゴシック" pitchFamily="49" charset="-128"/>
              <a:ea typeface="ＭＳ ゴシック" pitchFamily="49" charset="-128"/>
            </a:rPr>
            <a:t>24</a:t>
          </a:r>
          <a:r>
            <a:rPr kumimoji="1" lang="ja-JP" altLang="en-US" sz="1100">
              <a:solidFill>
                <a:sysClr val="windowText" lastClr="000000"/>
              </a:solidFill>
              <a:latin typeface="ＭＳ ゴシック" pitchFamily="49" charset="-128"/>
              <a:ea typeface="ＭＳ ゴシック" pitchFamily="49" charset="-128"/>
            </a:rPr>
            <a:t>年度に奥州市土地開発公社の債務整理のために第三セクター等改革推進債</a:t>
          </a:r>
          <a:r>
            <a:rPr kumimoji="1" lang="en-US" altLang="ja-JP" sz="1100">
              <a:solidFill>
                <a:sysClr val="windowText" lastClr="000000"/>
              </a:solidFill>
              <a:latin typeface="ＭＳ ゴシック" pitchFamily="49" charset="-128"/>
              <a:ea typeface="ＭＳ ゴシック" pitchFamily="49" charset="-128"/>
            </a:rPr>
            <a:t>8,660</a:t>
          </a:r>
          <a:r>
            <a:rPr kumimoji="1" lang="ja-JP" altLang="en-US" sz="1100">
              <a:solidFill>
                <a:sysClr val="windowText" lastClr="000000"/>
              </a:solidFill>
              <a:latin typeface="ＭＳ ゴシック" pitchFamily="49" charset="-128"/>
              <a:ea typeface="ＭＳ ゴシック" pitchFamily="49" charset="-128"/>
            </a:rPr>
            <a:t>百万円を借入したことから、元利償還金が大幅に増加している。</a:t>
          </a:r>
        </a:p>
        <a:p>
          <a:r>
            <a:rPr kumimoji="1" lang="ja-JP" altLang="en-US" sz="1100">
              <a:solidFill>
                <a:sysClr val="windowText" lastClr="000000"/>
              </a:solidFill>
              <a:latin typeface="ＭＳ ゴシック" pitchFamily="49" charset="-128"/>
              <a:ea typeface="ＭＳ ゴシック" pitchFamily="49" charset="-128"/>
            </a:rPr>
            <a:t> </a:t>
          </a:r>
          <a:r>
            <a:rPr kumimoji="1" lang="ja-JP" altLang="en-US" sz="1100" baseline="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元利償還金については、平成</a:t>
          </a: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年度はプライマリーバランスの黒字を確保し、旧土地開発公社所有宅地等の売却が進んだことから第三セクター等改革推進債の一部繰上償還</a:t>
          </a:r>
          <a:r>
            <a:rPr kumimoji="1" lang="en-US" altLang="ja-JP" sz="1100">
              <a:solidFill>
                <a:sysClr val="windowText" lastClr="000000"/>
              </a:solidFill>
              <a:latin typeface="ＭＳ ゴシック" pitchFamily="49" charset="-128"/>
              <a:ea typeface="ＭＳ ゴシック" pitchFamily="49" charset="-128"/>
            </a:rPr>
            <a:t>10</a:t>
          </a:r>
          <a:r>
            <a:rPr kumimoji="1" lang="ja-JP" altLang="en-US" sz="1100">
              <a:solidFill>
                <a:sysClr val="windowText" lastClr="000000"/>
              </a:solidFill>
              <a:latin typeface="ＭＳ ゴシック" pitchFamily="49" charset="-128"/>
              <a:ea typeface="ＭＳ ゴシック" pitchFamily="49" charset="-128"/>
            </a:rPr>
            <a:t>億円を実施し、実質公債費比率の改善に努めた。</a:t>
          </a:r>
        </a:p>
        <a:p>
          <a:r>
            <a:rPr kumimoji="1" lang="ja-JP" altLang="en-US" sz="1100">
              <a:solidFill>
                <a:sysClr val="windowText" lastClr="000000"/>
              </a:solidFill>
              <a:latin typeface="ＭＳ ゴシック" pitchFamily="49" charset="-128"/>
              <a:ea typeface="ＭＳ ゴシック" pitchFamily="49" charset="-128"/>
            </a:rPr>
            <a:t>　算入公債費等については、合併特例債など交付税措置のある有利な起債を活用してきたことにより若干増加し、これにより分子が減り数値が若干改善された。</a:t>
          </a:r>
        </a:p>
        <a:p>
          <a:r>
            <a:rPr kumimoji="1" lang="ja-JP" altLang="en-US" sz="1100">
              <a:solidFill>
                <a:sysClr val="windowText" lastClr="000000"/>
              </a:solidFill>
              <a:latin typeface="ＭＳ ゴシック" pitchFamily="49" charset="-128"/>
              <a:ea typeface="ＭＳ ゴシック" pitchFamily="49" charset="-128"/>
            </a:rPr>
            <a:t>  今後も、引き続き、財政計画に基づき健全な財政運営を図るとともに、旧土地開発公社所有宅地等の売却を進め、第三セクター等改革推進債の早期繰上償還を行っていく。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一般会計等に係る地方債の現在高は、平成</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年度に第三セクター等改革推進債を</a:t>
          </a:r>
          <a:r>
            <a:rPr kumimoji="1" lang="en-US" altLang="ja-JP" sz="1400">
              <a:solidFill>
                <a:sysClr val="windowText" lastClr="000000"/>
              </a:solidFill>
              <a:latin typeface="ＭＳ ゴシック" pitchFamily="49" charset="-128"/>
              <a:ea typeface="ＭＳ ゴシック" pitchFamily="49" charset="-128"/>
            </a:rPr>
            <a:t>8,660</a:t>
          </a:r>
          <a:r>
            <a:rPr kumimoji="1" lang="ja-JP" altLang="en-US" sz="1400">
              <a:solidFill>
                <a:sysClr val="windowText" lastClr="000000"/>
              </a:solidFill>
              <a:latin typeface="ＭＳ ゴシック" pitchFamily="49" charset="-128"/>
              <a:ea typeface="ＭＳ ゴシック" pitchFamily="49" charset="-128"/>
            </a:rPr>
            <a:t>百万円借入して土地開発公社を解散したことから、依然として多く残っているが、プライマリーバランスの黒字確保や平成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年度に実施した第三セクター等改革推進債の一部繰上償還</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億円などにより、前年度比</a:t>
          </a:r>
          <a:r>
            <a:rPr kumimoji="1" lang="en-US" altLang="ja-JP" sz="1400">
              <a:solidFill>
                <a:sysClr val="windowText" lastClr="000000"/>
              </a:solidFill>
              <a:latin typeface="ＭＳ ゴシック" pitchFamily="49" charset="-128"/>
              <a:ea typeface="ＭＳ ゴシック" pitchFamily="49" charset="-128"/>
            </a:rPr>
            <a:t>3,444</a:t>
          </a:r>
          <a:r>
            <a:rPr kumimoji="1" lang="ja-JP" altLang="en-US" sz="1400">
              <a:solidFill>
                <a:sysClr val="windowText" lastClr="000000"/>
              </a:solidFill>
              <a:latin typeface="ＭＳ ゴシック" pitchFamily="49" charset="-128"/>
              <a:ea typeface="ＭＳ ゴシック" pitchFamily="49" charset="-128"/>
            </a:rPr>
            <a:t>百万円の大幅減となった。債務負担行為も過去に設定した事業の終了などにより前年度比</a:t>
          </a:r>
          <a:r>
            <a:rPr kumimoji="1" lang="en-US" altLang="ja-JP" sz="1400">
              <a:solidFill>
                <a:sysClr val="windowText" lastClr="000000"/>
              </a:solidFill>
              <a:latin typeface="ＭＳ ゴシック" pitchFamily="49" charset="-128"/>
              <a:ea typeface="ＭＳ ゴシック" pitchFamily="49" charset="-128"/>
            </a:rPr>
            <a:t>278</a:t>
          </a:r>
          <a:r>
            <a:rPr kumimoji="1" lang="ja-JP" altLang="en-US" sz="1400">
              <a:solidFill>
                <a:sysClr val="windowText" lastClr="000000"/>
              </a:solidFill>
              <a:latin typeface="ＭＳ ゴシック" pitchFamily="49" charset="-128"/>
              <a:ea typeface="ＭＳ ゴシック" pitchFamily="49" charset="-128"/>
            </a:rPr>
            <a:t>百万円減となり、将来負担額の減少につながった。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今後も、引き続き、財政計画に基づき健全な財政運営を図るとともに、旧土地開発公社所有宅地等の売却を進め、第三セクター等改革推進債の早期繰上償還を行っていく。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59397599</v>
      </c>
      <c r="BO4" s="349"/>
      <c r="BP4" s="349"/>
      <c r="BQ4" s="349"/>
      <c r="BR4" s="349"/>
      <c r="BS4" s="349"/>
      <c r="BT4" s="349"/>
      <c r="BU4" s="350"/>
      <c r="BV4" s="348">
        <v>61957310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1.3</v>
      </c>
      <c r="CU4" s="355"/>
      <c r="CV4" s="355"/>
      <c r="CW4" s="355"/>
      <c r="CX4" s="355"/>
      <c r="CY4" s="355"/>
      <c r="CZ4" s="355"/>
      <c r="DA4" s="356"/>
      <c r="DB4" s="354">
        <v>0.5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58414920</v>
      </c>
      <c r="BO5" s="386"/>
      <c r="BP5" s="386"/>
      <c r="BQ5" s="386"/>
      <c r="BR5" s="386"/>
      <c r="BS5" s="386"/>
      <c r="BT5" s="386"/>
      <c r="BU5" s="387"/>
      <c r="BV5" s="385">
        <v>61486304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88.5</v>
      </c>
      <c r="CU5" s="383"/>
      <c r="CV5" s="383"/>
      <c r="CW5" s="383"/>
      <c r="CX5" s="383"/>
      <c r="CY5" s="383"/>
      <c r="CZ5" s="383"/>
      <c r="DA5" s="384"/>
      <c r="DB5" s="382">
        <v>90.7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982679</v>
      </c>
      <c r="BO6" s="386"/>
      <c r="BP6" s="386"/>
      <c r="BQ6" s="386"/>
      <c r="BR6" s="386"/>
      <c r="BS6" s="386"/>
      <c r="BT6" s="386"/>
      <c r="BU6" s="387"/>
      <c r="BV6" s="385">
        <v>471006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94.3</v>
      </c>
      <c r="CU6" s="423"/>
      <c r="CV6" s="423"/>
      <c r="CW6" s="423"/>
      <c r="CX6" s="423"/>
      <c r="CY6" s="423"/>
      <c r="CZ6" s="423"/>
      <c r="DA6" s="424"/>
      <c r="DB6" s="422">
        <v>97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528817</v>
      </c>
      <c r="BO7" s="386"/>
      <c r="BP7" s="386"/>
      <c r="BQ7" s="386"/>
      <c r="BR7" s="386"/>
      <c r="BS7" s="386"/>
      <c r="BT7" s="386"/>
      <c r="BU7" s="387"/>
      <c r="BV7" s="385">
        <v>273817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35894891</v>
      </c>
      <c r="CU7" s="386"/>
      <c r="CV7" s="386"/>
      <c r="CW7" s="386"/>
      <c r="CX7" s="386"/>
      <c r="CY7" s="386"/>
      <c r="CZ7" s="386"/>
      <c r="DA7" s="387"/>
      <c r="DB7" s="385">
        <v>36389245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453862</v>
      </c>
      <c r="BO8" s="386"/>
      <c r="BP8" s="386"/>
      <c r="BQ8" s="386"/>
      <c r="BR8" s="386"/>
      <c r="BS8" s="386"/>
      <c r="BT8" s="386"/>
      <c r="BU8" s="387"/>
      <c r="BV8" s="385">
        <v>197189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0.41</v>
      </c>
      <c r="CU8" s="426"/>
      <c r="CV8" s="426"/>
      <c r="CW8" s="426"/>
      <c r="CX8" s="426"/>
      <c r="CY8" s="426"/>
      <c r="CZ8" s="426"/>
      <c r="DA8" s="427"/>
      <c r="DB8" s="425">
        <v>0.4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124746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256673</v>
      </c>
      <c r="BO9" s="386"/>
      <c r="BP9" s="386"/>
      <c r="BQ9" s="386"/>
      <c r="BR9" s="386"/>
      <c r="BS9" s="386"/>
      <c r="BT9" s="386"/>
      <c r="BU9" s="387"/>
      <c r="BV9" s="385">
        <v>-492512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22.6</v>
      </c>
      <c r="CU9" s="383"/>
      <c r="CV9" s="383"/>
      <c r="CW9" s="383"/>
      <c r="CX9" s="383"/>
      <c r="CY9" s="383"/>
      <c r="CZ9" s="383"/>
      <c r="DA9" s="384"/>
      <c r="DB9" s="382">
        <v>21.2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130171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1331047</v>
      </c>
      <c r="BO10" s="386"/>
      <c r="BP10" s="386"/>
      <c r="BQ10" s="386"/>
      <c r="BR10" s="386"/>
      <c r="BS10" s="386"/>
      <c r="BT10" s="386"/>
      <c r="BU10" s="387"/>
      <c r="BV10" s="385">
        <v>750049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1000000</v>
      </c>
      <c r="BO11" s="386"/>
      <c r="BP11" s="386"/>
      <c r="BQ11" s="386"/>
      <c r="BR11" s="386"/>
      <c r="BS11" s="386"/>
      <c r="BT11" s="386"/>
      <c r="BU11" s="387"/>
      <c r="BV11" s="385">
        <v>494995</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122421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121970</v>
      </c>
      <c r="S13" s="467"/>
      <c r="T13" s="467"/>
      <c r="U13" s="467"/>
      <c r="V13" s="468"/>
      <c r="W13" s="401" t="s">
        <v>124</v>
      </c>
      <c r="X13" s="402"/>
      <c r="Y13" s="402"/>
      <c r="Z13" s="402"/>
      <c r="AA13" s="402"/>
      <c r="AB13" s="392"/>
      <c r="AC13" s="436">
        <v>9780</v>
      </c>
      <c r="AD13" s="437"/>
      <c r="AE13" s="437"/>
      <c r="AF13" s="437"/>
      <c r="AG13" s="476"/>
      <c r="AH13" s="436">
        <v>12839</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2587720</v>
      </c>
      <c r="BO13" s="386"/>
      <c r="BP13" s="386"/>
      <c r="BQ13" s="386"/>
      <c r="BR13" s="386"/>
      <c r="BS13" s="386"/>
      <c r="BT13" s="386"/>
      <c r="BU13" s="387"/>
      <c r="BV13" s="385">
        <v>752532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16.7</v>
      </c>
      <c r="CU13" s="383"/>
      <c r="CV13" s="383"/>
      <c r="CW13" s="383"/>
      <c r="CX13" s="383"/>
      <c r="CY13" s="383"/>
      <c r="CZ13" s="383"/>
      <c r="DA13" s="384"/>
      <c r="DB13" s="382">
        <v>16.8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123737</v>
      </c>
      <c r="S14" s="467"/>
      <c r="T14" s="467"/>
      <c r="U14" s="467"/>
      <c r="V14" s="468"/>
      <c r="W14" s="375"/>
      <c r="X14" s="376"/>
      <c r="Y14" s="376"/>
      <c r="Z14" s="376"/>
      <c r="AA14" s="376"/>
      <c r="AB14" s="365"/>
      <c r="AC14" s="469">
        <v>16.3</v>
      </c>
      <c r="AD14" s="470"/>
      <c r="AE14" s="470"/>
      <c r="AF14" s="470"/>
      <c r="AG14" s="471"/>
      <c r="AH14" s="469">
        <v>18.600000000000001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135.6</v>
      </c>
      <c r="CU14" s="481"/>
      <c r="CV14" s="481"/>
      <c r="CW14" s="481"/>
      <c r="CX14" s="481"/>
      <c r="CY14" s="481"/>
      <c r="CZ14" s="481"/>
      <c r="DA14" s="482"/>
      <c r="DB14" s="480">
        <v>152.80000000000001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123278</v>
      </c>
      <c r="S15" s="467"/>
      <c r="T15" s="467"/>
      <c r="U15" s="467"/>
      <c r="V15" s="468"/>
      <c r="W15" s="401" t="s">
        <v>130</v>
      </c>
      <c r="X15" s="402"/>
      <c r="Y15" s="402"/>
      <c r="Z15" s="402"/>
      <c r="AA15" s="402"/>
      <c r="AB15" s="392"/>
      <c r="AC15" s="436">
        <v>16623</v>
      </c>
      <c r="AD15" s="437"/>
      <c r="AE15" s="437"/>
      <c r="AF15" s="437"/>
      <c r="AG15" s="476"/>
      <c r="AH15" s="436">
        <v>19250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11306885</v>
      </c>
      <c r="BO15" s="349"/>
      <c r="BP15" s="349"/>
      <c r="BQ15" s="349"/>
      <c r="BR15" s="349"/>
      <c r="BS15" s="349"/>
      <c r="BT15" s="349"/>
      <c r="BU15" s="350"/>
      <c r="BV15" s="348">
        <v>11306454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27.7</v>
      </c>
      <c r="AD16" s="470"/>
      <c r="AE16" s="470"/>
      <c r="AF16" s="470"/>
      <c r="AG16" s="471"/>
      <c r="AH16" s="469">
        <v>27.9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27602078</v>
      </c>
      <c r="BO16" s="386"/>
      <c r="BP16" s="386"/>
      <c r="BQ16" s="386"/>
      <c r="BR16" s="386"/>
      <c r="BS16" s="386"/>
      <c r="BT16" s="386"/>
      <c r="BU16" s="387"/>
      <c r="BV16" s="385">
        <v>27499342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33706</v>
      </c>
      <c r="AD17" s="437"/>
      <c r="AE17" s="437"/>
      <c r="AF17" s="437"/>
      <c r="AG17" s="476"/>
      <c r="AH17" s="436">
        <v>36741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14435761</v>
      </c>
      <c r="BO17" s="386"/>
      <c r="BP17" s="386"/>
      <c r="BQ17" s="386"/>
      <c r="BR17" s="386"/>
      <c r="BS17" s="386"/>
      <c r="BT17" s="386"/>
      <c r="BU17" s="387"/>
      <c r="BV17" s="385">
        <v>14509172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993.3</v>
      </c>
      <c r="M18" s="498"/>
      <c r="N18" s="498"/>
      <c r="O18" s="498"/>
      <c r="P18" s="498"/>
      <c r="Q18" s="498"/>
      <c r="R18" s="499"/>
      <c r="S18" s="499"/>
      <c r="T18" s="499"/>
      <c r="U18" s="499"/>
      <c r="V18" s="500"/>
      <c r="W18" s="403"/>
      <c r="X18" s="404"/>
      <c r="Y18" s="404"/>
      <c r="Z18" s="404"/>
      <c r="AA18" s="404"/>
      <c r="AB18" s="395"/>
      <c r="AC18" s="501">
        <v>56.1</v>
      </c>
      <c r="AD18" s="502"/>
      <c r="AE18" s="502"/>
      <c r="AF18" s="502"/>
      <c r="AG18" s="503"/>
      <c r="AH18" s="501">
        <v>53.2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32553828</v>
      </c>
      <c r="BO18" s="386"/>
      <c r="BP18" s="386"/>
      <c r="BQ18" s="386"/>
      <c r="BR18" s="386"/>
      <c r="BS18" s="386"/>
      <c r="BT18" s="386"/>
      <c r="BU18" s="387"/>
      <c r="BV18" s="385">
        <v>33424422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126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40896274</v>
      </c>
      <c r="BO19" s="386"/>
      <c r="BP19" s="386"/>
      <c r="BQ19" s="386"/>
      <c r="BR19" s="386"/>
      <c r="BS19" s="386"/>
      <c r="BT19" s="386"/>
      <c r="BU19" s="387"/>
      <c r="BV19" s="385">
        <v>41222097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41388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80513037</v>
      </c>
      <c r="BO23" s="386"/>
      <c r="BP23" s="386"/>
      <c r="BQ23" s="386"/>
      <c r="BR23" s="386"/>
      <c r="BS23" s="386"/>
      <c r="BT23" s="386"/>
      <c r="BU23" s="387"/>
      <c r="BV23" s="385">
        <v>83956757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7186</v>
      </c>
      <c r="R24" s="437"/>
      <c r="S24" s="437"/>
      <c r="T24" s="437"/>
      <c r="U24" s="437"/>
      <c r="V24" s="476"/>
      <c r="W24" s="531"/>
      <c r="X24" s="519"/>
      <c r="Y24" s="520"/>
      <c r="Z24" s="435" t="s">
        <v>153</v>
      </c>
      <c r="AA24" s="415"/>
      <c r="AB24" s="415"/>
      <c r="AC24" s="415"/>
      <c r="AD24" s="415"/>
      <c r="AE24" s="415"/>
      <c r="AF24" s="415"/>
      <c r="AG24" s="416"/>
      <c r="AH24" s="436">
        <v>752</v>
      </c>
      <c r="AI24" s="437"/>
      <c r="AJ24" s="437"/>
      <c r="AK24" s="437"/>
      <c r="AL24" s="476"/>
      <c r="AM24" s="436">
        <v>2340224</v>
      </c>
      <c r="AN24" s="437"/>
      <c r="AO24" s="437"/>
      <c r="AP24" s="437"/>
      <c r="AQ24" s="437"/>
      <c r="AR24" s="476"/>
      <c r="AS24" s="436">
        <v>3112</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42855959</v>
      </c>
      <c r="BO24" s="386"/>
      <c r="BP24" s="386"/>
      <c r="BQ24" s="386"/>
      <c r="BR24" s="386"/>
      <c r="BS24" s="386"/>
      <c r="BT24" s="386"/>
      <c r="BU24" s="387"/>
      <c r="BV24" s="385">
        <v>47185947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5863</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4080706</v>
      </c>
      <c r="BO25" s="349"/>
      <c r="BP25" s="349"/>
      <c r="BQ25" s="349"/>
      <c r="BR25" s="349"/>
      <c r="BS25" s="349"/>
      <c r="BT25" s="349"/>
      <c r="BU25" s="350"/>
      <c r="BV25" s="348">
        <v>5356645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4758</v>
      </c>
      <c r="R26" s="437"/>
      <c r="S26" s="437"/>
      <c r="T26" s="437"/>
      <c r="U26" s="437"/>
      <c r="V26" s="476"/>
      <c r="W26" s="531"/>
      <c r="X26" s="519"/>
      <c r="Y26" s="520"/>
      <c r="Z26" s="435" t="s">
        <v>159</v>
      </c>
      <c r="AA26" s="541"/>
      <c r="AB26" s="541"/>
      <c r="AC26" s="541"/>
      <c r="AD26" s="541"/>
      <c r="AE26" s="541"/>
      <c r="AF26" s="541"/>
      <c r="AG26" s="542"/>
      <c r="AH26" s="436">
        <v>65</v>
      </c>
      <c r="AI26" s="437"/>
      <c r="AJ26" s="437"/>
      <c r="AK26" s="437"/>
      <c r="AL26" s="476"/>
      <c r="AM26" s="436">
        <v>205140</v>
      </c>
      <c r="AN26" s="437"/>
      <c r="AO26" s="437"/>
      <c r="AP26" s="437"/>
      <c r="AQ26" s="437"/>
      <c r="AR26" s="476"/>
      <c r="AS26" s="436">
        <v>3156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3990</v>
      </c>
      <c r="R27" s="437"/>
      <c r="S27" s="437"/>
      <c r="T27" s="437"/>
      <c r="U27" s="437"/>
      <c r="V27" s="476"/>
      <c r="W27" s="531"/>
      <c r="X27" s="519"/>
      <c r="Y27" s="520"/>
      <c r="Z27" s="435" t="s">
        <v>162</v>
      </c>
      <c r="AA27" s="415"/>
      <c r="AB27" s="415"/>
      <c r="AC27" s="415"/>
      <c r="AD27" s="415"/>
      <c r="AE27" s="415"/>
      <c r="AF27" s="415"/>
      <c r="AG27" s="416"/>
      <c r="AH27" s="436">
        <v>54</v>
      </c>
      <c r="AI27" s="437"/>
      <c r="AJ27" s="437"/>
      <c r="AK27" s="437"/>
      <c r="AL27" s="476"/>
      <c r="AM27" s="436">
        <v>176286</v>
      </c>
      <c r="AN27" s="437"/>
      <c r="AO27" s="437"/>
      <c r="AP27" s="437"/>
      <c r="AQ27" s="437"/>
      <c r="AR27" s="476"/>
      <c r="AS27" s="436">
        <v>3265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1104463</v>
      </c>
      <c r="BO27" s="555"/>
      <c r="BP27" s="555"/>
      <c r="BQ27" s="555"/>
      <c r="BR27" s="555"/>
      <c r="BS27" s="555"/>
      <c r="BT27" s="555"/>
      <c r="BU27" s="556"/>
      <c r="BV27" s="554">
        <v>1104463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3450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7745956</v>
      </c>
      <c r="BO28" s="349"/>
      <c r="BP28" s="349"/>
      <c r="BQ28" s="349"/>
      <c r="BR28" s="349"/>
      <c r="BS28" s="349"/>
      <c r="BT28" s="349"/>
      <c r="BU28" s="350"/>
      <c r="BV28" s="348">
        <v>6414909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28</v>
      </c>
      <c r="M29" s="437"/>
      <c r="N29" s="437"/>
      <c r="O29" s="437"/>
      <c r="P29" s="476"/>
      <c r="Q29" s="436">
        <v>3210</v>
      </c>
      <c r="R29" s="437"/>
      <c r="S29" s="437"/>
      <c r="T29" s="437"/>
      <c r="U29" s="437"/>
      <c r="V29" s="476"/>
      <c r="W29" s="532"/>
      <c r="X29" s="533"/>
      <c r="Y29" s="534"/>
      <c r="Z29" s="435" t="s">
        <v>169</v>
      </c>
      <c r="AA29" s="415"/>
      <c r="AB29" s="415"/>
      <c r="AC29" s="415"/>
      <c r="AD29" s="415"/>
      <c r="AE29" s="415"/>
      <c r="AF29" s="415"/>
      <c r="AG29" s="416"/>
      <c r="AH29" s="436">
        <v>806</v>
      </c>
      <c r="AI29" s="437"/>
      <c r="AJ29" s="437"/>
      <c r="AK29" s="437"/>
      <c r="AL29" s="476"/>
      <c r="AM29" s="436">
        <v>2516510</v>
      </c>
      <c r="AN29" s="437"/>
      <c r="AO29" s="437"/>
      <c r="AP29" s="437"/>
      <c r="AQ29" s="437"/>
      <c r="AR29" s="476"/>
      <c r="AS29" s="436">
        <v>3122</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2004158</v>
      </c>
      <c r="BO29" s="386"/>
      <c r="BP29" s="386"/>
      <c r="BQ29" s="386"/>
      <c r="BR29" s="386"/>
      <c r="BS29" s="386"/>
      <c r="BT29" s="386"/>
      <c r="BU29" s="387"/>
      <c r="BV29" s="385">
        <v>2441577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93.8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3965311</v>
      </c>
      <c r="BO30" s="555"/>
      <c r="BP30" s="555"/>
      <c r="BQ30" s="555"/>
      <c r="BR30" s="555"/>
      <c r="BS30" s="555"/>
      <c r="BT30" s="555"/>
      <c r="BU30" s="556"/>
      <c r="BV30" s="554">
        <v>5360641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IF('各会計、関係団体の財政状況及び健全化判断比率'!B37="","",'各会計、関係団体の財政状況及び健全化判断比率'!B37)</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16</v>
      </c>
      <c r="BX34" s="566"/>
      <c r="BY34" s="567" t="str">
        <f>IF('各会計、関係団体の財政状況及び健全化判断比率'!B68="","",'各会計、関係団体の財政状況及び健全化判断比率'!B68)</f>
        <v>奥州金ケ崎行政事務組合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奥州市文化振興財団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バス事業特別会計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国民健康保険特別会計（直診勘定）</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IF('各会計、関係団体の財政状況及び健全化判断比率'!B34="","",'各会計、関係団体の財政状況及び健全化判断比率'!B34)</f>
        <v>総合水沢病院事業会計</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IF('各会計、関係団体の財政状況及び健全化判断比率'!B38="","",'各会計、関係団体の財政状況及び健全化判断比率'!B38)</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17</v>
      </c>
      <c r="BX35" s="566"/>
      <c r="BY35" s="567" t="str">
        <f>IF('各会計、関係団体の財政状況及び健全化判断比率'!B69="","",'各会計、関係団体の財政状況及び健全化判断比率'!B69)</f>
        <v>岩手県総合事務組合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胆江農業管理センター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介護保険特別会計（保険事業勘定）</v>
      </c>
      <c r="X36" s="567"/>
      <c r="Y36" s="567"/>
      <c r="Z36" s="567"/>
      <c r="AA36" s="567"/>
      <c r="AB36" s="567"/>
      <c r="AC36" s="567"/>
      <c r="AD36" s="567"/>
      <c r="AE36" s="567"/>
      <c r="AF36" s="567"/>
      <c r="AG36" s="567"/>
      <c r="AH36" s="567"/>
      <c r="AI36" s="567"/>
      <c r="AJ36" s="567"/>
      <c r="AK36" s="567"/>
      <c r="AL36" s="165"/>
      <c r="AM36" s="566">
        <f t="shared" si="0"/>
        <v>10</v>
      </c>
      <c r="AN36" s="566"/>
      <c r="AO36" s="567" t="str">
        <f>IF('各会計、関係団体の財政状況及び健全化判断比率'!B35="","",'各会計、関係団体の財政状況及び健全化判断比率'!B35)</f>
        <v>国保まごころ病院事業会計</v>
      </c>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IF('各会計、関係団体の財政状況及び健全化判断比率'!B39="","",'各会計、関係団体の財政状況及び健全化判断比率'!B39)</f>
        <v>農業集落排水事業特別会計</v>
      </c>
      <c r="BH36" s="567"/>
      <c r="BI36" s="567"/>
      <c r="BJ36" s="567"/>
      <c r="BK36" s="567"/>
      <c r="BL36" s="567"/>
      <c r="BM36" s="567"/>
      <c r="BN36" s="567"/>
      <c r="BO36" s="567"/>
      <c r="BP36" s="567"/>
      <c r="BQ36" s="567"/>
      <c r="BR36" s="567"/>
      <c r="BS36" s="567"/>
      <c r="BT36" s="567"/>
      <c r="BU36" s="567"/>
      <c r="BV36" s="165"/>
      <c r="BW36" s="566">
        <f t="shared" si="2"/>
        <v>18</v>
      </c>
      <c r="BX36" s="566"/>
      <c r="BY36" s="567" t="str">
        <f>IF('各会計、関係団体の財政状況及び健全化判断比率'!B70="","",'各会計、関係団体の財政状況及び健全化判断比率'!B70)</f>
        <v>岩手県後期高齢者医療広域連合</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江刺開発振興</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介護保険特別会計（介護サービス事業勘定）</v>
      </c>
      <c r="X37" s="567"/>
      <c r="Y37" s="567"/>
      <c r="Z37" s="567"/>
      <c r="AA37" s="567"/>
      <c r="AB37" s="567"/>
      <c r="AC37" s="567"/>
      <c r="AD37" s="567"/>
      <c r="AE37" s="567"/>
      <c r="AF37" s="567"/>
      <c r="AG37" s="567"/>
      <c r="AH37" s="567"/>
      <c r="AI37" s="567"/>
      <c r="AJ37" s="567"/>
      <c r="AK37" s="567"/>
      <c r="AL37" s="165"/>
      <c r="AM37" s="566">
        <f t="shared" si="0"/>
        <v>11</v>
      </c>
      <c r="AN37" s="566"/>
      <c r="AO37" s="567" t="str">
        <f>IF('各会計、関係団体の財政状況及び健全化判断比率'!B36="","",'各会計、関係団体の財政状況及び健全化判断比率'!B36)</f>
        <v>国民宿舎等事業会計</v>
      </c>
      <c r="AP37" s="567"/>
      <c r="AQ37" s="567"/>
      <c r="AR37" s="567"/>
      <c r="AS37" s="567"/>
      <c r="AT37" s="567"/>
      <c r="AU37" s="567"/>
      <c r="AV37" s="567"/>
      <c r="AW37" s="567"/>
      <c r="AX37" s="567"/>
      <c r="AY37" s="567"/>
      <c r="AZ37" s="567"/>
      <c r="BA37" s="567"/>
      <c r="BB37" s="567"/>
      <c r="BC37" s="567"/>
      <c r="BD37" s="165"/>
      <c r="BE37" s="566">
        <f t="shared" si="1"/>
        <v>15</v>
      </c>
      <c r="BF37" s="566"/>
      <c r="BG37" s="567" t="str">
        <f>IF('各会計、関係団体の財政状況及び健全化判断比率'!B40="","",'各会計、関係団体の財政状況及び健全化判断比率'!B40)</f>
        <v>浄化槽事業特別会計</v>
      </c>
      <c r="BH37" s="567"/>
      <c r="BI37" s="567"/>
      <c r="BJ37" s="567"/>
      <c r="BK37" s="567"/>
      <c r="BL37" s="567"/>
      <c r="BM37" s="567"/>
      <c r="BN37" s="567"/>
      <c r="BO37" s="567"/>
      <c r="BP37" s="567"/>
      <c r="BQ37" s="567"/>
      <c r="BR37" s="567"/>
      <c r="BS37" s="567"/>
      <c r="BT37" s="567"/>
      <c r="BU37" s="567"/>
      <c r="BV37" s="165"/>
      <c r="BW37" s="566">
        <f t="shared" si="2"/>
        <v>19</v>
      </c>
      <c r="BX37" s="566"/>
      <c r="BY37" s="567" t="str">
        <f>IF('各会計、関係団体の財政状況及び健全化判断比率'!B71="","",'各会計、関係団体の財政状況及び健全化判断比率'!B71)</f>
        <v>岩手県競馬組合</v>
      </c>
      <c r="BZ37" s="567"/>
      <c r="CA37" s="567"/>
      <c r="CB37" s="567"/>
      <c r="CC37" s="567"/>
      <c r="CD37" s="567"/>
      <c r="CE37" s="567"/>
      <c r="CF37" s="567"/>
      <c r="CG37" s="567"/>
      <c r="CH37" s="567"/>
      <c r="CI37" s="567"/>
      <c r="CJ37" s="567"/>
      <c r="CK37" s="567"/>
      <c r="CL37" s="567"/>
      <c r="CM37" s="567"/>
      <c r="CN37" s="165"/>
      <c r="CO37" s="566">
        <f t="shared" si="3"/>
        <v>23</v>
      </c>
      <c r="CP37" s="566"/>
      <c r="CQ37" s="567" t="str">
        <f>IF('各会計、関係団体の財政状況及び健全化判断比率'!BS10="","",'各会計、関係団体の財政状況及び健全化判断比率'!BS10)</f>
        <v>江刺畜産公社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24</v>
      </c>
      <c r="CP38" s="566"/>
      <c r="CQ38" s="567" t="str">
        <f>IF('各会計、関係団体の財政状況及び健全化判断比率'!BS11="","",'各会計、関係団体の財政状況及び健全化判断比率'!BS11)</f>
        <v>胆沢農業振興公社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25</v>
      </c>
      <c r="CP39" s="566"/>
      <c r="CQ39" s="567" t="str">
        <f>IF('各会計、関係団体の財政状況及び健全化判断比率'!BS12="","",'各会計、関係団体の財政状況及び健全化判断比率'!BS12)</f>
        <v>ひめかゆ</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26</v>
      </c>
      <c r="CP40" s="566"/>
      <c r="CQ40" s="567" t="str">
        <f>IF('各会計、関係団体の財政状況及び健全化判断比率'!BS13="","",'各会計、関係団体の財政状況及び健全化判断比率'!BS13)</f>
        <v>水沢クロス開発</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27</v>
      </c>
      <c r="CP41" s="566"/>
      <c r="CQ41" s="567" t="str">
        <f>IF('各会計、関係団体の財政状況及び健全化判断比率'!BS14="","",'各会計、関係団体の財政状況及び健全化判断比率'!BS14)</f>
        <v>まちづくり奥州</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12888794</v>
      </c>
      <c r="S5" s="583"/>
      <c r="T5" s="583"/>
      <c r="U5" s="583"/>
      <c r="V5" s="583"/>
      <c r="W5" s="583"/>
      <c r="X5" s="583"/>
      <c r="Y5" s="584"/>
      <c r="Z5" s="585">
        <v>21.7</v>
      </c>
      <c r="AA5" s="585"/>
      <c r="AB5" s="585"/>
      <c r="AC5" s="585"/>
      <c r="AD5" s="586">
        <v>12888794</v>
      </c>
      <c r="AE5" s="586"/>
      <c r="AF5" s="586"/>
      <c r="AG5" s="586"/>
      <c r="AH5" s="586"/>
      <c r="AI5" s="586"/>
      <c r="AJ5" s="586"/>
      <c r="AK5" s="586"/>
      <c r="AL5" s="587">
        <v>37.299999999999997</v>
      </c>
      <c r="AM5" s="588"/>
      <c r="AN5" s="588"/>
      <c r="AO5" s="589"/>
      <c r="AP5" s="579" t="s">
        <v>207</v>
      </c>
      <c r="AQ5" s="580"/>
      <c r="AR5" s="580"/>
      <c r="AS5" s="580"/>
      <c r="AT5" s="580"/>
      <c r="AU5" s="580"/>
      <c r="AV5" s="580"/>
      <c r="AW5" s="580"/>
      <c r="AX5" s="580"/>
      <c r="AY5" s="580"/>
      <c r="AZ5" s="580"/>
      <c r="BA5" s="580"/>
      <c r="BB5" s="580"/>
      <c r="BC5" s="580"/>
      <c r="BD5" s="580"/>
      <c r="BE5" s="580"/>
      <c r="BF5" s="581"/>
      <c r="BG5" s="593">
        <v>12859163</v>
      </c>
      <c r="BH5" s="594"/>
      <c r="BI5" s="594"/>
      <c r="BJ5" s="594"/>
      <c r="BK5" s="594"/>
      <c r="BL5" s="594"/>
      <c r="BM5" s="594"/>
      <c r="BN5" s="595"/>
      <c r="BO5" s="596">
        <v>99.8</v>
      </c>
      <c r="BP5" s="596"/>
      <c r="BQ5" s="596"/>
      <c r="BR5" s="596"/>
      <c r="BS5" s="597">
        <v>581219</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744756</v>
      </c>
      <c r="S6" s="594"/>
      <c r="T6" s="594"/>
      <c r="U6" s="594"/>
      <c r="V6" s="594"/>
      <c r="W6" s="594"/>
      <c r="X6" s="594"/>
      <c r="Y6" s="595"/>
      <c r="Z6" s="596">
        <v>1.3</v>
      </c>
      <c r="AA6" s="596"/>
      <c r="AB6" s="596"/>
      <c r="AC6" s="596"/>
      <c r="AD6" s="597">
        <v>744756</v>
      </c>
      <c r="AE6" s="597"/>
      <c r="AF6" s="597"/>
      <c r="AG6" s="597"/>
      <c r="AH6" s="597"/>
      <c r="AI6" s="597"/>
      <c r="AJ6" s="597"/>
      <c r="AK6" s="597"/>
      <c r="AL6" s="598">
        <v>2.2000000000000002</v>
      </c>
      <c r="AM6" s="599"/>
      <c r="AN6" s="599"/>
      <c r="AO6" s="600"/>
      <c r="AP6" s="590" t="s">
        <v>212</v>
      </c>
      <c r="AQ6" s="591"/>
      <c r="AR6" s="591"/>
      <c r="AS6" s="591"/>
      <c r="AT6" s="591"/>
      <c r="AU6" s="591"/>
      <c r="AV6" s="591"/>
      <c r="AW6" s="591"/>
      <c r="AX6" s="591"/>
      <c r="AY6" s="591"/>
      <c r="AZ6" s="591"/>
      <c r="BA6" s="591"/>
      <c r="BB6" s="591"/>
      <c r="BC6" s="591"/>
      <c r="BD6" s="591"/>
      <c r="BE6" s="591"/>
      <c r="BF6" s="592"/>
      <c r="BG6" s="593">
        <v>12859163</v>
      </c>
      <c r="BH6" s="594"/>
      <c r="BI6" s="594"/>
      <c r="BJ6" s="594"/>
      <c r="BK6" s="594"/>
      <c r="BL6" s="594"/>
      <c r="BM6" s="594"/>
      <c r="BN6" s="595"/>
      <c r="BO6" s="596">
        <v>99.8</v>
      </c>
      <c r="BP6" s="596"/>
      <c r="BQ6" s="596"/>
      <c r="BR6" s="596"/>
      <c r="BS6" s="597">
        <v>581219</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258810</v>
      </c>
      <c r="CS6" s="594"/>
      <c r="CT6" s="594"/>
      <c r="CU6" s="594"/>
      <c r="CV6" s="594"/>
      <c r="CW6" s="594"/>
      <c r="CX6" s="594"/>
      <c r="CY6" s="595"/>
      <c r="CZ6" s="596">
        <v>0.4</v>
      </c>
      <c r="DA6" s="596"/>
      <c r="DB6" s="596"/>
      <c r="DC6" s="596"/>
      <c r="DD6" s="602" t="s">
        <v>214</v>
      </c>
      <c r="DE6" s="594"/>
      <c r="DF6" s="594"/>
      <c r="DG6" s="594"/>
      <c r="DH6" s="594"/>
      <c r="DI6" s="594"/>
      <c r="DJ6" s="594"/>
      <c r="DK6" s="594"/>
      <c r="DL6" s="594"/>
      <c r="DM6" s="594"/>
      <c r="DN6" s="594"/>
      <c r="DO6" s="594"/>
      <c r="DP6" s="595"/>
      <c r="DQ6" s="602">
        <v>258810</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19860</v>
      </c>
      <c r="S7" s="594"/>
      <c r="T7" s="594"/>
      <c r="U7" s="594"/>
      <c r="V7" s="594"/>
      <c r="W7" s="594"/>
      <c r="X7" s="594"/>
      <c r="Y7" s="595"/>
      <c r="Z7" s="596">
        <v>0</v>
      </c>
      <c r="AA7" s="596"/>
      <c r="AB7" s="596"/>
      <c r="AC7" s="596"/>
      <c r="AD7" s="597">
        <v>19860</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5531135</v>
      </c>
      <c r="BH7" s="594"/>
      <c r="BI7" s="594"/>
      <c r="BJ7" s="594"/>
      <c r="BK7" s="594"/>
      <c r="BL7" s="594"/>
      <c r="BM7" s="594"/>
      <c r="BN7" s="595"/>
      <c r="BO7" s="596">
        <v>42.9</v>
      </c>
      <c r="BP7" s="596"/>
      <c r="BQ7" s="596"/>
      <c r="BR7" s="596"/>
      <c r="BS7" s="597">
        <v>181200</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8085227</v>
      </c>
      <c r="CS7" s="594"/>
      <c r="CT7" s="594"/>
      <c r="CU7" s="594"/>
      <c r="CV7" s="594"/>
      <c r="CW7" s="594"/>
      <c r="CX7" s="594"/>
      <c r="CY7" s="595"/>
      <c r="CZ7" s="596">
        <v>13.8</v>
      </c>
      <c r="DA7" s="596"/>
      <c r="DB7" s="596"/>
      <c r="DC7" s="596"/>
      <c r="DD7" s="602">
        <v>759340</v>
      </c>
      <c r="DE7" s="594"/>
      <c r="DF7" s="594"/>
      <c r="DG7" s="594"/>
      <c r="DH7" s="594"/>
      <c r="DI7" s="594"/>
      <c r="DJ7" s="594"/>
      <c r="DK7" s="594"/>
      <c r="DL7" s="594"/>
      <c r="DM7" s="594"/>
      <c r="DN7" s="594"/>
      <c r="DO7" s="594"/>
      <c r="DP7" s="595"/>
      <c r="DQ7" s="602">
        <v>5943968</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46595</v>
      </c>
      <c r="S8" s="594"/>
      <c r="T8" s="594"/>
      <c r="U8" s="594"/>
      <c r="V8" s="594"/>
      <c r="W8" s="594"/>
      <c r="X8" s="594"/>
      <c r="Y8" s="595"/>
      <c r="Z8" s="596">
        <v>0.1</v>
      </c>
      <c r="AA8" s="596"/>
      <c r="AB8" s="596"/>
      <c r="AC8" s="596"/>
      <c r="AD8" s="597">
        <v>46595</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199786</v>
      </c>
      <c r="BH8" s="594"/>
      <c r="BI8" s="594"/>
      <c r="BJ8" s="594"/>
      <c r="BK8" s="594"/>
      <c r="BL8" s="594"/>
      <c r="BM8" s="594"/>
      <c r="BN8" s="595"/>
      <c r="BO8" s="596">
        <v>1.6</v>
      </c>
      <c r="BP8" s="596"/>
      <c r="BQ8" s="596"/>
      <c r="BR8" s="596"/>
      <c r="BS8" s="602" t="s">
        <v>113</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16436861</v>
      </c>
      <c r="CS8" s="594"/>
      <c r="CT8" s="594"/>
      <c r="CU8" s="594"/>
      <c r="CV8" s="594"/>
      <c r="CW8" s="594"/>
      <c r="CX8" s="594"/>
      <c r="CY8" s="595"/>
      <c r="CZ8" s="596">
        <v>28.1</v>
      </c>
      <c r="DA8" s="596"/>
      <c r="DB8" s="596"/>
      <c r="DC8" s="596"/>
      <c r="DD8" s="602">
        <v>233294</v>
      </c>
      <c r="DE8" s="594"/>
      <c r="DF8" s="594"/>
      <c r="DG8" s="594"/>
      <c r="DH8" s="594"/>
      <c r="DI8" s="594"/>
      <c r="DJ8" s="594"/>
      <c r="DK8" s="594"/>
      <c r="DL8" s="594"/>
      <c r="DM8" s="594"/>
      <c r="DN8" s="594"/>
      <c r="DO8" s="594"/>
      <c r="DP8" s="595"/>
      <c r="DQ8" s="602">
        <v>8282424</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22016</v>
      </c>
      <c r="S9" s="594"/>
      <c r="T9" s="594"/>
      <c r="U9" s="594"/>
      <c r="V9" s="594"/>
      <c r="W9" s="594"/>
      <c r="X9" s="594"/>
      <c r="Y9" s="595"/>
      <c r="Z9" s="596">
        <v>0</v>
      </c>
      <c r="AA9" s="596"/>
      <c r="AB9" s="596"/>
      <c r="AC9" s="596"/>
      <c r="AD9" s="597">
        <v>22016</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4223022</v>
      </c>
      <c r="BH9" s="594"/>
      <c r="BI9" s="594"/>
      <c r="BJ9" s="594"/>
      <c r="BK9" s="594"/>
      <c r="BL9" s="594"/>
      <c r="BM9" s="594"/>
      <c r="BN9" s="595"/>
      <c r="BO9" s="596">
        <v>32.799999999999997</v>
      </c>
      <c r="BP9" s="596"/>
      <c r="BQ9" s="596"/>
      <c r="BR9" s="596"/>
      <c r="BS9" s="602" t="s">
        <v>113</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5147180</v>
      </c>
      <c r="CS9" s="594"/>
      <c r="CT9" s="594"/>
      <c r="CU9" s="594"/>
      <c r="CV9" s="594"/>
      <c r="CW9" s="594"/>
      <c r="CX9" s="594"/>
      <c r="CY9" s="595"/>
      <c r="CZ9" s="596">
        <v>8.8000000000000007</v>
      </c>
      <c r="DA9" s="596"/>
      <c r="DB9" s="596"/>
      <c r="DC9" s="596"/>
      <c r="DD9" s="602">
        <v>13680</v>
      </c>
      <c r="DE9" s="594"/>
      <c r="DF9" s="594"/>
      <c r="DG9" s="594"/>
      <c r="DH9" s="594"/>
      <c r="DI9" s="594"/>
      <c r="DJ9" s="594"/>
      <c r="DK9" s="594"/>
      <c r="DL9" s="594"/>
      <c r="DM9" s="594"/>
      <c r="DN9" s="594"/>
      <c r="DO9" s="594"/>
      <c r="DP9" s="595"/>
      <c r="DQ9" s="602">
        <v>4835096</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1356181</v>
      </c>
      <c r="S10" s="594"/>
      <c r="T10" s="594"/>
      <c r="U10" s="594"/>
      <c r="V10" s="594"/>
      <c r="W10" s="594"/>
      <c r="X10" s="594"/>
      <c r="Y10" s="595"/>
      <c r="Z10" s="596">
        <v>2.2999999999999998</v>
      </c>
      <c r="AA10" s="596"/>
      <c r="AB10" s="596"/>
      <c r="AC10" s="596"/>
      <c r="AD10" s="597">
        <v>1356181</v>
      </c>
      <c r="AE10" s="597"/>
      <c r="AF10" s="597"/>
      <c r="AG10" s="597"/>
      <c r="AH10" s="597"/>
      <c r="AI10" s="597"/>
      <c r="AJ10" s="597"/>
      <c r="AK10" s="597"/>
      <c r="AL10" s="598">
        <v>3.9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345637</v>
      </c>
      <c r="BH10" s="594"/>
      <c r="BI10" s="594"/>
      <c r="BJ10" s="594"/>
      <c r="BK10" s="594"/>
      <c r="BL10" s="594"/>
      <c r="BM10" s="594"/>
      <c r="BN10" s="595"/>
      <c r="BO10" s="596">
        <v>2.7</v>
      </c>
      <c r="BP10" s="596"/>
      <c r="BQ10" s="596"/>
      <c r="BR10" s="596"/>
      <c r="BS10" s="602">
        <v>57316</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223213</v>
      </c>
      <c r="CS10" s="594"/>
      <c r="CT10" s="594"/>
      <c r="CU10" s="594"/>
      <c r="CV10" s="594"/>
      <c r="CW10" s="594"/>
      <c r="CX10" s="594"/>
      <c r="CY10" s="595"/>
      <c r="CZ10" s="596">
        <v>0.4</v>
      </c>
      <c r="DA10" s="596"/>
      <c r="DB10" s="596"/>
      <c r="DC10" s="596"/>
      <c r="DD10" s="602">
        <v>14701</v>
      </c>
      <c r="DE10" s="594"/>
      <c r="DF10" s="594"/>
      <c r="DG10" s="594"/>
      <c r="DH10" s="594"/>
      <c r="DI10" s="594"/>
      <c r="DJ10" s="594"/>
      <c r="DK10" s="594"/>
      <c r="DL10" s="594"/>
      <c r="DM10" s="594"/>
      <c r="DN10" s="594"/>
      <c r="DO10" s="594"/>
      <c r="DP10" s="595"/>
      <c r="DQ10" s="602">
        <v>68880</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23260</v>
      </c>
      <c r="S11" s="594"/>
      <c r="T11" s="594"/>
      <c r="U11" s="594"/>
      <c r="V11" s="594"/>
      <c r="W11" s="594"/>
      <c r="X11" s="594"/>
      <c r="Y11" s="595"/>
      <c r="Z11" s="596">
        <v>0</v>
      </c>
      <c r="AA11" s="596"/>
      <c r="AB11" s="596"/>
      <c r="AC11" s="596"/>
      <c r="AD11" s="597">
        <v>23260</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762690</v>
      </c>
      <c r="BH11" s="594"/>
      <c r="BI11" s="594"/>
      <c r="BJ11" s="594"/>
      <c r="BK11" s="594"/>
      <c r="BL11" s="594"/>
      <c r="BM11" s="594"/>
      <c r="BN11" s="595"/>
      <c r="BO11" s="596">
        <v>5.9</v>
      </c>
      <c r="BP11" s="596"/>
      <c r="BQ11" s="596"/>
      <c r="BR11" s="596"/>
      <c r="BS11" s="602">
        <v>123884</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3783224</v>
      </c>
      <c r="CS11" s="594"/>
      <c r="CT11" s="594"/>
      <c r="CU11" s="594"/>
      <c r="CV11" s="594"/>
      <c r="CW11" s="594"/>
      <c r="CX11" s="594"/>
      <c r="CY11" s="595"/>
      <c r="CZ11" s="596">
        <v>6.5</v>
      </c>
      <c r="DA11" s="596"/>
      <c r="DB11" s="596"/>
      <c r="DC11" s="596"/>
      <c r="DD11" s="602">
        <v>454589</v>
      </c>
      <c r="DE11" s="594"/>
      <c r="DF11" s="594"/>
      <c r="DG11" s="594"/>
      <c r="DH11" s="594"/>
      <c r="DI11" s="594"/>
      <c r="DJ11" s="594"/>
      <c r="DK11" s="594"/>
      <c r="DL11" s="594"/>
      <c r="DM11" s="594"/>
      <c r="DN11" s="594"/>
      <c r="DO11" s="594"/>
      <c r="DP11" s="595"/>
      <c r="DQ11" s="602">
        <v>2314546</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6134466</v>
      </c>
      <c r="BH12" s="594"/>
      <c r="BI12" s="594"/>
      <c r="BJ12" s="594"/>
      <c r="BK12" s="594"/>
      <c r="BL12" s="594"/>
      <c r="BM12" s="594"/>
      <c r="BN12" s="595"/>
      <c r="BO12" s="596">
        <v>47.6</v>
      </c>
      <c r="BP12" s="596"/>
      <c r="BQ12" s="596"/>
      <c r="BR12" s="596"/>
      <c r="BS12" s="602">
        <v>400019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1967059</v>
      </c>
      <c r="CS12" s="594"/>
      <c r="CT12" s="594"/>
      <c r="CU12" s="594"/>
      <c r="CV12" s="594"/>
      <c r="CW12" s="594"/>
      <c r="CX12" s="594"/>
      <c r="CY12" s="595"/>
      <c r="CZ12" s="596">
        <v>3.4</v>
      </c>
      <c r="DA12" s="596"/>
      <c r="DB12" s="596"/>
      <c r="DC12" s="596"/>
      <c r="DD12" s="602">
        <v>33782</v>
      </c>
      <c r="DE12" s="594"/>
      <c r="DF12" s="594"/>
      <c r="DG12" s="594"/>
      <c r="DH12" s="594"/>
      <c r="DI12" s="594"/>
      <c r="DJ12" s="594"/>
      <c r="DK12" s="594"/>
      <c r="DL12" s="594"/>
      <c r="DM12" s="594"/>
      <c r="DN12" s="594"/>
      <c r="DO12" s="594"/>
      <c r="DP12" s="595"/>
      <c r="DQ12" s="602">
        <v>884770</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87723</v>
      </c>
      <c r="S13" s="594"/>
      <c r="T13" s="594"/>
      <c r="U13" s="594"/>
      <c r="V13" s="594"/>
      <c r="W13" s="594"/>
      <c r="X13" s="594"/>
      <c r="Y13" s="595"/>
      <c r="Z13" s="596">
        <v>0.1</v>
      </c>
      <c r="AA13" s="596"/>
      <c r="AB13" s="596"/>
      <c r="AC13" s="596"/>
      <c r="AD13" s="597">
        <v>87723</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6085750</v>
      </c>
      <c r="BH13" s="594"/>
      <c r="BI13" s="594"/>
      <c r="BJ13" s="594"/>
      <c r="BK13" s="594"/>
      <c r="BL13" s="594"/>
      <c r="BM13" s="594"/>
      <c r="BN13" s="595"/>
      <c r="BO13" s="596">
        <v>47.2</v>
      </c>
      <c r="BP13" s="596"/>
      <c r="BQ13" s="596"/>
      <c r="BR13" s="596"/>
      <c r="BS13" s="602">
        <v>400019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5275546</v>
      </c>
      <c r="CS13" s="594"/>
      <c r="CT13" s="594"/>
      <c r="CU13" s="594"/>
      <c r="CV13" s="594"/>
      <c r="CW13" s="594"/>
      <c r="CX13" s="594"/>
      <c r="CY13" s="595"/>
      <c r="CZ13" s="596">
        <v>9</v>
      </c>
      <c r="DA13" s="596"/>
      <c r="DB13" s="596"/>
      <c r="DC13" s="596"/>
      <c r="DD13" s="602">
        <v>2618449</v>
      </c>
      <c r="DE13" s="594"/>
      <c r="DF13" s="594"/>
      <c r="DG13" s="594"/>
      <c r="DH13" s="594"/>
      <c r="DI13" s="594"/>
      <c r="DJ13" s="594"/>
      <c r="DK13" s="594"/>
      <c r="DL13" s="594"/>
      <c r="DM13" s="594"/>
      <c r="DN13" s="594"/>
      <c r="DO13" s="594"/>
      <c r="DP13" s="595"/>
      <c r="DQ13" s="602">
        <v>2786193</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336996</v>
      </c>
      <c r="BH14" s="594"/>
      <c r="BI14" s="594"/>
      <c r="BJ14" s="594"/>
      <c r="BK14" s="594"/>
      <c r="BL14" s="594"/>
      <c r="BM14" s="594"/>
      <c r="BN14" s="595"/>
      <c r="BO14" s="596">
        <v>2.6</v>
      </c>
      <c r="BP14" s="596"/>
      <c r="BQ14" s="596"/>
      <c r="BR14" s="596"/>
      <c r="BS14" s="602" t="s">
        <v>113</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1565552</v>
      </c>
      <c r="CS14" s="594"/>
      <c r="CT14" s="594"/>
      <c r="CU14" s="594"/>
      <c r="CV14" s="594"/>
      <c r="CW14" s="594"/>
      <c r="CX14" s="594"/>
      <c r="CY14" s="595"/>
      <c r="CZ14" s="596">
        <v>2.7</v>
      </c>
      <c r="DA14" s="596"/>
      <c r="DB14" s="596"/>
      <c r="DC14" s="596"/>
      <c r="DD14" s="602">
        <v>164797</v>
      </c>
      <c r="DE14" s="594"/>
      <c r="DF14" s="594"/>
      <c r="DG14" s="594"/>
      <c r="DH14" s="594"/>
      <c r="DI14" s="594"/>
      <c r="DJ14" s="594"/>
      <c r="DK14" s="594"/>
      <c r="DL14" s="594"/>
      <c r="DM14" s="594"/>
      <c r="DN14" s="594"/>
      <c r="DO14" s="594"/>
      <c r="DP14" s="595"/>
      <c r="DQ14" s="602">
        <v>1391740</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41718</v>
      </c>
      <c r="S15" s="594"/>
      <c r="T15" s="594"/>
      <c r="U15" s="594"/>
      <c r="V15" s="594"/>
      <c r="W15" s="594"/>
      <c r="X15" s="594"/>
      <c r="Y15" s="595"/>
      <c r="Z15" s="596">
        <v>0.1</v>
      </c>
      <c r="AA15" s="596"/>
      <c r="AB15" s="596"/>
      <c r="AC15" s="596"/>
      <c r="AD15" s="597">
        <v>41718</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856566</v>
      </c>
      <c r="BH15" s="594"/>
      <c r="BI15" s="594"/>
      <c r="BJ15" s="594"/>
      <c r="BK15" s="594"/>
      <c r="BL15" s="594"/>
      <c r="BM15" s="594"/>
      <c r="BN15" s="595"/>
      <c r="BO15" s="596">
        <v>6.6</v>
      </c>
      <c r="BP15" s="596"/>
      <c r="BQ15" s="596"/>
      <c r="BR15" s="596"/>
      <c r="BS15" s="602" t="s">
        <v>113</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6027377</v>
      </c>
      <c r="CS15" s="594"/>
      <c r="CT15" s="594"/>
      <c r="CU15" s="594"/>
      <c r="CV15" s="594"/>
      <c r="CW15" s="594"/>
      <c r="CX15" s="594"/>
      <c r="CY15" s="595"/>
      <c r="CZ15" s="596">
        <v>10.3</v>
      </c>
      <c r="DA15" s="596"/>
      <c r="DB15" s="596"/>
      <c r="DC15" s="596"/>
      <c r="DD15" s="602">
        <v>1923938</v>
      </c>
      <c r="DE15" s="594"/>
      <c r="DF15" s="594"/>
      <c r="DG15" s="594"/>
      <c r="DH15" s="594"/>
      <c r="DI15" s="594"/>
      <c r="DJ15" s="594"/>
      <c r="DK15" s="594"/>
      <c r="DL15" s="594"/>
      <c r="DM15" s="594"/>
      <c r="DN15" s="594"/>
      <c r="DO15" s="594"/>
      <c r="DP15" s="595"/>
      <c r="DQ15" s="602">
        <v>3823032</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20884445</v>
      </c>
      <c r="S16" s="594"/>
      <c r="T16" s="594"/>
      <c r="U16" s="594"/>
      <c r="V16" s="594"/>
      <c r="W16" s="594"/>
      <c r="X16" s="594"/>
      <c r="Y16" s="595"/>
      <c r="Z16" s="596">
        <v>35.200000000000003</v>
      </c>
      <c r="AA16" s="596"/>
      <c r="AB16" s="596"/>
      <c r="AC16" s="596"/>
      <c r="AD16" s="597">
        <v>19182317</v>
      </c>
      <c r="AE16" s="597"/>
      <c r="AF16" s="597"/>
      <c r="AG16" s="597"/>
      <c r="AH16" s="597"/>
      <c r="AI16" s="597"/>
      <c r="AJ16" s="597"/>
      <c r="AK16" s="597"/>
      <c r="AL16" s="598">
        <v>55.6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326864</v>
      </c>
      <c r="CS16" s="594"/>
      <c r="CT16" s="594"/>
      <c r="CU16" s="594"/>
      <c r="CV16" s="594"/>
      <c r="CW16" s="594"/>
      <c r="CX16" s="594"/>
      <c r="CY16" s="595"/>
      <c r="CZ16" s="596">
        <v>0.6</v>
      </c>
      <c r="DA16" s="596"/>
      <c r="DB16" s="596"/>
      <c r="DC16" s="596"/>
      <c r="DD16" s="602" t="s">
        <v>113</v>
      </c>
      <c r="DE16" s="594"/>
      <c r="DF16" s="594"/>
      <c r="DG16" s="594"/>
      <c r="DH16" s="594"/>
      <c r="DI16" s="594"/>
      <c r="DJ16" s="594"/>
      <c r="DK16" s="594"/>
      <c r="DL16" s="594"/>
      <c r="DM16" s="594"/>
      <c r="DN16" s="594"/>
      <c r="DO16" s="594"/>
      <c r="DP16" s="595"/>
      <c r="DQ16" s="602">
        <v>97799</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19182317</v>
      </c>
      <c r="S17" s="594"/>
      <c r="T17" s="594"/>
      <c r="U17" s="594"/>
      <c r="V17" s="594"/>
      <c r="W17" s="594"/>
      <c r="X17" s="594"/>
      <c r="Y17" s="595"/>
      <c r="Z17" s="596">
        <v>32.299999999999997</v>
      </c>
      <c r="AA17" s="596"/>
      <c r="AB17" s="596"/>
      <c r="AC17" s="596"/>
      <c r="AD17" s="597">
        <v>19182317</v>
      </c>
      <c r="AE17" s="597"/>
      <c r="AF17" s="597"/>
      <c r="AG17" s="597"/>
      <c r="AH17" s="597"/>
      <c r="AI17" s="597"/>
      <c r="AJ17" s="597"/>
      <c r="AK17" s="597"/>
      <c r="AL17" s="598">
        <v>55.6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9318007</v>
      </c>
      <c r="CS17" s="594"/>
      <c r="CT17" s="594"/>
      <c r="CU17" s="594"/>
      <c r="CV17" s="594"/>
      <c r="CW17" s="594"/>
      <c r="CX17" s="594"/>
      <c r="CY17" s="595"/>
      <c r="CZ17" s="596">
        <v>16</v>
      </c>
      <c r="DA17" s="596"/>
      <c r="DB17" s="596"/>
      <c r="DC17" s="596"/>
      <c r="DD17" s="602" t="s">
        <v>113</v>
      </c>
      <c r="DE17" s="594"/>
      <c r="DF17" s="594"/>
      <c r="DG17" s="594"/>
      <c r="DH17" s="594"/>
      <c r="DI17" s="594"/>
      <c r="DJ17" s="594"/>
      <c r="DK17" s="594"/>
      <c r="DL17" s="594"/>
      <c r="DM17" s="594"/>
      <c r="DN17" s="594"/>
      <c r="DO17" s="594"/>
      <c r="DP17" s="595"/>
      <c r="DQ17" s="602">
        <v>9226337</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1655241</v>
      </c>
      <c r="S18" s="594"/>
      <c r="T18" s="594"/>
      <c r="U18" s="594"/>
      <c r="V18" s="594"/>
      <c r="W18" s="594"/>
      <c r="X18" s="594"/>
      <c r="Y18" s="595"/>
      <c r="Z18" s="596">
        <v>2.8</v>
      </c>
      <c r="AA18" s="596"/>
      <c r="AB18" s="596"/>
      <c r="AC18" s="596"/>
      <c r="AD18" s="597" t="s">
        <v>113</v>
      </c>
      <c r="AE18" s="597"/>
      <c r="AF18" s="597"/>
      <c r="AG18" s="597"/>
      <c r="AH18" s="597"/>
      <c r="AI18" s="597"/>
      <c r="AJ18" s="597"/>
      <c r="AK18" s="597"/>
      <c r="AL18" s="598" t="s">
        <v>113</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46887</v>
      </c>
      <c r="S19" s="594"/>
      <c r="T19" s="594"/>
      <c r="U19" s="594"/>
      <c r="V19" s="594"/>
      <c r="W19" s="594"/>
      <c r="X19" s="594"/>
      <c r="Y19" s="595"/>
      <c r="Z19" s="596">
        <v>0.1</v>
      </c>
      <c r="AA19" s="596"/>
      <c r="AB19" s="596"/>
      <c r="AC19" s="596"/>
      <c r="AD19" s="597" t="s">
        <v>113</v>
      </c>
      <c r="AE19" s="597"/>
      <c r="AF19" s="597"/>
      <c r="AG19" s="597"/>
      <c r="AH19" s="597"/>
      <c r="AI19" s="597"/>
      <c r="AJ19" s="597"/>
      <c r="AK19" s="597"/>
      <c r="AL19" s="598" t="s">
        <v>113</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29631</v>
      </c>
      <c r="BH19" s="594"/>
      <c r="BI19" s="594"/>
      <c r="BJ19" s="594"/>
      <c r="BK19" s="594"/>
      <c r="BL19" s="594"/>
      <c r="BM19" s="594"/>
      <c r="BN19" s="595"/>
      <c r="BO19" s="596">
        <v>0.2</v>
      </c>
      <c r="BP19" s="596"/>
      <c r="BQ19" s="596"/>
      <c r="BR19" s="596"/>
      <c r="BS19" s="602" t="s">
        <v>113</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36115348</v>
      </c>
      <c r="S20" s="594"/>
      <c r="T20" s="594"/>
      <c r="U20" s="594"/>
      <c r="V20" s="594"/>
      <c r="W20" s="594"/>
      <c r="X20" s="594"/>
      <c r="Y20" s="595"/>
      <c r="Z20" s="596">
        <v>60.8</v>
      </c>
      <c r="AA20" s="596"/>
      <c r="AB20" s="596"/>
      <c r="AC20" s="596"/>
      <c r="AD20" s="597">
        <v>34413220</v>
      </c>
      <c r="AE20" s="597"/>
      <c r="AF20" s="597"/>
      <c r="AG20" s="597"/>
      <c r="AH20" s="597"/>
      <c r="AI20" s="597"/>
      <c r="AJ20" s="597"/>
      <c r="AK20" s="597"/>
      <c r="AL20" s="598">
        <v>99.7</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29631</v>
      </c>
      <c r="BH20" s="594"/>
      <c r="BI20" s="594"/>
      <c r="BJ20" s="594"/>
      <c r="BK20" s="594"/>
      <c r="BL20" s="594"/>
      <c r="BM20" s="594"/>
      <c r="BN20" s="595"/>
      <c r="BO20" s="596">
        <v>0.2</v>
      </c>
      <c r="BP20" s="596"/>
      <c r="BQ20" s="596"/>
      <c r="BR20" s="596"/>
      <c r="BS20" s="602" t="s">
        <v>113</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58414920</v>
      </c>
      <c r="CS20" s="594"/>
      <c r="CT20" s="594"/>
      <c r="CU20" s="594"/>
      <c r="CV20" s="594"/>
      <c r="CW20" s="594"/>
      <c r="CX20" s="594"/>
      <c r="CY20" s="595"/>
      <c r="CZ20" s="596">
        <v>100</v>
      </c>
      <c r="DA20" s="596"/>
      <c r="DB20" s="596"/>
      <c r="DC20" s="596"/>
      <c r="DD20" s="602">
        <v>6216570</v>
      </c>
      <c r="DE20" s="594"/>
      <c r="DF20" s="594"/>
      <c r="DG20" s="594"/>
      <c r="DH20" s="594"/>
      <c r="DI20" s="594"/>
      <c r="DJ20" s="594"/>
      <c r="DK20" s="594"/>
      <c r="DL20" s="594"/>
      <c r="DM20" s="594"/>
      <c r="DN20" s="594"/>
      <c r="DO20" s="594"/>
      <c r="DP20" s="595"/>
      <c r="DQ20" s="602">
        <v>39913595</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19718</v>
      </c>
      <c r="S21" s="594"/>
      <c r="T21" s="594"/>
      <c r="U21" s="594"/>
      <c r="V21" s="594"/>
      <c r="W21" s="594"/>
      <c r="X21" s="594"/>
      <c r="Y21" s="595"/>
      <c r="Z21" s="596">
        <v>0</v>
      </c>
      <c r="AA21" s="596"/>
      <c r="AB21" s="596"/>
      <c r="AC21" s="596"/>
      <c r="AD21" s="597">
        <v>19718</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29631</v>
      </c>
      <c r="BH21" s="594"/>
      <c r="BI21" s="594"/>
      <c r="BJ21" s="594"/>
      <c r="BK21" s="594"/>
      <c r="BL21" s="594"/>
      <c r="BM21" s="594"/>
      <c r="BN21" s="595"/>
      <c r="BO21" s="596">
        <v>0.2</v>
      </c>
      <c r="BP21" s="596"/>
      <c r="BQ21" s="596"/>
      <c r="BR21" s="596"/>
      <c r="BS21" s="602" t="s">
        <v>113</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479355</v>
      </c>
      <c r="S22" s="594"/>
      <c r="T22" s="594"/>
      <c r="U22" s="594"/>
      <c r="V22" s="594"/>
      <c r="W22" s="594"/>
      <c r="X22" s="594"/>
      <c r="Y22" s="595"/>
      <c r="Z22" s="596">
        <v>0.8</v>
      </c>
      <c r="AA22" s="596"/>
      <c r="AB22" s="596"/>
      <c r="AC22" s="596"/>
      <c r="AD22" s="597" t="s">
        <v>113</v>
      </c>
      <c r="AE22" s="597"/>
      <c r="AF22" s="597"/>
      <c r="AG22" s="597"/>
      <c r="AH22" s="597"/>
      <c r="AI22" s="597"/>
      <c r="AJ22" s="597"/>
      <c r="AK22" s="597"/>
      <c r="AL22" s="598" t="s">
        <v>113</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616219</v>
      </c>
      <c r="S23" s="594"/>
      <c r="T23" s="594"/>
      <c r="U23" s="594"/>
      <c r="V23" s="594"/>
      <c r="W23" s="594"/>
      <c r="X23" s="594"/>
      <c r="Y23" s="595"/>
      <c r="Z23" s="596">
        <v>1</v>
      </c>
      <c r="AA23" s="596"/>
      <c r="AB23" s="596"/>
      <c r="AC23" s="596"/>
      <c r="AD23" s="597" t="s">
        <v>113</v>
      </c>
      <c r="AE23" s="597"/>
      <c r="AF23" s="597"/>
      <c r="AG23" s="597"/>
      <c r="AH23" s="597"/>
      <c r="AI23" s="597"/>
      <c r="AJ23" s="597"/>
      <c r="AK23" s="597"/>
      <c r="AL23" s="598" t="s">
        <v>113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8" t="s">
        <v>267</v>
      </c>
      <c r="DM23" s="619"/>
      <c r="DN23" s="619"/>
      <c r="DO23" s="619"/>
      <c r="DP23" s="619"/>
      <c r="DQ23" s="619"/>
      <c r="DR23" s="619"/>
      <c r="DS23" s="619"/>
      <c r="DT23" s="619"/>
      <c r="DU23" s="619"/>
      <c r="DV23" s="620"/>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86667</v>
      </c>
      <c r="S24" s="594"/>
      <c r="T24" s="594"/>
      <c r="U24" s="594"/>
      <c r="V24" s="594"/>
      <c r="W24" s="594"/>
      <c r="X24" s="594"/>
      <c r="Y24" s="595"/>
      <c r="Z24" s="596">
        <v>0.1</v>
      </c>
      <c r="AA24" s="596"/>
      <c r="AB24" s="596"/>
      <c r="AC24" s="596"/>
      <c r="AD24" s="597" t="s">
        <v>113</v>
      </c>
      <c r="AE24" s="597"/>
      <c r="AF24" s="597"/>
      <c r="AG24" s="597"/>
      <c r="AH24" s="597"/>
      <c r="AI24" s="597"/>
      <c r="AJ24" s="597"/>
      <c r="AK24" s="597"/>
      <c r="AL24" s="598" t="s">
        <v>113</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26451395</v>
      </c>
      <c r="CS24" s="583"/>
      <c r="CT24" s="583"/>
      <c r="CU24" s="583"/>
      <c r="CV24" s="583"/>
      <c r="CW24" s="583"/>
      <c r="CX24" s="583"/>
      <c r="CY24" s="584"/>
      <c r="CZ24" s="622">
        <v>45.3</v>
      </c>
      <c r="DA24" s="623"/>
      <c r="DB24" s="623"/>
      <c r="DC24" s="624"/>
      <c r="DD24" s="621">
        <v>18984859</v>
      </c>
      <c r="DE24" s="583"/>
      <c r="DF24" s="583"/>
      <c r="DG24" s="583"/>
      <c r="DH24" s="583"/>
      <c r="DI24" s="583"/>
      <c r="DJ24" s="583"/>
      <c r="DK24" s="584"/>
      <c r="DL24" s="621">
        <v>17944244</v>
      </c>
      <c r="DM24" s="583"/>
      <c r="DN24" s="583"/>
      <c r="DO24" s="583"/>
      <c r="DP24" s="583"/>
      <c r="DQ24" s="583"/>
      <c r="DR24" s="583"/>
      <c r="DS24" s="583"/>
      <c r="DT24" s="583"/>
      <c r="DU24" s="583"/>
      <c r="DV24" s="584"/>
      <c r="DW24" s="587">
        <v>48.8</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6805087</v>
      </c>
      <c r="S25" s="594"/>
      <c r="T25" s="594"/>
      <c r="U25" s="594"/>
      <c r="V25" s="594"/>
      <c r="W25" s="594"/>
      <c r="X25" s="594"/>
      <c r="Y25" s="595"/>
      <c r="Z25" s="596">
        <v>11.5</v>
      </c>
      <c r="AA25" s="596"/>
      <c r="AB25" s="596"/>
      <c r="AC25" s="596"/>
      <c r="AD25" s="597" t="s">
        <v>113</v>
      </c>
      <c r="AE25" s="597"/>
      <c r="AF25" s="597"/>
      <c r="AG25" s="597"/>
      <c r="AH25" s="597"/>
      <c r="AI25" s="597"/>
      <c r="AJ25" s="597"/>
      <c r="AK25" s="597"/>
      <c r="AL25" s="598" t="s">
        <v>113</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7262963</v>
      </c>
      <c r="CS25" s="613"/>
      <c r="CT25" s="613"/>
      <c r="CU25" s="613"/>
      <c r="CV25" s="613"/>
      <c r="CW25" s="613"/>
      <c r="CX25" s="613"/>
      <c r="CY25" s="614"/>
      <c r="CZ25" s="627">
        <v>12.4</v>
      </c>
      <c r="DA25" s="628"/>
      <c r="DB25" s="628"/>
      <c r="DC25" s="629"/>
      <c r="DD25" s="602">
        <v>6681519</v>
      </c>
      <c r="DE25" s="613"/>
      <c r="DF25" s="613"/>
      <c r="DG25" s="613"/>
      <c r="DH25" s="613"/>
      <c r="DI25" s="613"/>
      <c r="DJ25" s="613"/>
      <c r="DK25" s="614"/>
      <c r="DL25" s="602">
        <v>6649403</v>
      </c>
      <c r="DM25" s="613"/>
      <c r="DN25" s="613"/>
      <c r="DO25" s="613"/>
      <c r="DP25" s="613"/>
      <c r="DQ25" s="613"/>
      <c r="DR25" s="613"/>
      <c r="DS25" s="613"/>
      <c r="DT25" s="613"/>
      <c r="DU25" s="613"/>
      <c r="DV25" s="614"/>
      <c r="DW25" s="598">
        <v>18.100000000000001</v>
      </c>
      <c r="DX25" s="625"/>
      <c r="DY25" s="625"/>
      <c r="DZ25" s="625"/>
      <c r="EA25" s="625"/>
      <c r="EB25" s="625"/>
      <c r="EC25" s="626"/>
    </row>
    <row r="26" spans="2:133" ht="11.25" customHeight="1">
      <c r="B26" s="630" t="s">
        <v>275</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4449477</v>
      </c>
      <c r="CS26" s="594"/>
      <c r="CT26" s="594"/>
      <c r="CU26" s="594"/>
      <c r="CV26" s="594"/>
      <c r="CW26" s="594"/>
      <c r="CX26" s="594"/>
      <c r="CY26" s="595"/>
      <c r="CZ26" s="627">
        <v>7.6</v>
      </c>
      <c r="DA26" s="628"/>
      <c r="DB26" s="628"/>
      <c r="DC26" s="629"/>
      <c r="DD26" s="602">
        <v>3955231</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278</v>
      </c>
      <c r="C27" s="591"/>
      <c r="D27" s="591"/>
      <c r="E27" s="591"/>
      <c r="F27" s="591"/>
      <c r="G27" s="591"/>
      <c r="H27" s="591"/>
      <c r="I27" s="591"/>
      <c r="J27" s="591"/>
      <c r="K27" s="591"/>
      <c r="L27" s="591"/>
      <c r="M27" s="591"/>
      <c r="N27" s="591"/>
      <c r="O27" s="591"/>
      <c r="P27" s="591"/>
      <c r="Q27" s="592"/>
      <c r="R27" s="593">
        <v>4849792</v>
      </c>
      <c r="S27" s="594"/>
      <c r="T27" s="594"/>
      <c r="U27" s="594"/>
      <c r="V27" s="594"/>
      <c r="W27" s="594"/>
      <c r="X27" s="594"/>
      <c r="Y27" s="595"/>
      <c r="Z27" s="596">
        <v>8.1999999999999993</v>
      </c>
      <c r="AA27" s="596"/>
      <c r="AB27" s="596"/>
      <c r="AC27" s="596"/>
      <c r="AD27" s="597" t="s">
        <v>113</v>
      </c>
      <c r="AE27" s="597"/>
      <c r="AF27" s="597"/>
      <c r="AG27" s="597"/>
      <c r="AH27" s="597"/>
      <c r="AI27" s="597"/>
      <c r="AJ27" s="597"/>
      <c r="AK27" s="597"/>
      <c r="AL27" s="598" t="s">
        <v>113</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12888794</v>
      </c>
      <c r="BH27" s="594"/>
      <c r="BI27" s="594"/>
      <c r="BJ27" s="594"/>
      <c r="BK27" s="594"/>
      <c r="BL27" s="594"/>
      <c r="BM27" s="594"/>
      <c r="BN27" s="595"/>
      <c r="BO27" s="596">
        <v>100</v>
      </c>
      <c r="BP27" s="596"/>
      <c r="BQ27" s="596"/>
      <c r="BR27" s="596"/>
      <c r="BS27" s="602">
        <v>581219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9870466</v>
      </c>
      <c r="CS27" s="613"/>
      <c r="CT27" s="613"/>
      <c r="CU27" s="613"/>
      <c r="CV27" s="613"/>
      <c r="CW27" s="613"/>
      <c r="CX27" s="613"/>
      <c r="CY27" s="614"/>
      <c r="CZ27" s="627">
        <v>16.899999999999999</v>
      </c>
      <c r="DA27" s="628"/>
      <c r="DB27" s="628"/>
      <c r="DC27" s="629"/>
      <c r="DD27" s="602">
        <v>3077044</v>
      </c>
      <c r="DE27" s="613"/>
      <c r="DF27" s="613"/>
      <c r="DG27" s="613"/>
      <c r="DH27" s="613"/>
      <c r="DI27" s="613"/>
      <c r="DJ27" s="613"/>
      <c r="DK27" s="614"/>
      <c r="DL27" s="602">
        <v>3068545</v>
      </c>
      <c r="DM27" s="613"/>
      <c r="DN27" s="613"/>
      <c r="DO27" s="613"/>
      <c r="DP27" s="613"/>
      <c r="DQ27" s="613"/>
      <c r="DR27" s="613"/>
      <c r="DS27" s="613"/>
      <c r="DT27" s="613"/>
      <c r="DU27" s="613"/>
      <c r="DV27" s="614"/>
      <c r="DW27" s="598">
        <v>8.3000000000000007</v>
      </c>
      <c r="DX27" s="625"/>
      <c r="DY27" s="625"/>
      <c r="DZ27" s="625"/>
      <c r="EA27" s="625"/>
      <c r="EB27" s="625"/>
      <c r="EC27" s="626"/>
    </row>
    <row r="28" spans="2:133" ht="11.25" customHeight="1">
      <c r="B28" s="590" t="s">
        <v>281</v>
      </c>
      <c r="C28" s="591"/>
      <c r="D28" s="591"/>
      <c r="E28" s="591"/>
      <c r="F28" s="591"/>
      <c r="G28" s="591"/>
      <c r="H28" s="591"/>
      <c r="I28" s="591"/>
      <c r="J28" s="591"/>
      <c r="K28" s="591"/>
      <c r="L28" s="591"/>
      <c r="M28" s="591"/>
      <c r="N28" s="591"/>
      <c r="O28" s="591"/>
      <c r="P28" s="591"/>
      <c r="Q28" s="592"/>
      <c r="R28" s="593">
        <v>564273</v>
      </c>
      <c r="S28" s="594"/>
      <c r="T28" s="594"/>
      <c r="U28" s="594"/>
      <c r="V28" s="594"/>
      <c r="W28" s="594"/>
      <c r="X28" s="594"/>
      <c r="Y28" s="595"/>
      <c r="Z28" s="596">
        <v>0.9</v>
      </c>
      <c r="AA28" s="596"/>
      <c r="AB28" s="596"/>
      <c r="AC28" s="596"/>
      <c r="AD28" s="597">
        <v>53141</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9317966</v>
      </c>
      <c r="CS28" s="594"/>
      <c r="CT28" s="594"/>
      <c r="CU28" s="594"/>
      <c r="CV28" s="594"/>
      <c r="CW28" s="594"/>
      <c r="CX28" s="594"/>
      <c r="CY28" s="595"/>
      <c r="CZ28" s="627">
        <v>16</v>
      </c>
      <c r="DA28" s="628"/>
      <c r="DB28" s="628"/>
      <c r="DC28" s="629"/>
      <c r="DD28" s="602">
        <v>9226296</v>
      </c>
      <c r="DE28" s="594"/>
      <c r="DF28" s="594"/>
      <c r="DG28" s="594"/>
      <c r="DH28" s="594"/>
      <c r="DI28" s="594"/>
      <c r="DJ28" s="594"/>
      <c r="DK28" s="595"/>
      <c r="DL28" s="602">
        <v>8226296</v>
      </c>
      <c r="DM28" s="594"/>
      <c r="DN28" s="594"/>
      <c r="DO28" s="594"/>
      <c r="DP28" s="594"/>
      <c r="DQ28" s="594"/>
      <c r="DR28" s="594"/>
      <c r="DS28" s="594"/>
      <c r="DT28" s="594"/>
      <c r="DU28" s="594"/>
      <c r="DV28" s="595"/>
      <c r="DW28" s="598">
        <v>22.4</v>
      </c>
      <c r="DX28" s="625"/>
      <c r="DY28" s="625"/>
      <c r="DZ28" s="625"/>
      <c r="EA28" s="625"/>
      <c r="EB28" s="625"/>
      <c r="EC28" s="626"/>
    </row>
    <row r="29" spans="2:133" ht="11.25" customHeight="1">
      <c r="B29" s="590" t="s">
        <v>283</v>
      </c>
      <c r="C29" s="591"/>
      <c r="D29" s="591"/>
      <c r="E29" s="591"/>
      <c r="F29" s="591"/>
      <c r="G29" s="591"/>
      <c r="H29" s="591"/>
      <c r="I29" s="591"/>
      <c r="J29" s="591"/>
      <c r="K29" s="591"/>
      <c r="L29" s="591"/>
      <c r="M29" s="591"/>
      <c r="N29" s="591"/>
      <c r="O29" s="591"/>
      <c r="P29" s="591"/>
      <c r="Q29" s="592"/>
      <c r="R29" s="593">
        <v>13847</v>
      </c>
      <c r="S29" s="594"/>
      <c r="T29" s="594"/>
      <c r="U29" s="594"/>
      <c r="V29" s="594"/>
      <c r="W29" s="594"/>
      <c r="X29" s="594"/>
      <c r="Y29" s="595"/>
      <c r="Z29" s="596">
        <v>0</v>
      </c>
      <c r="AA29" s="596"/>
      <c r="AB29" s="596"/>
      <c r="AC29" s="596"/>
      <c r="AD29" s="597" t="s">
        <v>113</v>
      </c>
      <c r="AE29" s="597"/>
      <c r="AF29" s="597"/>
      <c r="AG29" s="597"/>
      <c r="AH29" s="597"/>
      <c r="AI29" s="597"/>
      <c r="AJ29" s="597"/>
      <c r="AK29" s="597"/>
      <c r="AL29" s="598" t="s">
        <v>113</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9317920</v>
      </c>
      <c r="CS29" s="613"/>
      <c r="CT29" s="613"/>
      <c r="CU29" s="613"/>
      <c r="CV29" s="613"/>
      <c r="CW29" s="613"/>
      <c r="CX29" s="613"/>
      <c r="CY29" s="614"/>
      <c r="CZ29" s="627">
        <v>16</v>
      </c>
      <c r="DA29" s="628"/>
      <c r="DB29" s="628"/>
      <c r="DC29" s="629"/>
      <c r="DD29" s="602">
        <v>9226250</v>
      </c>
      <c r="DE29" s="613"/>
      <c r="DF29" s="613"/>
      <c r="DG29" s="613"/>
      <c r="DH29" s="613"/>
      <c r="DI29" s="613"/>
      <c r="DJ29" s="613"/>
      <c r="DK29" s="614"/>
      <c r="DL29" s="602">
        <v>8226250</v>
      </c>
      <c r="DM29" s="613"/>
      <c r="DN29" s="613"/>
      <c r="DO29" s="613"/>
      <c r="DP29" s="613"/>
      <c r="DQ29" s="613"/>
      <c r="DR29" s="613"/>
      <c r="DS29" s="613"/>
      <c r="DT29" s="613"/>
      <c r="DU29" s="613"/>
      <c r="DV29" s="614"/>
      <c r="DW29" s="598">
        <v>22.4</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2694886</v>
      </c>
      <c r="S30" s="594"/>
      <c r="T30" s="594"/>
      <c r="U30" s="594"/>
      <c r="V30" s="594"/>
      <c r="W30" s="594"/>
      <c r="X30" s="594"/>
      <c r="Y30" s="595"/>
      <c r="Z30" s="596">
        <v>4.5</v>
      </c>
      <c r="AA30" s="596"/>
      <c r="AB30" s="596"/>
      <c r="AC30" s="596"/>
      <c r="AD30" s="597" t="s">
        <v>113</v>
      </c>
      <c r="AE30" s="597"/>
      <c r="AF30" s="597"/>
      <c r="AG30" s="597"/>
      <c r="AH30" s="597"/>
      <c r="AI30" s="597"/>
      <c r="AJ30" s="597"/>
      <c r="AK30" s="597"/>
      <c r="AL30" s="598" t="s">
        <v>113</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98.8</v>
      </c>
      <c r="BH30" s="652"/>
      <c r="BI30" s="652"/>
      <c r="BJ30" s="652"/>
      <c r="BK30" s="652"/>
      <c r="BL30" s="652"/>
      <c r="BM30" s="588">
        <v>93.9</v>
      </c>
      <c r="BN30" s="652"/>
      <c r="BO30" s="652"/>
      <c r="BP30" s="652"/>
      <c r="BQ30" s="653"/>
      <c r="BR30" s="651">
        <v>98.7</v>
      </c>
      <c r="BS30" s="652"/>
      <c r="BT30" s="652"/>
      <c r="BU30" s="652"/>
      <c r="BV30" s="652"/>
      <c r="BW30" s="652"/>
      <c r="BX30" s="588">
        <v>93.5</v>
      </c>
      <c r="BY30" s="652"/>
      <c r="BZ30" s="652"/>
      <c r="CA30" s="652"/>
      <c r="CB30" s="653"/>
      <c r="CD30" s="656"/>
      <c r="CE30" s="657"/>
      <c r="CF30" s="607" t="s">
        <v>291</v>
      </c>
      <c r="CG30" s="608"/>
      <c r="CH30" s="608"/>
      <c r="CI30" s="608"/>
      <c r="CJ30" s="608"/>
      <c r="CK30" s="608"/>
      <c r="CL30" s="608"/>
      <c r="CM30" s="608"/>
      <c r="CN30" s="608"/>
      <c r="CO30" s="608"/>
      <c r="CP30" s="608"/>
      <c r="CQ30" s="609"/>
      <c r="CR30" s="593">
        <v>8412220</v>
      </c>
      <c r="CS30" s="594"/>
      <c r="CT30" s="594"/>
      <c r="CU30" s="594"/>
      <c r="CV30" s="594"/>
      <c r="CW30" s="594"/>
      <c r="CX30" s="594"/>
      <c r="CY30" s="595"/>
      <c r="CZ30" s="627">
        <v>14.4</v>
      </c>
      <c r="DA30" s="628"/>
      <c r="DB30" s="628"/>
      <c r="DC30" s="629"/>
      <c r="DD30" s="602">
        <v>8328797</v>
      </c>
      <c r="DE30" s="594"/>
      <c r="DF30" s="594"/>
      <c r="DG30" s="594"/>
      <c r="DH30" s="594"/>
      <c r="DI30" s="594"/>
      <c r="DJ30" s="594"/>
      <c r="DK30" s="595"/>
      <c r="DL30" s="602">
        <v>7328797</v>
      </c>
      <c r="DM30" s="594"/>
      <c r="DN30" s="594"/>
      <c r="DO30" s="594"/>
      <c r="DP30" s="594"/>
      <c r="DQ30" s="594"/>
      <c r="DR30" s="594"/>
      <c r="DS30" s="594"/>
      <c r="DT30" s="594"/>
      <c r="DU30" s="594"/>
      <c r="DV30" s="595"/>
      <c r="DW30" s="598">
        <v>19.899999999999999</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471006</v>
      </c>
      <c r="S31" s="594"/>
      <c r="T31" s="594"/>
      <c r="U31" s="594"/>
      <c r="V31" s="594"/>
      <c r="W31" s="594"/>
      <c r="X31" s="594"/>
      <c r="Y31" s="595"/>
      <c r="Z31" s="596">
        <v>0.8</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98.9</v>
      </c>
      <c r="BH31" s="613"/>
      <c r="BI31" s="613"/>
      <c r="BJ31" s="613"/>
      <c r="BK31" s="613"/>
      <c r="BL31" s="613"/>
      <c r="BM31" s="599">
        <v>96.3</v>
      </c>
      <c r="BN31" s="649"/>
      <c r="BO31" s="649"/>
      <c r="BP31" s="649"/>
      <c r="BQ31" s="650"/>
      <c r="BR31" s="648">
        <v>98.8</v>
      </c>
      <c r="BS31" s="613"/>
      <c r="BT31" s="613"/>
      <c r="BU31" s="613"/>
      <c r="BV31" s="613"/>
      <c r="BW31" s="613"/>
      <c r="BX31" s="599">
        <v>95.8</v>
      </c>
      <c r="BY31" s="649"/>
      <c r="BZ31" s="649"/>
      <c r="CA31" s="649"/>
      <c r="CB31" s="650"/>
      <c r="CD31" s="656"/>
      <c r="CE31" s="657"/>
      <c r="CF31" s="607" t="s">
        <v>295</v>
      </c>
      <c r="CG31" s="608"/>
      <c r="CH31" s="608"/>
      <c r="CI31" s="608"/>
      <c r="CJ31" s="608"/>
      <c r="CK31" s="608"/>
      <c r="CL31" s="608"/>
      <c r="CM31" s="608"/>
      <c r="CN31" s="608"/>
      <c r="CO31" s="608"/>
      <c r="CP31" s="608"/>
      <c r="CQ31" s="609"/>
      <c r="CR31" s="593">
        <v>905700</v>
      </c>
      <c r="CS31" s="613"/>
      <c r="CT31" s="613"/>
      <c r="CU31" s="613"/>
      <c r="CV31" s="613"/>
      <c r="CW31" s="613"/>
      <c r="CX31" s="613"/>
      <c r="CY31" s="614"/>
      <c r="CZ31" s="627">
        <v>1.6</v>
      </c>
      <c r="DA31" s="628"/>
      <c r="DB31" s="628"/>
      <c r="DC31" s="629"/>
      <c r="DD31" s="602">
        <v>897453</v>
      </c>
      <c r="DE31" s="613"/>
      <c r="DF31" s="613"/>
      <c r="DG31" s="613"/>
      <c r="DH31" s="613"/>
      <c r="DI31" s="613"/>
      <c r="DJ31" s="613"/>
      <c r="DK31" s="614"/>
      <c r="DL31" s="602">
        <v>897453</v>
      </c>
      <c r="DM31" s="613"/>
      <c r="DN31" s="613"/>
      <c r="DO31" s="613"/>
      <c r="DP31" s="613"/>
      <c r="DQ31" s="613"/>
      <c r="DR31" s="613"/>
      <c r="DS31" s="613"/>
      <c r="DT31" s="613"/>
      <c r="DU31" s="613"/>
      <c r="DV31" s="614"/>
      <c r="DW31" s="598">
        <v>2.4</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1712901</v>
      </c>
      <c r="S32" s="594"/>
      <c r="T32" s="594"/>
      <c r="U32" s="594"/>
      <c r="V32" s="594"/>
      <c r="W32" s="594"/>
      <c r="X32" s="594"/>
      <c r="Y32" s="595"/>
      <c r="Z32" s="596">
        <v>2.9</v>
      </c>
      <c r="AA32" s="596"/>
      <c r="AB32" s="596"/>
      <c r="AC32" s="596"/>
      <c r="AD32" s="597">
        <v>26299</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98.5</v>
      </c>
      <c r="BH32" s="661"/>
      <c r="BI32" s="661"/>
      <c r="BJ32" s="661"/>
      <c r="BK32" s="661"/>
      <c r="BL32" s="661"/>
      <c r="BM32" s="662">
        <v>91.1</v>
      </c>
      <c r="BN32" s="661"/>
      <c r="BO32" s="661"/>
      <c r="BP32" s="661"/>
      <c r="BQ32" s="663"/>
      <c r="BR32" s="660">
        <v>98.4</v>
      </c>
      <c r="BS32" s="661"/>
      <c r="BT32" s="661"/>
      <c r="BU32" s="661"/>
      <c r="BV32" s="661"/>
      <c r="BW32" s="661"/>
      <c r="BX32" s="662">
        <v>90.8</v>
      </c>
      <c r="BY32" s="661"/>
      <c r="BZ32" s="661"/>
      <c r="CA32" s="661"/>
      <c r="CB32" s="663"/>
      <c r="CD32" s="658"/>
      <c r="CE32" s="659"/>
      <c r="CF32" s="607" t="s">
        <v>298</v>
      </c>
      <c r="CG32" s="608"/>
      <c r="CH32" s="608"/>
      <c r="CI32" s="608"/>
      <c r="CJ32" s="608"/>
      <c r="CK32" s="608"/>
      <c r="CL32" s="608"/>
      <c r="CM32" s="608"/>
      <c r="CN32" s="608"/>
      <c r="CO32" s="608"/>
      <c r="CP32" s="608"/>
      <c r="CQ32" s="609"/>
      <c r="CR32" s="593">
        <v>46</v>
      </c>
      <c r="CS32" s="594"/>
      <c r="CT32" s="594"/>
      <c r="CU32" s="594"/>
      <c r="CV32" s="594"/>
      <c r="CW32" s="594"/>
      <c r="CX32" s="594"/>
      <c r="CY32" s="595"/>
      <c r="CZ32" s="627">
        <v>0</v>
      </c>
      <c r="DA32" s="628"/>
      <c r="DB32" s="628"/>
      <c r="DC32" s="629"/>
      <c r="DD32" s="602">
        <v>46</v>
      </c>
      <c r="DE32" s="594"/>
      <c r="DF32" s="594"/>
      <c r="DG32" s="594"/>
      <c r="DH32" s="594"/>
      <c r="DI32" s="594"/>
      <c r="DJ32" s="594"/>
      <c r="DK32" s="595"/>
      <c r="DL32" s="602">
        <v>46</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4968500</v>
      </c>
      <c r="S33" s="594"/>
      <c r="T33" s="594"/>
      <c r="U33" s="594"/>
      <c r="V33" s="594"/>
      <c r="W33" s="594"/>
      <c r="X33" s="594"/>
      <c r="Y33" s="595"/>
      <c r="Z33" s="596">
        <v>8.4</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25420091</v>
      </c>
      <c r="CS33" s="613"/>
      <c r="CT33" s="613"/>
      <c r="CU33" s="613"/>
      <c r="CV33" s="613"/>
      <c r="CW33" s="613"/>
      <c r="CX33" s="613"/>
      <c r="CY33" s="614"/>
      <c r="CZ33" s="627">
        <v>43.5</v>
      </c>
      <c r="DA33" s="628"/>
      <c r="DB33" s="628"/>
      <c r="DC33" s="629"/>
      <c r="DD33" s="602">
        <v>19606893</v>
      </c>
      <c r="DE33" s="613"/>
      <c r="DF33" s="613"/>
      <c r="DG33" s="613"/>
      <c r="DH33" s="613"/>
      <c r="DI33" s="613"/>
      <c r="DJ33" s="613"/>
      <c r="DK33" s="614"/>
      <c r="DL33" s="602">
        <v>14609584</v>
      </c>
      <c r="DM33" s="613"/>
      <c r="DN33" s="613"/>
      <c r="DO33" s="613"/>
      <c r="DP33" s="613"/>
      <c r="DQ33" s="613"/>
      <c r="DR33" s="613"/>
      <c r="DS33" s="613"/>
      <c r="DT33" s="613"/>
      <c r="DU33" s="613"/>
      <c r="DV33" s="614"/>
      <c r="DW33" s="598">
        <v>39.700000000000003</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7205738</v>
      </c>
      <c r="CS34" s="594"/>
      <c r="CT34" s="594"/>
      <c r="CU34" s="594"/>
      <c r="CV34" s="594"/>
      <c r="CW34" s="594"/>
      <c r="CX34" s="594"/>
      <c r="CY34" s="595"/>
      <c r="CZ34" s="627">
        <v>12.3</v>
      </c>
      <c r="DA34" s="628"/>
      <c r="DB34" s="628"/>
      <c r="DC34" s="629"/>
      <c r="DD34" s="602">
        <v>5356898</v>
      </c>
      <c r="DE34" s="594"/>
      <c r="DF34" s="594"/>
      <c r="DG34" s="594"/>
      <c r="DH34" s="594"/>
      <c r="DI34" s="594"/>
      <c r="DJ34" s="594"/>
      <c r="DK34" s="595"/>
      <c r="DL34" s="602">
        <v>4237330</v>
      </c>
      <c r="DM34" s="594"/>
      <c r="DN34" s="594"/>
      <c r="DO34" s="594"/>
      <c r="DP34" s="594"/>
      <c r="DQ34" s="594"/>
      <c r="DR34" s="594"/>
      <c r="DS34" s="594"/>
      <c r="DT34" s="594"/>
      <c r="DU34" s="594"/>
      <c r="DV34" s="595"/>
      <c r="DW34" s="598">
        <v>11.5</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2276800</v>
      </c>
      <c r="S35" s="594"/>
      <c r="T35" s="594"/>
      <c r="U35" s="594"/>
      <c r="V35" s="594"/>
      <c r="W35" s="594"/>
      <c r="X35" s="594"/>
      <c r="Y35" s="595"/>
      <c r="Z35" s="596">
        <v>3.8</v>
      </c>
      <c r="AA35" s="596"/>
      <c r="AB35" s="596"/>
      <c r="AC35" s="596"/>
      <c r="AD35" s="597" t="s">
        <v>113</v>
      </c>
      <c r="AE35" s="597"/>
      <c r="AF35" s="597"/>
      <c r="AG35" s="597"/>
      <c r="AH35" s="597"/>
      <c r="AI35" s="597"/>
      <c r="AJ35" s="597"/>
      <c r="AK35" s="597"/>
      <c r="AL35" s="598" t="s">
        <v>113</v>
      </c>
      <c r="AM35" s="599"/>
      <c r="AN35" s="599"/>
      <c r="AO35" s="600"/>
      <c r="AP35" s="186"/>
      <c r="AQ35" s="604" t="s">
        <v>306</v>
      </c>
      <c r="AR35" s="605"/>
      <c r="AS35" s="605"/>
      <c r="AT35" s="605"/>
      <c r="AU35" s="605"/>
      <c r="AV35" s="605"/>
      <c r="AW35" s="605"/>
      <c r="AX35" s="605"/>
      <c r="AY35" s="606"/>
      <c r="AZ35" s="582">
        <v>8853506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648822</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715821</v>
      </c>
      <c r="CS35" s="613"/>
      <c r="CT35" s="613"/>
      <c r="CU35" s="613"/>
      <c r="CV35" s="613"/>
      <c r="CW35" s="613"/>
      <c r="CX35" s="613"/>
      <c r="CY35" s="614"/>
      <c r="CZ35" s="627">
        <v>1.2</v>
      </c>
      <c r="DA35" s="628"/>
      <c r="DB35" s="628"/>
      <c r="DC35" s="629"/>
      <c r="DD35" s="602">
        <v>646740</v>
      </c>
      <c r="DE35" s="613"/>
      <c r="DF35" s="613"/>
      <c r="DG35" s="613"/>
      <c r="DH35" s="613"/>
      <c r="DI35" s="613"/>
      <c r="DJ35" s="613"/>
      <c r="DK35" s="614"/>
      <c r="DL35" s="602">
        <v>646524</v>
      </c>
      <c r="DM35" s="613"/>
      <c r="DN35" s="613"/>
      <c r="DO35" s="613"/>
      <c r="DP35" s="613"/>
      <c r="DQ35" s="613"/>
      <c r="DR35" s="613"/>
      <c r="DS35" s="613"/>
      <c r="DT35" s="613"/>
      <c r="DU35" s="613"/>
      <c r="DV35" s="614"/>
      <c r="DW35" s="598">
        <v>1.8</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59397599</v>
      </c>
      <c r="S36" s="666"/>
      <c r="T36" s="666"/>
      <c r="U36" s="666"/>
      <c r="V36" s="666"/>
      <c r="W36" s="666"/>
      <c r="X36" s="666"/>
      <c r="Y36" s="667"/>
      <c r="Z36" s="668">
        <v>100</v>
      </c>
      <c r="AA36" s="668"/>
      <c r="AB36" s="668"/>
      <c r="AC36" s="668"/>
      <c r="AD36" s="669">
        <v>34512378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1927083</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410977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7104537</v>
      </c>
      <c r="CS36" s="594"/>
      <c r="CT36" s="594"/>
      <c r="CU36" s="594"/>
      <c r="CV36" s="594"/>
      <c r="CW36" s="594"/>
      <c r="CX36" s="594"/>
      <c r="CY36" s="595"/>
      <c r="CZ36" s="627">
        <v>12.2</v>
      </c>
      <c r="DA36" s="628"/>
      <c r="DB36" s="628"/>
      <c r="DC36" s="629"/>
      <c r="DD36" s="602">
        <v>5518460</v>
      </c>
      <c r="DE36" s="594"/>
      <c r="DF36" s="594"/>
      <c r="DG36" s="594"/>
      <c r="DH36" s="594"/>
      <c r="DI36" s="594"/>
      <c r="DJ36" s="594"/>
      <c r="DK36" s="595"/>
      <c r="DL36" s="602">
        <v>4401473</v>
      </c>
      <c r="DM36" s="594"/>
      <c r="DN36" s="594"/>
      <c r="DO36" s="594"/>
      <c r="DP36" s="594"/>
      <c r="DQ36" s="594"/>
      <c r="DR36" s="594"/>
      <c r="DS36" s="594"/>
      <c r="DT36" s="594"/>
      <c r="DU36" s="594"/>
      <c r="DV36" s="595"/>
      <c r="DW36" s="598">
        <v>12</v>
      </c>
      <c r="DX36" s="625"/>
      <c r="DY36" s="625"/>
      <c r="DZ36" s="625"/>
      <c r="EA36" s="625"/>
      <c r="EB36" s="625"/>
      <c r="EC36" s="626"/>
    </row>
    <row r="37" spans="2:133" ht="11.25" customHeight="1">
      <c r="AQ37" s="672" t="s">
        <v>313</v>
      </c>
      <c r="AR37" s="673"/>
      <c r="AS37" s="673"/>
      <c r="AT37" s="673"/>
      <c r="AU37" s="673"/>
      <c r="AV37" s="673"/>
      <c r="AW37" s="673"/>
      <c r="AX37" s="673"/>
      <c r="AY37" s="674"/>
      <c r="AZ37" s="593">
        <v>1415831</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17939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2243899</v>
      </c>
      <c r="CS37" s="613"/>
      <c r="CT37" s="613"/>
      <c r="CU37" s="613"/>
      <c r="CV37" s="613"/>
      <c r="CW37" s="613"/>
      <c r="CX37" s="613"/>
      <c r="CY37" s="614"/>
      <c r="CZ37" s="627">
        <v>3.8</v>
      </c>
      <c r="DA37" s="628"/>
      <c r="DB37" s="628"/>
      <c r="DC37" s="629"/>
      <c r="DD37" s="602">
        <v>2073765</v>
      </c>
      <c r="DE37" s="613"/>
      <c r="DF37" s="613"/>
      <c r="DG37" s="613"/>
      <c r="DH37" s="613"/>
      <c r="DI37" s="613"/>
      <c r="DJ37" s="613"/>
      <c r="DK37" s="614"/>
      <c r="DL37" s="602">
        <v>2061327</v>
      </c>
      <c r="DM37" s="613"/>
      <c r="DN37" s="613"/>
      <c r="DO37" s="613"/>
      <c r="DP37" s="613"/>
      <c r="DQ37" s="613"/>
      <c r="DR37" s="613"/>
      <c r="DS37" s="613"/>
      <c r="DT37" s="613"/>
      <c r="DU37" s="613"/>
      <c r="DV37" s="614"/>
      <c r="DW37" s="598">
        <v>5.6</v>
      </c>
      <c r="DX37" s="625"/>
      <c r="DY37" s="625"/>
      <c r="DZ37" s="625"/>
      <c r="EA37" s="625"/>
      <c r="EB37" s="625"/>
      <c r="EC37" s="626"/>
    </row>
    <row r="38" spans="2:133" ht="11.25" customHeight="1">
      <c r="AQ38" s="672" t="s">
        <v>316</v>
      </c>
      <c r="AR38" s="673"/>
      <c r="AS38" s="673"/>
      <c r="AT38" s="673"/>
      <c r="AU38" s="673"/>
      <c r="AV38" s="673"/>
      <c r="AW38" s="673"/>
      <c r="AX38" s="673"/>
      <c r="AY38" s="674"/>
      <c r="AZ38" s="593">
        <v>676663</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30384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7359980</v>
      </c>
      <c r="CS38" s="594"/>
      <c r="CT38" s="594"/>
      <c r="CU38" s="594"/>
      <c r="CV38" s="594"/>
      <c r="CW38" s="594"/>
      <c r="CX38" s="594"/>
      <c r="CY38" s="595"/>
      <c r="CZ38" s="627">
        <v>12.6</v>
      </c>
      <c r="DA38" s="628"/>
      <c r="DB38" s="628"/>
      <c r="DC38" s="629"/>
      <c r="DD38" s="602">
        <v>6624329</v>
      </c>
      <c r="DE38" s="594"/>
      <c r="DF38" s="594"/>
      <c r="DG38" s="594"/>
      <c r="DH38" s="594"/>
      <c r="DI38" s="594"/>
      <c r="DJ38" s="594"/>
      <c r="DK38" s="595"/>
      <c r="DL38" s="602">
        <v>5324257</v>
      </c>
      <c r="DM38" s="594"/>
      <c r="DN38" s="594"/>
      <c r="DO38" s="594"/>
      <c r="DP38" s="594"/>
      <c r="DQ38" s="594"/>
      <c r="DR38" s="594"/>
      <c r="DS38" s="594"/>
      <c r="DT38" s="594"/>
      <c r="DU38" s="594"/>
      <c r="DV38" s="595"/>
      <c r="DW38" s="598">
        <v>14.5</v>
      </c>
      <c r="DX38" s="625"/>
      <c r="DY38" s="625"/>
      <c r="DZ38" s="625"/>
      <c r="EA38" s="625"/>
      <c r="EB38" s="625"/>
      <c r="EC38" s="626"/>
    </row>
    <row r="39" spans="2:133" ht="11.25" customHeight="1">
      <c r="AQ39" s="672" t="s">
        <v>319</v>
      </c>
      <c r="AR39" s="673"/>
      <c r="AS39" s="673"/>
      <c r="AT39" s="673"/>
      <c r="AU39" s="673"/>
      <c r="AV39" s="673"/>
      <c r="AW39" s="673"/>
      <c r="AX39" s="673"/>
      <c r="AY39" s="674"/>
      <c r="AZ39" s="593">
        <v>77695</v>
      </c>
      <c r="BA39" s="594"/>
      <c r="BB39" s="594"/>
      <c r="BC39" s="594"/>
      <c r="BD39" s="613"/>
      <c r="BE39" s="613"/>
      <c r="BF39" s="650"/>
      <c r="BG39" s="678" t="s">
        <v>320</v>
      </c>
      <c r="BH39" s="679"/>
      <c r="BI39" s="679"/>
      <c r="BJ39" s="679"/>
      <c r="BK39" s="679"/>
      <c r="BL39" s="187"/>
      <c r="BM39" s="608" t="s">
        <v>321</v>
      </c>
      <c r="BN39" s="608"/>
      <c r="BO39" s="608"/>
      <c r="BP39" s="608"/>
      <c r="BQ39" s="608"/>
      <c r="BR39" s="608"/>
      <c r="BS39" s="608"/>
      <c r="BT39" s="608"/>
      <c r="BU39" s="609"/>
      <c r="BV39" s="593">
        <v>100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2191943</v>
      </c>
      <c r="CS39" s="613"/>
      <c r="CT39" s="613"/>
      <c r="CU39" s="613"/>
      <c r="CV39" s="613"/>
      <c r="CW39" s="613"/>
      <c r="CX39" s="613"/>
      <c r="CY39" s="614"/>
      <c r="CZ39" s="627">
        <v>3.8</v>
      </c>
      <c r="DA39" s="628"/>
      <c r="DB39" s="628"/>
      <c r="DC39" s="629"/>
      <c r="DD39" s="602">
        <v>1340921</v>
      </c>
      <c r="DE39" s="613"/>
      <c r="DF39" s="613"/>
      <c r="DG39" s="613"/>
      <c r="DH39" s="613"/>
      <c r="DI39" s="613"/>
      <c r="DJ39" s="613"/>
      <c r="DK39" s="614"/>
      <c r="DL39" s="602" t="s">
        <v>323</v>
      </c>
      <c r="DM39" s="613"/>
      <c r="DN39" s="613"/>
      <c r="DO39" s="613"/>
      <c r="DP39" s="613"/>
      <c r="DQ39" s="613"/>
      <c r="DR39" s="613"/>
      <c r="DS39" s="613"/>
      <c r="DT39" s="613"/>
      <c r="DU39" s="613"/>
      <c r="DV39" s="614"/>
      <c r="DW39" s="598" t="s">
        <v>323</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1308022</v>
      </c>
      <c r="BA40" s="594"/>
      <c r="BB40" s="594"/>
      <c r="BC40" s="594"/>
      <c r="BD40" s="613"/>
      <c r="BE40" s="613"/>
      <c r="BF40" s="650"/>
      <c r="BG40" s="678"/>
      <c r="BH40" s="679"/>
      <c r="BI40" s="679"/>
      <c r="BJ40" s="679"/>
      <c r="BK40" s="679"/>
      <c r="BL40" s="187"/>
      <c r="BM40" s="608" t="s">
        <v>325</v>
      </c>
      <c r="BN40" s="608"/>
      <c r="BO40" s="608"/>
      <c r="BP40" s="608"/>
      <c r="BQ40" s="608"/>
      <c r="BR40" s="608"/>
      <c r="BS40" s="608"/>
      <c r="BT40" s="608"/>
      <c r="BU40" s="609"/>
      <c r="BV40" s="593">
        <v>104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842072</v>
      </c>
      <c r="CS40" s="594"/>
      <c r="CT40" s="594"/>
      <c r="CU40" s="594"/>
      <c r="CV40" s="594"/>
      <c r="CW40" s="594"/>
      <c r="CX40" s="594"/>
      <c r="CY40" s="595"/>
      <c r="CZ40" s="627">
        <v>1.4</v>
      </c>
      <c r="DA40" s="628"/>
      <c r="DB40" s="628"/>
      <c r="DC40" s="629"/>
      <c r="DD40" s="602">
        <v>119545</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327</v>
      </c>
      <c r="AR41" s="616"/>
      <c r="AS41" s="616"/>
      <c r="AT41" s="616"/>
      <c r="AU41" s="616"/>
      <c r="AV41" s="616"/>
      <c r="AW41" s="616"/>
      <c r="AX41" s="616"/>
      <c r="AY41" s="617"/>
      <c r="AZ41" s="665">
        <v>3448212</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269</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3"/>
      <c r="CT41" s="613"/>
      <c r="CU41" s="613"/>
      <c r="CV41" s="613"/>
      <c r="CW41" s="613"/>
      <c r="CX41" s="613"/>
      <c r="CY41" s="614"/>
      <c r="CZ41" s="627" t="s">
        <v>330</v>
      </c>
      <c r="DA41" s="628"/>
      <c r="DB41" s="628"/>
      <c r="DC41" s="629"/>
      <c r="DD41" s="602" t="s">
        <v>330</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6543434</v>
      </c>
      <c r="CS42" s="594"/>
      <c r="CT42" s="594"/>
      <c r="CU42" s="594"/>
      <c r="CV42" s="594"/>
      <c r="CW42" s="594"/>
      <c r="CX42" s="594"/>
      <c r="CY42" s="595"/>
      <c r="CZ42" s="627">
        <v>11.2</v>
      </c>
      <c r="DA42" s="676"/>
      <c r="DB42" s="676"/>
      <c r="DC42" s="677"/>
      <c r="DD42" s="602">
        <v>1321843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167456</v>
      </c>
      <c r="CS43" s="613"/>
      <c r="CT43" s="613"/>
      <c r="CU43" s="613"/>
      <c r="CV43" s="613"/>
      <c r="CW43" s="613"/>
      <c r="CX43" s="613"/>
      <c r="CY43" s="614"/>
      <c r="CZ43" s="627">
        <v>0.3</v>
      </c>
      <c r="DA43" s="628"/>
      <c r="DB43" s="628"/>
      <c r="DC43" s="629"/>
      <c r="DD43" s="602">
        <v>167456</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6216570</v>
      </c>
      <c r="CS44" s="594"/>
      <c r="CT44" s="594"/>
      <c r="CU44" s="594"/>
      <c r="CV44" s="594"/>
      <c r="CW44" s="594"/>
      <c r="CX44" s="594"/>
      <c r="CY44" s="595"/>
      <c r="CZ44" s="627">
        <v>10.6</v>
      </c>
      <c r="DA44" s="676"/>
      <c r="DB44" s="676"/>
      <c r="DC44" s="677"/>
      <c r="DD44" s="602">
        <v>1224044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2587805</v>
      </c>
      <c r="CS45" s="613"/>
      <c r="CT45" s="613"/>
      <c r="CU45" s="613"/>
      <c r="CV45" s="613"/>
      <c r="CW45" s="613"/>
      <c r="CX45" s="613"/>
      <c r="CY45" s="614"/>
      <c r="CZ45" s="627">
        <v>4.4000000000000004</v>
      </c>
      <c r="DA45" s="628"/>
      <c r="DB45" s="628"/>
      <c r="DC45" s="629"/>
      <c r="DD45" s="602">
        <v>160136</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3485726</v>
      </c>
      <c r="CS46" s="594"/>
      <c r="CT46" s="594"/>
      <c r="CU46" s="594"/>
      <c r="CV46" s="594"/>
      <c r="CW46" s="594"/>
      <c r="CX46" s="594"/>
      <c r="CY46" s="595"/>
      <c r="CZ46" s="627">
        <v>6</v>
      </c>
      <c r="DA46" s="676"/>
      <c r="DB46" s="676"/>
      <c r="DC46" s="677"/>
      <c r="DD46" s="602">
        <v>1060531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326864</v>
      </c>
      <c r="CS47" s="613"/>
      <c r="CT47" s="613"/>
      <c r="CU47" s="613"/>
      <c r="CV47" s="613"/>
      <c r="CW47" s="613"/>
      <c r="CX47" s="613"/>
      <c r="CY47" s="614"/>
      <c r="CZ47" s="627">
        <v>0.6</v>
      </c>
      <c r="DA47" s="628"/>
      <c r="DB47" s="628"/>
      <c r="DC47" s="629"/>
      <c r="DD47" s="602">
        <v>97799</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58414920</v>
      </c>
      <c r="CS49" s="661"/>
      <c r="CT49" s="661"/>
      <c r="CU49" s="661"/>
      <c r="CV49" s="661"/>
      <c r="CW49" s="661"/>
      <c r="CX49" s="661"/>
      <c r="CY49" s="688"/>
      <c r="CZ49" s="689">
        <v>100</v>
      </c>
      <c r="DA49" s="690"/>
      <c r="DB49" s="690"/>
      <c r="DC49" s="691"/>
      <c r="DD49" s="692">
        <v>39913595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59388</v>
      </c>
      <c r="R7" s="723"/>
      <c r="S7" s="723"/>
      <c r="T7" s="723"/>
      <c r="U7" s="723"/>
      <c r="V7" s="723">
        <v>58406</v>
      </c>
      <c r="W7" s="723"/>
      <c r="X7" s="723"/>
      <c r="Y7" s="723"/>
      <c r="Z7" s="723"/>
      <c r="AA7" s="723">
        <v>983</v>
      </c>
      <c r="AB7" s="723"/>
      <c r="AC7" s="723"/>
      <c r="AD7" s="723"/>
      <c r="AE7" s="724"/>
      <c r="AF7" s="725">
        <v>454</v>
      </c>
      <c r="AG7" s="726"/>
      <c r="AH7" s="726"/>
      <c r="AI7" s="726"/>
      <c r="AJ7" s="727"/>
      <c r="AK7" s="762">
        <v>2695</v>
      </c>
      <c r="AL7" s="763"/>
      <c r="AM7" s="763"/>
      <c r="AN7" s="763"/>
      <c r="AO7" s="763"/>
      <c r="AP7" s="763">
        <v>80512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538</v>
      </c>
      <c r="BT7" s="767"/>
      <c r="BU7" s="767"/>
      <c r="BV7" s="767"/>
      <c r="BW7" s="767"/>
      <c r="BX7" s="767"/>
      <c r="BY7" s="767"/>
      <c r="BZ7" s="767"/>
      <c r="CA7" s="767"/>
      <c r="CB7" s="767"/>
      <c r="CC7" s="767"/>
      <c r="CD7" s="767"/>
      <c r="CE7" s="767"/>
      <c r="CF7" s="767"/>
      <c r="CG7" s="768"/>
      <c r="CH7" s="759">
        <v>5</v>
      </c>
      <c r="CI7" s="760"/>
      <c r="CJ7" s="760"/>
      <c r="CK7" s="760"/>
      <c r="CL7" s="761"/>
      <c r="CM7" s="759">
        <v>307</v>
      </c>
      <c r="CN7" s="760"/>
      <c r="CO7" s="760"/>
      <c r="CP7" s="760"/>
      <c r="CQ7" s="761"/>
      <c r="CR7" s="759">
        <v>30</v>
      </c>
      <c r="CS7" s="760"/>
      <c r="CT7" s="760"/>
      <c r="CU7" s="760"/>
      <c r="CV7" s="761"/>
      <c r="CW7" s="759" t="s">
        <v>546</v>
      </c>
      <c r="CX7" s="760"/>
      <c r="CY7" s="760"/>
      <c r="CZ7" s="760"/>
      <c r="DA7" s="761"/>
      <c r="DB7" s="759" t="s">
        <v>546</v>
      </c>
      <c r="DC7" s="760"/>
      <c r="DD7" s="760"/>
      <c r="DE7" s="760"/>
      <c r="DF7" s="761"/>
      <c r="DG7" s="759" t="s">
        <v>546</v>
      </c>
      <c r="DH7" s="760"/>
      <c r="DI7" s="760"/>
      <c r="DJ7" s="760"/>
      <c r="DK7" s="761"/>
      <c r="DL7" s="759" t="s">
        <v>546</v>
      </c>
      <c r="DM7" s="760"/>
      <c r="DN7" s="760"/>
      <c r="DO7" s="760"/>
      <c r="DP7" s="761"/>
      <c r="DQ7" s="759" t="s">
        <v>546</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157</v>
      </c>
      <c r="R8" s="747"/>
      <c r="S8" s="747"/>
      <c r="T8" s="747"/>
      <c r="U8" s="747"/>
      <c r="V8" s="747">
        <v>157</v>
      </c>
      <c r="W8" s="747"/>
      <c r="X8" s="747"/>
      <c r="Y8" s="747"/>
      <c r="Z8" s="747"/>
      <c r="AA8" s="747" t="s">
        <v>537</v>
      </c>
      <c r="AB8" s="747"/>
      <c r="AC8" s="747"/>
      <c r="AD8" s="747"/>
      <c r="AE8" s="748"/>
      <c r="AF8" s="749" t="s">
        <v>113</v>
      </c>
      <c r="AG8" s="750"/>
      <c r="AH8" s="750"/>
      <c r="AI8" s="750"/>
      <c r="AJ8" s="751"/>
      <c r="AK8" s="752">
        <v>134</v>
      </c>
      <c r="AL8" s="753"/>
      <c r="AM8" s="753"/>
      <c r="AN8" s="753"/>
      <c r="AO8" s="753"/>
      <c r="AP8" s="753">
        <v>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539</v>
      </c>
      <c r="BT8" s="757"/>
      <c r="BU8" s="757"/>
      <c r="BV8" s="757"/>
      <c r="BW8" s="757"/>
      <c r="BX8" s="757"/>
      <c r="BY8" s="757"/>
      <c r="BZ8" s="757"/>
      <c r="CA8" s="757"/>
      <c r="CB8" s="757"/>
      <c r="CC8" s="757"/>
      <c r="CD8" s="757"/>
      <c r="CE8" s="757"/>
      <c r="CF8" s="757"/>
      <c r="CG8" s="758"/>
      <c r="CH8" s="769">
        <v>45</v>
      </c>
      <c r="CI8" s="770"/>
      <c r="CJ8" s="770"/>
      <c r="CK8" s="770"/>
      <c r="CL8" s="771"/>
      <c r="CM8" s="769">
        <v>967</v>
      </c>
      <c r="CN8" s="770"/>
      <c r="CO8" s="770"/>
      <c r="CP8" s="770"/>
      <c r="CQ8" s="771"/>
      <c r="CR8" s="769">
        <v>20</v>
      </c>
      <c r="CS8" s="770"/>
      <c r="CT8" s="770"/>
      <c r="CU8" s="770"/>
      <c r="CV8" s="771"/>
      <c r="CW8" s="769" t="s">
        <v>546</v>
      </c>
      <c r="CX8" s="770"/>
      <c r="CY8" s="770"/>
      <c r="CZ8" s="770"/>
      <c r="DA8" s="771"/>
      <c r="DB8" s="769" t="s">
        <v>546</v>
      </c>
      <c r="DC8" s="770"/>
      <c r="DD8" s="770"/>
      <c r="DE8" s="770"/>
      <c r="DF8" s="771"/>
      <c r="DG8" s="769" t="s">
        <v>546</v>
      </c>
      <c r="DH8" s="770"/>
      <c r="DI8" s="770"/>
      <c r="DJ8" s="770"/>
      <c r="DK8" s="771"/>
      <c r="DL8" s="769" t="s">
        <v>546</v>
      </c>
      <c r="DM8" s="770"/>
      <c r="DN8" s="770"/>
      <c r="DO8" s="770"/>
      <c r="DP8" s="771"/>
      <c r="DQ8" s="769" t="s">
        <v>547</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540</v>
      </c>
      <c r="BT9" s="757"/>
      <c r="BU9" s="757"/>
      <c r="BV9" s="757"/>
      <c r="BW9" s="757"/>
      <c r="BX9" s="757"/>
      <c r="BY9" s="757"/>
      <c r="BZ9" s="757"/>
      <c r="CA9" s="757"/>
      <c r="CB9" s="757"/>
      <c r="CC9" s="757"/>
      <c r="CD9" s="757"/>
      <c r="CE9" s="757"/>
      <c r="CF9" s="757"/>
      <c r="CG9" s="758"/>
      <c r="CH9" s="769">
        <v>1</v>
      </c>
      <c r="CI9" s="770"/>
      <c r="CJ9" s="770"/>
      <c r="CK9" s="770"/>
      <c r="CL9" s="771"/>
      <c r="CM9" s="769">
        <v>318</v>
      </c>
      <c r="CN9" s="770"/>
      <c r="CO9" s="770"/>
      <c r="CP9" s="770"/>
      <c r="CQ9" s="771"/>
      <c r="CR9" s="769">
        <v>105</v>
      </c>
      <c r="CS9" s="770"/>
      <c r="CT9" s="770"/>
      <c r="CU9" s="770"/>
      <c r="CV9" s="771"/>
      <c r="CW9" s="769">
        <v>36</v>
      </c>
      <c r="CX9" s="770"/>
      <c r="CY9" s="770"/>
      <c r="CZ9" s="770"/>
      <c r="DA9" s="771"/>
      <c r="DB9" s="769" t="s">
        <v>546</v>
      </c>
      <c r="DC9" s="770"/>
      <c r="DD9" s="770"/>
      <c r="DE9" s="770"/>
      <c r="DF9" s="771"/>
      <c r="DG9" s="769" t="s">
        <v>546</v>
      </c>
      <c r="DH9" s="770"/>
      <c r="DI9" s="770"/>
      <c r="DJ9" s="770"/>
      <c r="DK9" s="771"/>
      <c r="DL9" s="769" t="s">
        <v>546</v>
      </c>
      <c r="DM9" s="770"/>
      <c r="DN9" s="770"/>
      <c r="DO9" s="770"/>
      <c r="DP9" s="771"/>
      <c r="DQ9" s="769" t="s">
        <v>547</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541</v>
      </c>
      <c r="BT10" s="757"/>
      <c r="BU10" s="757"/>
      <c r="BV10" s="757"/>
      <c r="BW10" s="757"/>
      <c r="BX10" s="757"/>
      <c r="BY10" s="757"/>
      <c r="BZ10" s="757"/>
      <c r="CA10" s="757"/>
      <c r="CB10" s="757"/>
      <c r="CC10" s="757"/>
      <c r="CD10" s="757"/>
      <c r="CE10" s="757"/>
      <c r="CF10" s="757"/>
      <c r="CG10" s="758"/>
      <c r="CH10" s="769">
        <v>4</v>
      </c>
      <c r="CI10" s="770"/>
      <c r="CJ10" s="770"/>
      <c r="CK10" s="770"/>
      <c r="CL10" s="771"/>
      <c r="CM10" s="769">
        <v>36</v>
      </c>
      <c r="CN10" s="770"/>
      <c r="CO10" s="770"/>
      <c r="CP10" s="770"/>
      <c r="CQ10" s="771"/>
      <c r="CR10" s="769">
        <v>10</v>
      </c>
      <c r="CS10" s="770"/>
      <c r="CT10" s="770"/>
      <c r="CU10" s="770"/>
      <c r="CV10" s="771"/>
      <c r="CW10" s="769">
        <v>6</v>
      </c>
      <c r="CX10" s="770"/>
      <c r="CY10" s="770"/>
      <c r="CZ10" s="770"/>
      <c r="DA10" s="771"/>
      <c r="DB10" s="769" t="s">
        <v>546</v>
      </c>
      <c r="DC10" s="770"/>
      <c r="DD10" s="770"/>
      <c r="DE10" s="770"/>
      <c r="DF10" s="771"/>
      <c r="DG10" s="769" t="s">
        <v>546</v>
      </c>
      <c r="DH10" s="770"/>
      <c r="DI10" s="770"/>
      <c r="DJ10" s="770"/>
      <c r="DK10" s="771"/>
      <c r="DL10" s="769" t="s">
        <v>546</v>
      </c>
      <c r="DM10" s="770"/>
      <c r="DN10" s="770"/>
      <c r="DO10" s="770"/>
      <c r="DP10" s="771"/>
      <c r="DQ10" s="769" t="s">
        <v>547</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542</v>
      </c>
      <c r="BT11" s="757"/>
      <c r="BU11" s="757"/>
      <c r="BV11" s="757"/>
      <c r="BW11" s="757"/>
      <c r="BX11" s="757"/>
      <c r="BY11" s="757"/>
      <c r="BZ11" s="757"/>
      <c r="CA11" s="757"/>
      <c r="CB11" s="757"/>
      <c r="CC11" s="757"/>
      <c r="CD11" s="757"/>
      <c r="CE11" s="757"/>
      <c r="CF11" s="757"/>
      <c r="CG11" s="758"/>
      <c r="CH11" s="769">
        <v>0</v>
      </c>
      <c r="CI11" s="770"/>
      <c r="CJ11" s="770"/>
      <c r="CK11" s="770"/>
      <c r="CL11" s="771"/>
      <c r="CM11" s="769">
        <v>113</v>
      </c>
      <c r="CN11" s="770"/>
      <c r="CO11" s="770"/>
      <c r="CP11" s="770"/>
      <c r="CQ11" s="771"/>
      <c r="CR11" s="769">
        <v>45</v>
      </c>
      <c r="CS11" s="770"/>
      <c r="CT11" s="770"/>
      <c r="CU11" s="770"/>
      <c r="CV11" s="771"/>
      <c r="CW11" s="769" t="s">
        <v>547</v>
      </c>
      <c r="CX11" s="770"/>
      <c r="CY11" s="770"/>
      <c r="CZ11" s="770"/>
      <c r="DA11" s="771"/>
      <c r="DB11" s="769" t="s">
        <v>546</v>
      </c>
      <c r="DC11" s="770"/>
      <c r="DD11" s="770"/>
      <c r="DE11" s="770"/>
      <c r="DF11" s="771"/>
      <c r="DG11" s="769" t="s">
        <v>546</v>
      </c>
      <c r="DH11" s="770"/>
      <c r="DI11" s="770"/>
      <c r="DJ11" s="770"/>
      <c r="DK11" s="771"/>
      <c r="DL11" s="769" t="s">
        <v>546</v>
      </c>
      <c r="DM11" s="770"/>
      <c r="DN11" s="770"/>
      <c r="DO11" s="770"/>
      <c r="DP11" s="771"/>
      <c r="DQ11" s="769" t="s">
        <v>547</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543</v>
      </c>
      <c r="BT12" s="757"/>
      <c r="BU12" s="757"/>
      <c r="BV12" s="757"/>
      <c r="BW12" s="757"/>
      <c r="BX12" s="757"/>
      <c r="BY12" s="757"/>
      <c r="BZ12" s="757"/>
      <c r="CA12" s="757"/>
      <c r="CB12" s="757"/>
      <c r="CC12" s="757"/>
      <c r="CD12" s="757"/>
      <c r="CE12" s="757"/>
      <c r="CF12" s="757"/>
      <c r="CG12" s="758"/>
      <c r="CH12" s="769">
        <v>2</v>
      </c>
      <c r="CI12" s="770"/>
      <c r="CJ12" s="770"/>
      <c r="CK12" s="770"/>
      <c r="CL12" s="771"/>
      <c r="CM12" s="769">
        <v>159</v>
      </c>
      <c r="CN12" s="770"/>
      <c r="CO12" s="770"/>
      <c r="CP12" s="770"/>
      <c r="CQ12" s="771"/>
      <c r="CR12" s="769">
        <v>56</v>
      </c>
      <c r="CS12" s="770"/>
      <c r="CT12" s="770"/>
      <c r="CU12" s="770"/>
      <c r="CV12" s="771"/>
      <c r="CW12" s="769" t="s">
        <v>547</v>
      </c>
      <c r="CX12" s="770"/>
      <c r="CY12" s="770"/>
      <c r="CZ12" s="770"/>
      <c r="DA12" s="771"/>
      <c r="DB12" s="769" t="s">
        <v>546</v>
      </c>
      <c r="DC12" s="770"/>
      <c r="DD12" s="770"/>
      <c r="DE12" s="770"/>
      <c r="DF12" s="771"/>
      <c r="DG12" s="769" t="s">
        <v>546</v>
      </c>
      <c r="DH12" s="770"/>
      <c r="DI12" s="770"/>
      <c r="DJ12" s="770"/>
      <c r="DK12" s="771"/>
      <c r="DL12" s="769" t="s">
        <v>546</v>
      </c>
      <c r="DM12" s="770"/>
      <c r="DN12" s="770"/>
      <c r="DO12" s="770"/>
      <c r="DP12" s="771"/>
      <c r="DQ12" s="769" t="s">
        <v>547</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544</v>
      </c>
      <c r="BT13" s="757"/>
      <c r="BU13" s="757"/>
      <c r="BV13" s="757"/>
      <c r="BW13" s="757"/>
      <c r="BX13" s="757"/>
      <c r="BY13" s="757"/>
      <c r="BZ13" s="757"/>
      <c r="CA13" s="757"/>
      <c r="CB13" s="757"/>
      <c r="CC13" s="757"/>
      <c r="CD13" s="757"/>
      <c r="CE13" s="757"/>
      <c r="CF13" s="757"/>
      <c r="CG13" s="758"/>
      <c r="CH13" s="769">
        <v>5</v>
      </c>
      <c r="CI13" s="770"/>
      <c r="CJ13" s="770"/>
      <c r="CK13" s="770"/>
      <c r="CL13" s="771"/>
      <c r="CM13" s="769">
        <v>361</v>
      </c>
      <c r="CN13" s="770"/>
      <c r="CO13" s="770"/>
      <c r="CP13" s="770"/>
      <c r="CQ13" s="771"/>
      <c r="CR13" s="769">
        <v>0</v>
      </c>
      <c r="CS13" s="770"/>
      <c r="CT13" s="770"/>
      <c r="CU13" s="770"/>
      <c r="CV13" s="771"/>
      <c r="CW13" s="769">
        <v>47</v>
      </c>
      <c r="CX13" s="770"/>
      <c r="CY13" s="770"/>
      <c r="CZ13" s="770"/>
      <c r="DA13" s="771"/>
      <c r="DB13" s="769" t="s">
        <v>546</v>
      </c>
      <c r="DC13" s="770"/>
      <c r="DD13" s="770"/>
      <c r="DE13" s="770"/>
      <c r="DF13" s="771"/>
      <c r="DG13" s="769" t="s">
        <v>546</v>
      </c>
      <c r="DH13" s="770"/>
      <c r="DI13" s="770"/>
      <c r="DJ13" s="770"/>
      <c r="DK13" s="771"/>
      <c r="DL13" s="769" t="s">
        <v>546</v>
      </c>
      <c r="DM13" s="770"/>
      <c r="DN13" s="770"/>
      <c r="DO13" s="770"/>
      <c r="DP13" s="771"/>
      <c r="DQ13" s="769" t="s">
        <v>547</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545</v>
      </c>
      <c r="BT14" s="757"/>
      <c r="BU14" s="757"/>
      <c r="BV14" s="757"/>
      <c r="BW14" s="757"/>
      <c r="BX14" s="757"/>
      <c r="BY14" s="757"/>
      <c r="BZ14" s="757"/>
      <c r="CA14" s="757"/>
      <c r="CB14" s="757"/>
      <c r="CC14" s="757"/>
      <c r="CD14" s="757"/>
      <c r="CE14" s="757"/>
      <c r="CF14" s="757"/>
      <c r="CG14" s="758"/>
      <c r="CH14" s="769">
        <v>1</v>
      </c>
      <c r="CI14" s="770"/>
      <c r="CJ14" s="770"/>
      <c r="CK14" s="770"/>
      <c r="CL14" s="771"/>
      <c r="CM14" s="769">
        <v>15</v>
      </c>
      <c r="CN14" s="770"/>
      <c r="CO14" s="770"/>
      <c r="CP14" s="770"/>
      <c r="CQ14" s="771"/>
      <c r="CR14" s="769">
        <v>0</v>
      </c>
      <c r="CS14" s="770"/>
      <c r="CT14" s="770"/>
      <c r="CU14" s="770"/>
      <c r="CV14" s="771"/>
      <c r="CW14" s="769">
        <v>2</v>
      </c>
      <c r="CX14" s="770"/>
      <c r="CY14" s="770"/>
      <c r="CZ14" s="770"/>
      <c r="DA14" s="771"/>
      <c r="DB14" s="769" t="s">
        <v>546</v>
      </c>
      <c r="DC14" s="770"/>
      <c r="DD14" s="770"/>
      <c r="DE14" s="770"/>
      <c r="DF14" s="771"/>
      <c r="DG14" s="769" t="s">
        <v>546</v>
      </c>
      <c r="DH14" s="770"/>
      <c r="DI14" s="770"/>
      <c r="DJ14" s="770"/>
      <c r="DK14" s="771"/>
      <c r="DL14" s="769" t="s">
        <v>546</v>
      </c>
      <c r="DM14" s="770"/>
      <c r="DN14" s="770"/>
      <c r="DO14" s="770"/>
      <c r="DP14" s="771"/>
      <c r="DQ14" s="769" t="s">
        <v>547</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59545</v>
      </c>
      <c r="R23" s="782"/>
      <c r="S23" s="782"/>
      <c r="T23" s="782"/>
      <c r="U23" s="782"/>
      <c r="V23" s="782">
        <v>58563</v>
      </c>
      <c r="W23" s="782"/>
      <c r="X23" s="782"/>
      <c r="Y23" s="782"/>
      <c r="Z23" s="782"/>
      <c r="AA23" s="782">
        <v>983</v>
      </c>
      <c r="AB23" s="782"/>
      <c r="AC23" s="782"/>
      <c r="AD23" s="782"/>
      <c r="AE23" s="783"/>
      <c r="AF23" s="784">
        <v>454</v>
      </c>
      <c r="AG23" s="782"/>
      <c r="AH23" s="782"/>
      <c r="AI23" s="782"/>
      <c r="AJ23" s="785"/>
      <c r="AK23" s="786"/>
      <c r="AL23" s="787"/>
      <c r="AM23" s="787"/>
      <c r="AN23" s="787"/>
      <c r="AO23" s="787"/>
      <c r="AP23" s="782">
        <v>80513</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13573</v>
      </c>
      <c r="R28" s="811"/>
      <c r="S28" s="811"/>
      <c r="T28" s="811"/>
      <c r="U28" s="811"/>
      <c r="V28" s="811">
        <v>12925</v>
      </c>
      <c r="W28" s="811"/>
      <c r="X28" s="811"/>
      <c r="Y28" s="811"/>
      <c r="Z28" s="811"/>
      <c r="AA28" s="811">
        <v>649</v>
      </c>
      <c r="AB28" s="811"/>
      <c r="AC28" s="811"/>
      <c r="AD28" s="811"/>
      <c r="AE28" s="812"/>
      <c r="AF28" s="813">
        <v>649</v>
      </c>
      <c r="AG28" s="811"/>
      <c r="AH28" s="811"/>
      <c r="AI28" s="811"/>
      <c r="AJ28" s="814"/>
      <c r="AK28" s="815">
        <v>801</v>
      </c>
      <c r="AL28" s="806"/>
      <c r="AM28" s="806"/>
      <c r="AN28" s="806"/>
      <c r="AO28" s="806"/>
      <c r="AP28" s="806" t="s">
        <v>546</v>
      </c>
      <c r="AQ28" s="806"/>
      <c r="AR28" s="806"/>
      <c r="AS28" s="806"/>
      <c r="AT28" s="806"/>
      <c r="AU28" s="806" t="s">
        <v>546</v>
      </c>
      <c r="AV28" s="806"/>
      <c r="AW28" s="806"/>
      <c r="AX28" s="806"/>
      <c r="AY28" s="806"/>
      <c r="AZ28" s="807" t="s">
        <v>546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817</v>
      </c>
      <c r="R29" s="747"/>
      <c r="S29" s="747"/>
      <c r="T29" s="747"/>
      <c r="U29" s="747"/>
      <c r="V29" s="747">
        <v>805</v>
      </c>
      <c r="W29" s="747"/>
      <c r="X29" s="747"/>
      <c r="Y29" s="747"/>
      <c r="Z29" s="747"/>
      <c r="AA29" s="747">
        <v>12</v>
      </c>
      <c r="AB29" s="747"/>
      <c r="AC29" s="747"/>
      <c r="AD29" s="747"/>
      <c r="AE29" s="748"/>
      <c r="AF29" s="749">
        <v>0</v>
      </c>
      <c r="AG29" s="750"/>
      <c r="AH29" s="750"/>
      <c r="AI29" s="750"/>
      <c r="AJ29" s="751"/>
      <c r="AK29" s="818">
        <v>432</v>
      </c>
      <c r="AL29" s="819"/>
      <c r="AM29" s="819"/>
      <c r="AN29" s="819"/>
      <c r="AO29" s="819"/>
      <c r="AP29" s="819">
        <v>1103</v>
      </c>
      <c r="AQ29" s="819"/>
      <c r="AR29" s="819"/>
      <c r="AS29" s="819"/>
      <c r="AT29" s="819"/>
      <c r="AU29" s="819">
        <v>459</v>
      </c>
      <c r="AV29" s="819"/>
      <c r="AW29" s="819"/>
      <c r="AX29" s="819"/>
      <c r="AY29" s="819"/>
      <c r="AZ29" s="820" t="s">
        <v>546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10329</v>
      </c>
      <c r="R30" s="747"/>
      <c r="S30" s="747"/>
      <c r="T30" s="747"/>
      <c r="U30" s="747"/>
      <c r="V30" s="747">
        <v>10309</v>
      </c>
      <c r="W30" s="747"/>
      <c r="X30" s="747"/>
      <c r="Y30" s="747"/>
      <c r="Z30" s="747"/>
      <c r="AA30" s="747">
        <v>20</v>
      </c>
      <c r="AB30" s="747"/>
      <c r="AC30" s="747"/>
      <c r="AD30" s="747"/>
      <c r="AE30" s="748"/>
      <c r="AF30" s="749">
        <v>20</v>
      </c>
      <c r="AG30" s="750"/>
      <c r="AH30" s="750"/>
      <c r="AI30" s="750"/>
      <c r="AJ30" s="751"/>
      <c r="AK30" s="818">
        <v>1445</v>
      </c>
      <c r="AL30" s="819"/>
      <c r="AM30" s="819"/>
      <c r="AN30" s="819"/>
      <c r="AO30" s="819"/>
      <c r="AP30" s="819" t="s">
        <v>546</v>
      </c>
      <c r="AQ30" s="819"/>
      <c r="AR30" s="819"/>
      <c r="AS30" s="819"/>
      <c r="AT30" s="819"/>
      <c r="AU30" s="819" t="s">
        <v>546</v>
      </c>
      <c r="AV30" s="819"/>
      <c r="AW30" s="819"/>
      <c r="AX30" s="819"/>
      <c r="AY30" s="819"/>
      <c r="AZ30" s="820" t="s">
        <v>546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183</v>
      </c>
      <c r="R31" s="747"/>
      <c r="S31" s="747"/>
      <c r="T31" s="747"/>
      <c r="U31" s="747"/>
      <c r="V31" s="747">
        <v>171</v>
      </c>
      <c r="W31" s="747"/>
      <c r="X31" s="747"/>
      <c r="Y31" s="747"/>
      <c r="Z31" s="747"/>
      <c r="AA31" s="747">
        <v>12</v>
      </c>
      <c r="AB31" s="747"/>
      <c r="AC31" s="747"/>
      <c r="AD31" s="747"/>
      <c r="AE31" s="748"/>
      <c r="AF31" s="749">
        <v>0</v>
      </c>
      <c r="AG31" s="750"/>
      <c r="AH31" s="750"/>
      <c r="AI31" s="750"/>
      <c r="AJ31" s="751"/>
      <c r="AK31" s="818">
        <v>100</v>
      </c>
      <c r="AL31" s="819"/>
      <c r="AM31" s="819"/>
      <c r="AN31" s="819"/>
      <c r="AO31" s="819"/>
      <c r="AP31" s="819">
        <v>503</v>
      </c>
      <c r="AQ31" s="819"/>
      <c r="AR31" s="819"/>
      <c r="AS31" s="819"/>
      <c r="AT31" s="819"/>
      <c r="AU31" s="819">
        <v>214</v>
      </c>
      <c r="AV31" s="819"/>
      <c r="AW31" s="819"/>
      <c r="AX31" s="819"/>
      <c r="AY31" s="819"/>
      <c r="AZ31" s="820" t="s">
        <v>546</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1153</v>
      </c>
      <c r="R32" s="747"/>
      <c r="S32" s="747"/>
      <c r="T32" s="747"/>
      <c r="U32" s="747"/>
      <c r="V32" s="747">
        <v>1150</v>
      </c>
      <c r="W32" s="747"/>
      <c r="X32" s="747"/>
      <c r="Y32" s="747"/>
      <c r="Z32" s="747"/>
      <c r="AA32" s="747">
        <v>3</v>
      </c>
      <c r="AB32" s="747"/>
      <c r="AC32" s="747"/>
      <c r="AD32" s="747"/>
      <c r="AE32" s="748"/>
      <c r="AF32" s="749">
        <v>3</v>
      </c>
      <c r="AG32" s="750"/>
      <c r="AH32" s="750"/>
      <c r="AI32" s="750"/>
      <c r="AJ32" s="751"/>
      <c r="AK32" s="818">
        <v>351</v>
      </c>
      <c r="AL32" s="819"/>
      <c r="AM32" s="819"/>
      <c r="AN32" s="819"/>
      <c r="AO32" s="819"/>
      <c r="AP32" s="819" t="s">
        <v>546</v>
      </c>
      <c r="AQ32" s="819"/>
      <c r="AR32" s="819"/>
      <c r="AS32" s="819"/>
      <c r="AT32" s="819"/>
      <c r="AU32" s="819" t="s">
        <v>546</v>
      </c>
      <c r="AV32" s="819"/>
      <c r="AW32" s="819"/>
      <c r="AX32" s="819"/>
      <c r="AY32" s="819"/>
      <c r="AZ32" s="820" t="s">
        <v>546</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2075</v>
      </c>
      <c r="R33" s="747"/>
      <c r="S33" s="747"/>
      <c r="T33" s="747"/>
      <c r="U33" s="747"/>
      <c r="V33" s="747">
        <v>1929</v>
      </c>
      <c r="W33" s="747"/>
      <c r="X33" s="747"/>
      <c r="Y33" s="747"/>
      <c r="Z33" s="747"/>
      <c r="AA33" s="747">
        <v>147</v>
      </c>
      <c r="AB33" s="747"/>
      <c r="AC33" s="747"/>
      <c r="AD33" s="747"/>
      <c r="AE33" s="748"/>
      <c r="AF33" s="749">
        <v>1831</v>
      </c>
      <c r="AG33" s="750"/>
      <c r="AH33" s="750"/>
      <c r="AI33" s="750"/>
      <c r="AJ33" s="751"/>
      <c r="AK33" s="818">
        <v>27</v>
      </c>
      <c r="AL33" s="819"/>
      <c r="AM33" s="819"/>
      <c r="AN33" s="819"/>
      <c r="AO33" s="819"/>
      <c r="AP33" s="819">
        <v>9332</v>
      </c>
      <c r="AQ33" s="819"/>
      <c r="AR33" s="819"/>
      <c r="AS33" s="819"/>
      <c r="AT33" s="819"/>
      <c r="AU33" s="819">
        <v>467</v>
      </c>
      <c r="AV33" s="819"/>
      <c r="AW33" s="819"/>
      <c r="AX33" s="819"/>
      <c r="AY33" s="819"/>
      <c r="AZ33" s="820" t="s">
        <v>546</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3714</v>
      </c>
      <c r="R34" s="747"/>
      <c r="S34" s="747"/>
      <c r="T34" s="747"/>
      <c r="U34" s="747"/>
      <c r="V34" s="747">
        <v>3275</v>
      </c>
      <c r="W34" s="747"/>
      <c r="X34" s="747"/>
      <c r="Y34" s="747"/>
      <c r="Z34" s="747"/>
      <c r="AA34" s="747">
        <v>439</v>
      </c>
      <c r="AB34" s="747"/>
      <c r="AC34" s="747"/>
      <c r="AD34" s="747"/>
      <c r="AE34" s="748"/>
      <c r="AF34" s="749">
        <v>721</v>
      </c>
      <c r="AG34" s="750"/>
      <c r="AH34" s="750"/>
      <c r="AI34" s="750"/>
      <c r="AJ34" s="751"/>
      <c r="AK34" s="818">
        <v>1007</v>
      </c>
      <c r="AL34" s="819"/>
      <c r="AM34" s="819"/>
      <c r="AN34" s="819"/>
      <c r="AO34" s="819"/>
      <c r="AP34" s="819">
        <v>449</v>
      </c>
      <c r="AQ34" s="819"/>
      <c r="AR34" s="819"/>
      <c r="AS34" s="819"/>
      <c r="AT34" s="819"/>
      <c r="AU34" s="819">
        <v>432</v>
      </c>
      <c r="AV34" s="819"/>
      <c r="AW34" s="819"/>
      <c r="AX34" s="819"/>
      <c r="AY34" s="819"/>
      <c r="AZ34" s="820" t="s">
        <v>546</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1066</v>
      </c>
      <c r="R35" s="747"/>
      <c r="S35" s="747"/>
      <c r="T35" s="747"/>
      <c r="U35" s="747"/>
      <c r="V35" s="747">
        <v>1111</v>
      </c>
      <c r="W35" s="747"/>
      <c r="X35" s="747"/>
      <c r="Y35" s="747"/>
      <c r="Z35" s="747"/>
      <c r="AA35" s="747">
        <v>-46</v>
      </c>
      <c r="AB35" s="747"/>
      <c r="AC35" s="747"/>
      <c r="AD35" s="747"/>
      <c r="AE35" s="748"/>
      <c r="AF35" s="749">
        <v>403</v>
      </c>
      <c r="AG35" s="750"/>
      <c r="AH35" s="750"/>
      <c r="AI35" s="750"/>
      <c r="AJ35" s="751"/>
      <c r="AK35" s="818">
        <v>331</v>
      </c>
      <c r="AL35" s="819"/>
      <c r="AM35" s="819"/>
      <c r="AN35" s="819"/>
      <c r="AO35" s="819"/>
      <c r="AP35" s="819">
        <v>676</v>
      </c>
      <c r="AQ35" s="819"/>
      <c r="AR35" s="819"/>
      <c r="AS35" s="819"/>
      <c r="AT35" s="819"/>
      <c r="AU35" s="819">
        <v>499</v>
      </c>
      <c r="AV35" s="819"/>
      <c r="AW35" s="819"/>
      <c r="AX35" s="819"/>
      <c r="AY35" s="819"/>
      <c r="AZ35" s="820" t="s">
        <v>546</v>
      </c>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389</v>
      </c>
      <c r="C36" s="744"/>
      <c r="D36" s="744"/>
      <c r="E36" s="744"/>
      <c r="F36" s="744"/>
      <c r="G36" s="744"/>
      <c r="H36" s="744"/>
      <c r="I36" s="744"/>
      <c r="J36" s="744"/>
      <c r="K36" s="744"/>
      <c r="L36" s="744"/>
      <c r="M36" s="744"/>
      <c r="N36" s="744"/>
      <c r="O36" s="744"/>
      <c r="P36" s="745"/>
      <c r="Q36" s="746">
        <v>237</v>
      </c>
      <c r="R36" s="747"/>
      <c r="S36" s="747"/>
      <c r="T36" s="747"/>
      <c r="U36" s="747"/>
      <c r="V36" s="747">
        <v>253</v>
      </c>
      <c r="W36" s="747"/>
      <c r="X36" s="747"/>
      <c r="Y36" s="747"/>
      <c r="Z36" s="747"/>
      <c r="AA36" s="747">
        <v>-16</v>
      </c>
      <c r="AB36" s="747"/>
      <c r="AC36" s="747"/>
      <c r="AD36" s="747"/>
      <c r="AE36" s="748"/>
      <c r="AF36" s="749">
        <v>60</v>
      </c>
      <c r="AG36" s="750"/>
      <c r="AH36" s="750"/>
      <c r="AI36" s="750"/>
      <c r="AJ36" s="751"/>
      <c r="AK36" s="818" t="s">
        <v>546</v>
      </c>
      <c r="AL36" s="819"/>
      <c r="AM36" s="819"/>
      <c r="AN36" s="819"/>
      <c r="AO36" s="819"/>
      <c r="AP36" s="819" t="s">
        <v>546</v>
      </c>
      <c r="AQ36" s="819"/>
      <c r="AR36" s="819"/>
      <c r="AS36" s="819"/>
      <c r="AT36" s="819"/>
      <c r="AU36" s="819" t="s">
        <v>546</v>
      </c>
      <c r="AV36" s="819"/>
      <c r="AW36" s="819"/>
      <c r="AX36" s="819"/>
      <c r="AY36" s="819"/>
      <c r="AZ36" s="820" t="s">
        <v>546</v>
      </c>
      <c r="BA36" s="820"/>
      <c r="BB36" s="820"/>
      <c r="BC36" s="820"/>
      <c r="BD36" s="820"/>
      <c r="BE36" s="816" t="s">
        <v>386</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390</v>
      </c>
      <c r="C37" s="744"/>
      <c r="D37" s="744"/>
      <c r="E37" s="744"/>
      <c r="F37" s="744"/>
      <c r="G37" s="744"/>
      <c r="H37" s="744"/>
      <c r="I37" s="744"/>
      <c r="J37" s="744"/>
      <c r="K37" s="744"/>
      <c r="L37" s="744"/>
      <c r="M37" s="744"/>
      <c r="N37" s="744"/>
      <c r="O37" s="744"/>
      <c r="P37" s="745"/>
      <c r="Q37" s="746">
        <v>1482</v>
      </c>
      <c r="R37" s="747"/>
      <c r="S37" s="747"/>
      <c r="T37" s="747"/>
      <c r="U37" s="747"/>
      <c r="V37" s="747">
        <v>1418</v>
      </c>
      <c r="W37" s="747"/>
      <c r="X37" s="747"/>
      <c r="Y37" s="747"/>
      <c r="Z37" s="747"/>
      <c r="AA37" s="747">
        <v>64</v>
      </c>
      <c r="AB37" s="747"/>
      <c r="AC37" s="747"/>
      <c r="AD37" s="747"/>
      <c r="AE37" s="748"/>
      <c r="AF37" s="749">
        <v>64</v>
      </c>
      <c r="AG37" s="750"/>
      <c r="AH37" s="750"/>
      <c r="AI37" s="750"/>
      <c r="AJ37" s="751"/>
      <c r="AK37" s="818">
        <v>685</v>
      </c>
      <c r="AL37" s="819"/>
      <c r="AM37" s="819"/>
      <c r="AN37" s="819"/>
      <c r="AO37" s="819"/>
      <c r="AP37" s="819">
        <v>7332</v>
      </c>
      <c r="AQ37" s="819"/>
      <c r="AR37" s="819"/>
      <c r="AS37" s="819"/>
      <c r="AT37" s="819"/>
      <c r="AU37" s="819">
        <v>5917</v>
      </c>
      <c r="AV37" s="819"/>
      <c r="AW37" s="819"/>
      <c r="AX37" s="819"/>
      <c r="AY37" s="819"/>
      <c r="AZ37" s="820" t="s">
        <v>546</v>
      </c>
      <c r="BA37" s="820"/>
      <c r="BB37" s="820"/>
      <c r="BC37" s="820"/>
      <c r="BD37" s="820"/>
      <c r="BE37" s="816" t="s">
        <v>391</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392</v>
      </c>
      <c r="C38" s="744"/>
      <c r="D38" s="744"/>
      <c r="E38" s="744"/>
      <c r="F38" s="744"/>
      <c r="G38" s="744"/>
      <c r="H38" s="744"/>
      <c r="I38" s="744"/>
      <c r="J38" s="744"/>
      <c r="K38" s="744"/>
      <c r="L38" s="744"/>
      <c r="M38" s="744"/>
      <c r="N38" s="744"/>
      <c r="O38" s="744"/>
      <c r="P38" s="745"/>
      <c r="Q38" s="746">
        <v>3282</v>
      </c>
      <c r="R38" s="747"/>
      <c r="S38" s="747"/>
      <c r="T38" s="747"/>
      <c r="U38" s="747"/>
      <c r="V38" s="747">
        <v>3271</v>
      </c>
      <c r="W38" s="747"/>
      <c r="X38" s="747"/>
      <c r="Y38" s="747"/>
      <c r="Z38" s="747"/>
      <c r="AA38" s="747">
        <v>11</v>
      </c>
      <c r="AB38" s="747"/>
      <c r="AC38" s="747"/>
      <c r="AD38" s="747"/>
      <c r="AE38" s="748"/>
      <c r="AF38" s="749">
        <v>1</v>
      </c>
      <c r="AG38" s="750"/>
      <c r="AH38" s="750"/>
      <c r="AI38" s="750"/>
      <c r="AJ38" s="751"/>
      <c r="AK38" s="818">
        <v>1077</v>
      </c>
      <c r="AL38" s="819"/>
      <c r="AM38" s="819"/>
      <c r="AN38" s="819"/>
      <c r="AO38" s="819"/>
      <c r="AP38" s="819">
        <v>24377</v>
      </c>
      <c r="AQ38" s="819"/>
      <c r="AR38" s="819"/>
      <c r="AS38" s="819"/>
      <c r="AT38" s="819"/>
      <c r="AU38" s="819">
        <v>18381</v>
      </c>
      <c r="AV38" s="819"/>
      <c r="AW38" s="819"/>
      <c r="AX38" s="819"/>
      <c r="AY38" s="819"/>
      <c r="AZ38" s="820" t="s">
        <v>546</v>
      </c>
      <c r="BA38" s="820"/>
      <c r="BB38" s="820"/>
      <c r="BC38" s="820"/>
      <c r="BD38" s="820"/>
      <c r="BE38" s="816" t="s">
        <v>391</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393</v>
      </c>
      <c r="C39" s="744"/>
      <c r="D39" s="744"/>
      <c r="E39" s="744"/>
      <c r="F39" s="744"/>
      <c r="G39" s="744"/>
      <c r="H39" s="744"/>
      <c r="I39" s="744"/>
      <c r="J39" s="744"/>
      <c r="K39" s="744"/>
      <c r="L39" s="744"/>
      <c r="M39" s="744"/>
      <c r="N39" s="744"/>
      <c r="O39" s="744"/>
      <c r="P39" s="745"/>
      <c r="Q39" s="746">
        <v>1489</v>
      </c>
      <c r="R39" s="747"/>
      <c r="S39" s="747"/>
      <c r="T39" s="747"/>
      <c r="U39" s="747"/>
      <c r="V39" s="747">
        <v>1488</v>
      </c>
      <c r="W39" s="747"/>
      <c r="X39" s="747"/>
      <c r="Y39" s="747"/>
      <c r="Z39" s="747"/>
      <c r="AA39" s="747">
        <v>1</v>
      </c>
      <c r="AB39" s="747"/>
      <c r="AC39" s="747"/>
      <c r="AD39" s="747"/>
      <c r="AE39" s="748"/>
      <c r="AF39" s="749">
        <v>1</v>
      </c>
      <c r="AG39" s="750"/>
      <c r="AH39" s="750"/>
      <c r="AI39" s="750"/>
      <c r="AJ39" s="751"/>
      <c r="AK39" s="818">
        <v>751</v>
      </c>
      <c r="AL39" s="819"/>
      <c r="AM39" s="819"/>
      <c r="AN39" s="819"/>
      <c r="AO39" s="819"/>
      <c r="AP39" s="819">
        <v>13728</v>
      </c>
      <c r="AQ39" s="819"/>
      <c r="AR39" s="819"/>
      <c r="AS39" s="819"/>
      <c r="AT39" s="819"/>
      <c r="AU39" s="819">
        <v>12918</v>
      </c>
      <c r="AV39" s="819"/>
      <c r="AW39" s="819"/>
      <c r="AX39" s="819"/>
      <c r="AY39" s="819"/>
      <c r="AZ39" s="820" t="s">
        <v>546</v>
      </c>
      <c r="BA39" s="820"/>
      <c r="BB39" s="820"/>
      <c r="BC39" s="820"/>
      <c r="BD39" s="820"/>
      <c r="BE39" s="816" t="s">
        <v>391</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394</v>
      </c>
      <c r="C40" s="744"/>
      <c r="D40" s="744"/>
      <c r="E40" s="744"/>
      <c r="F40" s="744"/>
      <c r="G40" s="744"/>
      <c r="H40" s="744"/>
      <c r="I40" s="744"/>
      <c r="J40" s="744"/>
      <c r="K40" s="744"/>
      <c r="L40" s="744"/>
      <c r="M40" s="744"/>
      <c r="N40" s="744"/>
      <c r="O40" s="744"/>
      <c r="P40" s="745"/>
      <c r="Q40" s="746">
        <v>336</v>
      </c>
      <c r="R40" s="747"/>
      <c r="S40" s="747"/>
      <c r="T40" s="747"/>
      <c r="U40" s="747"/>
      <c r="V40" s="747">
        <v>335</v>
      </c>
      <c r="W40" s="747"/>
      <c r="X40" s="747"/>
      <c r="Y40" s="747"/>
      <c r="Z40" s="747"/>
      <c r="AA40" s="747">
        <v>1</v>
      </c>
      <c r="AB40" s="747"/>
      <c r="AC40" s="747"/>
      <c r="AD40" s="747"/>
      <c r="AE40" s="748"/>
      <c r="AF40" s="749">
        <v>1</v>
      </c>
      <c r="AG40" s="750"/>
      <c r="AH40" s="750"/>
      <c r="AI40" s="750"/>
      <c r="AJ40" s="751"/>
      <c r="AK40" s="818">
        <v>82</v>
      </c>
      <c r="AL40" s="819"/>
      <c r="AM40" s="819"/>
      <c r="AN40" s="819"/>
      <c r="AO40" s="819"/>
      <c r="AP40" s="819">
        <v>1211</v>
      </c>
      <c r="AQ40" s="819"/>
      <c r="AR40" s="819"/>
      <c r="AS40" s="819"/>
      <c r="AT40" s="819"/>
      <c r="AU40" s="819">
        <v>1137</v>
      </c>
      <c r="AV40" s="819"/>
      <c r="AW40" s="819"/>
      <c r="AX40" s="819"/>
      <c r="AY40" s="819"/>
      <c r="AZ40" s="820" t="s">
        <v>546</v>
      </c>
      <c r="BA40" s="820"/>
      <c r="BB40" s="820"/>
      <c r="BC40" s="820"/>
      <c r="BD40" s="820"/>
      <c r="BE40" s="816" t="s">
        <v>391</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3756</v>
      </c>
      <c r="AG63" s="830"/>
      <c r="AH63" s="830"/>
      <c r="AI63" s="830"/>
      <c r="AJ63" s="831"/>
      <c r="AK63" s="832"/>
      <c r="AL63" s="827"/>
      <c r="AM63" s="827"/>
      <c r="AN63" s="827"/>
      <c r="AO63" s="827"/>
      <c r="AP63" s="830">
        <v>58711</v>
      </c>
      <c r="AQ63" s="830"/>
      <c r="AR63" s="830"/>
      <c r="AS63" s="830"/>
      <c r="AT63" s="830"/>
      <c r="AU63" s="830">
        <v>40423</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398</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399</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548</v>
      </c>
      <c r="C68" s="858"/>
      <c r="D68" s="858"/>
      <c r="E68" s="858"/>
      <c r="F68" s="858"/>
      <c r="G68" s="858"/>
      <c r="H68" s="858"/>
      <c r="I68" s="858"/>
      <c r="J68" s="858"/>
      <c r="K68" s="858"/>
      <c r="L68" s="858"/>
      <c r="M68" s="858"/>
      <c r="N68" s="858"/>
      <c r="O68" s="858"/>
      <c r="P68" s="859"/>
      <c r="Q68" s="860">
        <v>3016</v>
      </c>
      <c r="R68" s="854"/>
      <c r="S68" s="854"/>
      <c r="T68" s="854"/>
      <c r="U68" s="854"/>
      <c r="V68" s="854">
        <v>2938</v>
      </c>
      <c r="W68" s="854"/>
      <c r="X68" s="854"/>
      <c r="Y68" s="854"/>
      <c r="Z68" s="854"/>
      <c r="AA68" s="854">
        <v>78</v>
      </c>
      <c r="AB68" s="854"/>
      <c r="AC68" s="854"/>
      <c r="AD68" s="854"/>
      <c r="AE68" s="854"/>
      <c r="AF68" s="854">
        <v>-2</v>
      </c>
      <c r="AG68" s="854"/>
      <c r="AH68" s="854"/>
      <c r="AI68" s="854"/>
      <c r="AJ68" s="854"/>
      <c r="AK68" s="854"/>
      <c r="AL68" s="854"/>
      <c r="AM68" s="854"/>
      <c r="AN68" s="854"/>
      <c r="AO68" s="854"/>
      <c r="AP68" s="854">
        <v>5663</v>
      </c>
      <c r="AQ68" s="854"/>
      <c r="AR68" s="854"/>
      <c r="AS68" s="854"/>
      <c r="AT68" s="854"/>
      <c r="AU68" s="854">
        <v>148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549</v>
      </c>
      <c r="C69" s="862"/>
      <c r="D69" s="862"/>
      <c r="E69" s="862"/>
      <c r="F69" s="862"/>
      <c r="G69" s="862"/>
      <c r="H69" s="862"/>
      <c r="I69" s="862"/>
      <c r="J69" s="862"/>
      <c r="K69" s="862"/>
      <c r="L69" s="862"/>
      <c r="M69" s="862"/>
      <c r="N69" s="862"/>
      <c r="O69" s="862"/>
      <c r="P69" s="863"/>
      <c r="Q69" s="864">
        <v>13175</v>
      </c>
      <c r="R69" s="819"/>
      <c r="S69" s="819"/>
      <c r="T69" s="819"/>
      <c r="U69" s="819"/>
      <c r="V69" s="819">
        <v>12912</v>
      </c>
      <c r="W69" s="819"/>
      <c r="X69" s="819"/>
      <c r="Y69" s="819"/>
      <c r="Z69" s="819"/>
      <c r="AA69" s="819">
        <v>263</v>
      </c>
      <c r="AB69" s="819"/>
      <c r="AC69" s="819"/>
      <c r="AD69" s="819"/>
      <c r="AE69" s="819"/>
      <c r="AF69" s="819">
        <v>263</v>
      </c>
      <c r="AG69" s="819"/>
      <c r="AH69" s="819"/>
      <c r="AI69" s="819"/>
      <c r="AJ69" s="819"/>
      <c r="AK69" s="819">
        <v>715</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550</v>
      </c>
      <c r="C70" s="862"/>
      <c r="D70" s="862"/>
      <c r="E70" s="862"/>
      <c r="F70" s="862"/>
      <c r="G70" s="862"/>
      <c r="H70" s="862"/>
      <c r="I70" s="862"/>
      <c r="J70" s="862"/>
      <c r="K70" s="862"/>
      <c r="L70" s="862"/>
      <c r="M70" s="862"/>
      <c r="N70" s="862"/>
      <c r="O70" s="862"/>
      <c r="P70" s="863"/>
      <c r="Q70" s="864">
        <v>154724</v>
      </c>
      <c r="R70" s="819"/>
      <c r="S70" s="819"/>
      <c r="T70" s="819"/>
      <c r="U70" s="819"/>
      <c r="V70" s="819">
        <v>150150</v>
      </c>
      <c r="W70" s="819"/>
      <c r="X70" s="819"/>
      <c r="Y70" s="819"/>
      <c r="Z70" s="819"/>
      <c r="AA70" s="819">
        <v>4573</v>
      </c>
      <c r="AB70" s="819"/>
      <c r="AC70" s="819"/>
      <c r="AD70" s="819"/>
      <c r="AE70" s="819"/>
      <c r="AF70" s="819">
        <v>4573</v>
      </c>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551</v>
      </c>
      <c r="C71" s="862"/>
      <c r="D71" s="862"/>
      <c r="E71" s="862"/>
      <c r="F71" s="862"/>
      <c r="G71" s="862"/>
      <c r="H71" s="862"/>
      <c r="I71" s="862"/>
      <c r="J71" s="862"/>
      <c r="K71" s="862"/>
      <c r="L71" s="862"/>
      <c r="M71" s="862"/>
      <c r="N71" s="862"/>
      <c r="O71" s="862"/>
      <c r="P71" s="863"/>
      <c r="Q71" s="864">
        <v>59833</v>
      </c>
      <c r="R71" s="819"/>
      <c r="S71" s="819"/>
      <c r="T71" s="819"/>
      <c r="U71" s="819"/>
      <c r="V71" s="819">
        <v>92786</v>
      </c>
      <c r="W71" s="819"/>
      <c r="X71" s="819"/>
      <c r="Y71" s="819"/>
      <c r="Z71" s="819"/>
      <c r="AA71" s="819">
        <v>-32954</v>
      </c>
      <c r="AB71" s="819"/>
      <c r="AC71" s="819"/>
      <c r="AD71" s="819"/>
      <c r="AE71" s="819"/>
      <c r="AF71" s="819">
        <v>-32954</v>
      </c>
      <c r="AG71" s="819"/>
      <c r="AH71" s="819"/>
      <c r="AI71" s="819"/>
      <c r="AJ71" s="819"/>
      <c r="AK71" s="819">
        <v>102</v>
      </c>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-28120</v>
      </c>
      <c r="AG88" s="830"/>
      <c r="AH88" s="830"/>
      <c r="AI88" s="830"/>
      <c r="AJ88" s="830"/>
      <c r="AK88" s="827"/>
      <c r="AL88" s="827"/>
      <c r="AM88" s="827"/>
      <c r="AN88" s="827"/>
      <c r="AO88" s="827"/>
      <c r="AP88" s="830">
        <v>5663</v>
      </c>
      <c r="AQ88" s="830"/>
      <c r="AR88" s="830"/>
      <c r="AS88" s="830"/>
      <c r="AT88" s="830"/>
      <c r="AU88" s="830">
        <v>148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266</v>
      </c>
      <c r="CS102" s="838"/>
      <c r="CT102" s="838"/>
      <c r="CU102" s="838"/>
      <c r="CV102" s="881"/>
      <c r="CW102" s="880">
        <v>91</v>
      </c>
      <c r="CX102" s="838"/>
      <c r="CY102" s="838"/>
      <c r="CZ102" s="838"/>
      <c r="DA102" s="881"/>
      <c r="DB102" s="880" t="s">
        <v>552</v>
      </c>
      <c r="DC102" s="838"/>
      <c r="DD102" s="838"/>
      <c r="DE102" s="838"/>
      <c r="DF102" s="881"/>
      <c r="DG102" s="880" t="s">
        <v>552</v>
      </c>
      <c r="DH102" s="838"/>
      <c r="DI102" s="838"/>
      <c r="DJ102" s="838"/>
      <c r="DK102" s="881"/>
      <c r="DL102" s="880" t="s">
        <v>552</v>
      </c>
      <c r="DM102" s="838"/>
      <c r="DN102" s="838"/>
      <c r="DO102" s="838"/>
      <c r="DP102" s="881"/>
      <c r="DQ102" s="880" t="s">
        <v>552</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285</v>
      </c>
      <c r="AG109" s="883"/>
      <c r="AH109" s="883"/>
      <c r="AI109" s="883"/>
      <c r="AJ109" s="884"/>
      <c r="AK109" s="882" t="s">
        <v>284</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285</v>
      </c>
      <c r="BW109" s="883"/>
      <c r="BX109" s="883"/>
      <c r="BY109" s="883"/>
      <c r="BZ109" s="884"/>
      <c r="CA109" s="882" t="s">
        <v>284</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285</v>
      </c>
      <c r="DM109" s="883"/>
      <c r="DN109" s="883"/>
      <c r="DO109" s="883"/>
      <c r="DP109" s="884"/>
      <c r="DQ109" s="882" t="s">
        <v>284</v>
      </c>
      <c r="DR109" s="883"/>
      <c r="DS109" s="883"/>
      <c r="DT109" s="883"/>
      <c r="DU109" s="884"/>
      <c r="DV109" s="882" t="s">
        <v>410</v>
      </c>
      <c r="DW109" s="883"/>
      <c r="DX109" s="883"/>
      <c r="DY109" s="883"/>
      <c r="DZ109" s="885"/>
    </row>
    <row r="110" spans="1:131" s="197" customFormat="1" ht="26.25" customHeight="1">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8300528</v>
      </c>
      <c r="AB110" s="890"/>
      <c r="AC110" s="890"/>
      <c r="AD110" s="890"/>
      <c r="AE110" s="891"/>
      <c r="AF110" s="892">
        <v>8368118</v>
      </c>
      <c r="AG110" s="890"/>
      <c r="AH110" s="890"/>
      <c r="AI110" s="890"/>
      <c r="AJ110" s="891"/>
      <c r="AK110" s="892">
        <v>8317920</v>
      </c>
      <c r="AL110" s="890"/>
      <c r="AM110" s="890"/>
      <c r="AN110" s="890"/>
      <c r="AO110" s="891"/>
      <c r="AP110" s="893">
        <v>28.4</v>
      </c>
      <c r="AQ110" s="894"/>
      <c r="AR110" s="894"/>
      <c r="AS110" s="894"/>
      <c r="AT110" s="895"/>
      <c r="AU110" s="896" t="s">
        <v>61</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84778246</v>
      </c>
      <c r="BR110" s="927"/>
      <c r="BS110" s="927"/>
      <c r="BT110" s="927"/>
      <c r="BU110" s="927"/>
      <c r="BV110" s="927">
        <v>83956757</v>
      </c>
      <c r="BW110" s="927"/>
      <c r="BX110" s="927"/>
      <c r="BY110" s="927"/>
      <c r="BZ110" s="927"/>
      <c r="CA110" s="927">
        <v>80513037</v>
      </c>
      <c r="CB110" s="927"/>
      <c r="CC110" s="927"/>
      <c r="CD110" s="927"/>
      <c r="CE110" s="927"/>
      <c r="CF110" s="941">
        <v>274.89999999999998</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1238862</v>
      </c>
      <c r="BR111" s="920"/>
      <c r="BS111" s="920"/>
      <c r="BT111" s="920"/>
      <c r="BU111" s="920"/>
      <c r="BV111" s="920">
        <v>974655</v>
      </c>
      <c r="BW111" s="920"/>
      <c r="BX111" s="920"/>
      <c r="BY111" s="920"/>
      <c r="BZ111" s="920"/>
      <c r="CA111" s="920">
        <v>697402</v>
      </c>
      <c r="CB111" s="920"/>
      <c r="CC111" s="920"/>
      <c r="CD111" s="920"/>
      <c r="CE111" s="920"/>
      <c r="CF111" s="914">
        <v>2.4</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42404566</v>
      </c>
      <c r="BR112" s="920"/>
      <c r="BS112" s="920"/>
      <c r="BT112" s="920"/>
      <c r="BU112" s="920"/>
      <c r="BV112" s="920">
        <v>41513656</v>
      </c>
      <c r="BW112" s="920"/>
      <c r="BX112" s="920"/>
      <c r="BY112" s="920"/>
      <c r="BZ112" s="920"/>
      <c r="CA112" s="920">
        <v>40422743</v>
      </c>
      <c r="CB112" s="920"/>
      <c r="CC112" s="920"/>
      <c r="CD112" s="920"/>
      <c r="CE112" s="920"/>
      <c r="CF112" s="914">
        <v>138</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458789</v>
      </c>
      <c r="DH112" s="920"/>
      <c r="DI112" s="920"/>
      <c r="DJ112" s="920"/>
      <c r="DK112" s="920"/>
      <c r="DL112" s="920">
        <v>313257</v>
      </c>
      <c r="DM112" s="920"/>
      <c r="DN112" s="920"/>
      <c r="DO112" s="920"/>
      <c r="DP112" s="920"/>
      <c r="DQ112" s="920">
        <v>160448</v>
      </c>
      <c r="DR112" s="920"/>
      <c r="DS112" s="920"/>
      <c r="DT112" s="920"/>
      <c r="DU112" s="920"/>
      <c r="DV112" s="921">
        <v>0.5</v>
      </c>
      <c r="DW112" s="921"/>
      <c r="DX112" s="921"/>
      <c r="DY112" s="921"/>
      <c r="DZ112" s="922"/>
    </row>
    <row r="113" spans="1:130" s="197"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2690695</v>
      </c>
      <c r="AB113" s="934"/>
      <c r="AC113" s="934"/>
      <c r="AD113" s="934"/>
      <c r="AE113" s="935"/>
      <c r="AF113" s="936">
        <v>2698670</v>
      </c>
      <c r="AG113" s="934"/>
      <c r="AH113" s="934"/>
      <c r="AI113" s="934"/>
      <c r="AJ113" s="935"/>
      <c r="AK113" s="936">
        <v>2731164</v>
      </c>
      <c r="AL113" s="934"/>
      <c r="AM113" s="934"/>
      <c r="AN113" s="934"/>
      <c r="AO113" s="935"/>
      <c r="AP113" s="937">
        <v>9.3000000000000007</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228431</v>
      </c>
      <c r="BR113" s="920"/>
      <c r="BS113" s="920"/>
      <c r="BT113" s="920"/>
      <c r="BU113" s="920"/>
      <c r="BV113" s="920">
        <v>160701</v>
      </c>
      <c r="BW113" s="920"/>
      <c r="BX113" s="920"/>
      <c r="BY113" s="920"/>
      <c r="BZ113" s="920"/>
      <c r="CA113" s="920">
        <v>147791</v>
      </c>
      <c r="CB113" s="920"/>
      <c r="CC113" s="920"/>
      <c r="CD113" s="920"/>
      <c r="CE113" s="920"/>
      <c r="CF113" s="914">
        <v>0.5</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246965</v>
      </c>
      <c r="AB114" s="959"/>
      <c r="AC114" s="959"/>
      <c r="AD114" s="959"/>
      <c r="AE114" s="960"/>
      <c r="AF114" s="961">
        <v>93311</v>
      </c>
      <c r="AG114" s="959"/>
      <c r="AH114" s="959"/>
      <c r="AI114" s="959"/>
      <c r="AJ114" s="960"/>
      <c r="AK114" s="961">
        <v>32299</v>
      </c>
      <c r="AL114" s="959"/>
      <c r="AM114" s="959"/>
      <c r="AN114" s="959"/>
      <c r="AO114" s="960"/>
      <c r="AP114" s="962">
        <v>0.1</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8497928</v>
      </c>
      <c r="BR114" s="920"/>
      <c r="BS114" s="920"/>
      <c r="BT114" s="920"/>
      <c r="BU114" s="920"/>
      <c r="BV114" s="920">
        <v>7985122</v>
      </c>
      <c r="BW114" s="920"/>
      <c r="BX114" s="920"/>
      <c r="BY114" s="920"/>
      <c r="BZ114" s="920"/>
      <c r="CA114" s="920">
        <v>7190180</v>
      </c>
      <c r="CB114" s="920"/>
      <c r="CC114" s="920"/>
      <c r="CD114" s="920"/>
      <c r="CE114" s="920"/>
      <c r="CF114" s="914">
        <v>24.5</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441571</v>
      </c>
      <c r="AB115" s="934"/>
      <c r="AC115" s="934"/>
      <c r="AD115" s="934"/>
      <c r="AE115" s="935"/>
      <c r="AF115" s="936">
        <v>417823</v>
      </c>
      <c r="AG115" s="934"/>
      <c r="AH115" s="934"/>
      <c r="AI115" s="934"/>
      <c r="AJ115" s="935"/>
      <c r="AK115" s="936">
        <v>404634</v>
      </c>
      <c r="AL115" s="934"/>
      <c r="AM115" s="934"/>
      <c r="AN115" s="934"/>
      <c r="AO115" s="935"/>
      <c r="AP115" s="937">
        <v>1.4</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961</v>
      </c>
      <c r="AB116" s="959"/>
      <c r="AC116" s="959"/>
      <c r="AD116" s="959"/>
      <c r="AE116" s="960"/>
      <c r="AF116" s="961">
        <v>488</v>
      </c>
      <c r="AG116" s="959"/>
      <c r="AH116" s="959"/>
      <c r="AI116" s="959"/>
      <c r="AJ116" s="960"/>
      <c r="AK116" s="961">
        <v>46</v>
      </c>
      <c r="AL116" s="959"/>
      <c r="AM116" s="959"/>
      <c r="AN116" s="959"/>
      <c r="AO116" s="960"/>
      <c r="AP116" s="962">
        <v>0</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412696</v>
      </c>
      <c r="DH116" s="959"/>
      <c r="DI116" s="959"/>
      <c r="DJ116" s="959"/>
      <c r="DK116" s="960"/>
      <c r="DL116" s="961">
        <v>353863</v>
      </c>
      <c r="DM116" s="959"/>
      <c r="DN116" s="959"/>
      <c r="DO116" s="959"/>
      <c r="DP116" s="960"/>
      <c r="DQ116" s="961">
        <v>297650</v>
      </c>
      <c r="DR116" s="959"/>
      <c r="DS116" s="959"/>
      <c r="DT116" s="959"/>
      <c r="DU116" s="960"/>
      <c r="DV116" s="962">
        <v>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11680720</v>
      </c>
      <c r="AB117" s="966"/>
      <c r="AC117" s="966"/>
      <c r="AD117" s="966"/>
      <c r="AE117" s="967"/>
      <c r="AF117" s="965">
        <v>11578410</v>
      </c>
      <c r="AG117" s="966"/>
      <c r="AH117" s="966"/>
      <c r="AI117" s="966"/>
      <c r="AJ117" s="967"/>
      <c r="AK117" s="965">
        <v>11486063</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285</v>
      </c>
      <c r="AG118" s="883"/>
      <c r="AH118" s="883"/>
      <c r="AI118" s="883"/>
      <c r="AJ118" s="884"/>
      <c r="AK118" s="882" t="s">
        <v>284</v>
      </c>
      <c r="AL118" s="883"/>
      <c r="AM118" s="883"/>
      <c r="AN118" s="883"/>
      <c r="AO118" s="884"/>
      <c r="AP118" s="990" t="s">
        <v>410</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438</v>
      </c>
      <c r="BP118" s="994"/>
      <c r="BQ118" s="985">
        <v>137148033</v>
      </c>
      <c r="BR118" s="986"/>
      <c r="BS118" s="986"/>
      <c r="BT118" s="986"/>
      <c r="BU118" s="986"/>
      <c r="BV118" s="986">
        <v>134590891</v>
      </c>
      <c r="BW118" s="986"/>
      <c r="BX118" s="986"/>
      <c r="BY118" s="986"/>
      <c r="BZ118" s="986"/>
      <c r="CA118" s="986">
        <v>128971153</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12122105</v>
      </c>
      <c r="BR119" s="927"/>
      <c r="BS119" s="927"/>
      <c r="BT119" s="927"/>
      <c r="BU119" s="927"/>
      <c r="BV119" s="927">
        <v>12951619</v>
      </c>
      <c r="BW119" s="927"/>
      <c r="BX119" s="927"/>
      <c r="BY119" s="927"/>
      <c r="BZ119" s="927"/>
      <c r="CA119" s="927">
        <v>13836002</v>
      </c>
      <c r="CB119" s="927"/>
      <c r="CC119" s="927"/>
      <c r="CD119" s="927"/>
      <c r="CE119" s="927"/>
      <c r="CF119" s="941">
        <v>47.2</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367377</v>
      </c>
      <c r="DH119" s="998"/>
      <c r="DI119" s="998"/>
      <c r="DJ119" s="998"/>
      <c r="DK119" s="999"/>
      <c r="DL119" s="1000">
        <v>307535</v>
      </c>
      <c r="DM119" s="998"/>
      <c r="DN119" s="998"/>
      <c r="DO119" s="998"/>
      <c r="DP119" s="999"/>
      <c r="DQ119" s="1000">
        <v>239304</v>
      </c>
      <c r="DR119" s="998"/>
      <c r="DS119" s="998"/>
      <c r="DT119" s="998"/>
      <c r="DU119" s="999"/>
      <c r="DV119" s="1001">
        <v>0.8</v>
      </c>
      <c r="DW119" s="1002"/>
      <c r="DX119" s="1002"/>
      <c r="DY119" s="1002"/>
      <c r="DZ119" s="1003"/>
    </row>
    <row r="120" spans="1:130" s="197" customFormat="1" ht="26.25" customHeight="1">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836554</v>
      </c>
      <c r="BR120" s="920"/>
      <c r="BS120" s="920"/>
      <c r="BT120" s="920"/>
      <c r="BU120" s="920"/>
      <c r="BV120" s="920">
        <v>640171</v>
      </c>
      <c r="BW120" s="920"/>
      <c r="BX120" s="920"/>
      <c r="BY120" s="920"/>
      <c r="BZ120" s="920"/>
      <c r="CA120" s="920">
        <v>323346</v>
      </c>
      <c r="CB120" s="920"/>
      <c r="CC120" s="920"/>
      <c r="CD120" s="920"/>
      <c r="CE120" s="920"/>
      <c r="CF120" s="914">
        <v>1.1000000000000001</v>
      </c>
      <c r="CG120" s="915"/>
      <c r="CH120" s="915"/>
      <c r="CI120" s="915"/>
      <c r="CJ120" s="915"/>
      <c r="CK120" s="1013" t="s">
        <v>444</v>
      </c>
      <c r="CL120" s="1014"/>
      <c r="CM120" s="1014"/>
      <c r="CN120" s="1014"/>
      <c r="CO120" s="1015"/>
      <c r="CP120" s="1021" t="s">
        <v>392</v>
      </c>
      <c r="CQ120" s="1022"/>
      <c r="CR120" s="1022"/>
      <c r="CS120" s="1022"/>
      <c r="CT120" s="1022"/>
      <c r="CU120" s="1022"/>
      <c r="CV120" s="1022"/>
      <c r="CW120" s="1022"/>
      <c r="CX120" s="1022"/>
      <c r="CY120" s="1022"/>
      <c r="CZ120" s="1022"/>
      <c r="DA120" s="1022"/>
      <c r="DB120" s="1022"/>
      <c r="DC120" s="1022"/>
      <c r="DD120" s="1022"/>
      <c r="DE120" s="1022"/>
      <c r="DF120" s="1023"/>
      <c r="DG120" s="926">
        <v>18905471</v>
      </c>
      <c r="DH120" s="927"/>
      <c r="DI120" s="927"/>
      <c r="DJ120" s="927"/>
      <c r="DK120" s="927"/>
      <c r="DL120" s="927">
        <v>18677866</v>
      </c>
      <c r="DM120" s="927"/>
      <c r="DN120" s="927"/>
      <c r="DO120" s="927"/>
      <c r="DP120" s="927"/>
      <c r="DQ120" s="927">
        <v>18380582</v>
      </c>
      <c r="DR120" s="927"/>
      <c r="DS120" s="927"/>
      <c r="DT120" s="927"/>
      <c r="DU120" s="927"/>
      <c r="DV120" s="928">
        <v>62.7</v>
      </c>
      <c r="DW120" s="928"/>
      <c r="DX120" s="928"/>
      <c r="DY120" s="928"/>
      <c r="DZ120" s="929"/>
    </row>
    <row r="121" spans="1:130" s="197" customFormat="1" ht="26.25" customHeight="1">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168471</v>
      </c>
      <c r="AB121" s="959"/>
      <c r="AC121" s="959"/>
      <c r="AD121" s="959"/>
      <c r="AE121" s="960"/>
      <c r="AF121" s="961">
        <v>168471</v>
      </c>
      <c r="AG121" s="959"/>
      <c r="AH121" s="959"/>
      <c r="AI121" s="959"/>
      <c r="AJ121" s="960"/>
      <c r="AK121" s="961">
        <v>168471</v>
      </c>
      <c r="AL121" s="959"/>
      <c r="AM121" s="959"/>
      <c r="AN121" s="959"/>
      <c r="AO121" s="960"/>
      <c r="AP121" s="962">
        <v>0.6</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74202025</v>
      </c>
      <c r="BR121" s="986"/>
      <c r="BS121" s="986"/>
      <c r="BT121" s="986"/>
      <c r="BU121" s="986"/>
      <c r="BV121" s="986">
        <v>75250867</v>
      </c>
      <c r="BW121" s="986"/>
      <c r="BX121" s="986"/>
      <c r="BY121" s="986"/>
      <c r="BZ121" s="986"/>
      <c r="CA121" s="986">
        <v>75082499</v>
      </c>
      <c r="CB121" s="986"/>
      <c r="CC121" s="986"/>
      <c r="CD121" s="986"/>
      <c r="CE121" s="986"/>
      <c r="CF121" s="1024">
        <v>256.3</v>
      </c>
      <c r="CG121" s="1025"/>
      <c r="CH121" s="1025"/>
      <c r="CI121" s="1025"/>
      <c r="CJ121" s="1025"/>
      <c r="CK121" s="1016"/>
      <c r="CL121" s="1017"/>
      <c r="CM121" s="1017"/>
      <c r="CN121" s="1017"/>
      <c r="CO121" s="1018"/>
      <c r="CP121" s="1007" t="s">
        <v>393</v>
      </c>
      <c r="CQ121" s="1008"/>
      <c r="CR121" s="1008"/>
      <c r="CS121" s="1008"/>
      <c r="CT121" s="1008"/>
      <c r="CU121" s="1008"/>
      <c r="CV121" s="1008"/>
      <c r="CW121" s="1008"/>
      <c r="CX121" s="1008"/>
      <c r="CY121" s="1008"/>
      <c r="CZ121" s="1008"/>
      <c r="DA121" s="1008"/>
      <c r="DB121" s="1008"/>
      <c r="DC121" s="1008"/>
      <c r="DD121" s="1008"/>
      <c r="DE121" s="1008"/>
      <c r="DF121" s="1009"/>
      <c r="DG121" s="919">
        <v>13723010</v>
      </c>
      <c r="DH121" s="920"/>
      <c r="DI121" s="920"/>
      <c r="DJ121" s="920"/>
      <c r="DK121" s="920"/>
      <c r="DL121" s="920">
        <v>13292283</v>
      </c>
      <c r="DM121" s="920"/>
      <c r="DN121" s="920"/>
      <c r="DO121" s="920"/>
      <c r="DP121" s="920"/>
      <c r="DQ121" s="920">
        <v>12918005</v>
      </c>
      <c r="DR121" s="920"/>
      <c r="DS121" s="920"/>
      <c r="DT121" s="920"/>
      <c r="DU121" s="920"/>
      <c r="DV121" s="921">
        <v>44.1</v>
      </c>
      <c r="DW121" s="921"/>
      <c r="DX121" s="921"/>
      <c r="DY121" s="921"/>
      <c r="DZ121" s="922"/>
    </row>
    <row r="122" spans="1:130" s="197" customFormat="1" ht="26.25" customHeight="1">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447</v>
      </c>
      <c r="BP122" s="994"/>
      <c r="BQ122" s="1034">
        <v>87160684</v>
      </c>
      <c r="BR122" s="1035"/>
      <c r="BS122" s="1035"/>
      <c r="BT122" s="1035"/>
      <c r="BU122" s="1035"/>
      <c r="BV122" s="1035">
        <v>88842657</v>
      </c>
      <c r="BW122" s="1035"/>
      <c r="BX122" s="1035"/>
      <c r="BY122" s="1035"/>
      <c r="BZ122" s="1035"/>
      <c r="CA122" s="1035">
        <v>89241847</v>
      </c>
      <c r="CB122" s="1035"/>
      <c r="CC122" s="1035"/>
      <c r="CD122" s="1035"/>
      <c r="CE122" s="1035"/>
      <c r="CF122" s="987"/>
      <c r="CG122" s="988"/>
      <c r="CH122" s="988"/>
      <c r="CI122" s="988"/>
      <c r="CJ122" s="989"/>
      <c r="CK122" s="1016"/>
      <c r="CL122" s="1017"/>
      <c r="CM122" s="1017"/>
      <c r="CN122" s="1017"/>
      <c r="CO122" s="1018"/>
      <c r="CP122" s="1007" t="s">
        <v>390</v>
      </c>
      <c r="CQ122" s="1008"/>
      <c r="CR122" s="1008"/>
      <c r="CS122" s="1008"/>
      <c r="CT122" s="1008"/>
      <c r="CU122" s="1008"/>
      <c r="CV122" s="1008"/>
      <c r="CW122" s="1008"/>
      <c r="CX122" s="1008"/>
      <c r="CY122" s="1008"/>
      <c r="CZ122" s="1008"/>
      <c r="DA122" s="1008"/>
      <c r="DB122" s="1008"/>
      <c r="DC122" s="1008"/>
      <c r="DD122" s="1008"/>
      <c r="DE122" s="1008"/>
      <c r="DF122" s="1009"/>
      <c r="DG122" s="919">
        <v>6047286</v>
      </c>
      <c r="DH122" s="920"/>
      <c r="DI122" s="920"/>
      <c r="DJ122" s="920"/>
      <c r="DK122" s="920"/>
      <c r="DL122" s="920">
        <v>6206922</v>
      </c>
      <c r="DM122" s="920"/>
      <c r="DN122" s="920"/>
      <c r="DO122" s="920"/>
      <c r="DP122" s="920"/>
      <c r="DQ122" s="920">
        <v>5916920</v>
      </c>
      <c r="DR122" s="920"/>
      <c r="DS122" s="920"/>
      <c r="DT122" s="920"/>
      <c r="DU122" s="920"/>
      <c r="DV122" s="921">
        <v>20.2</v>
      </c>
      <c r="DW122" s="921"/>
      <c r="DX122" s="921"/>
      <c r="DY122" s="921"/>
      <c r="DZ122" s="922"/>
    </row>
    <row r="123" spans="1:130" s="197" customFormat="1" ht="26.25" customHeight="1" thickBot="1">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74500</v>
      </c>
      <c r="AB123" s="959"/>
      <c r="AC123" s="959"/>
      <c r="AD123" s="959"/>
      <c r="AE123" s="960"/>
      <c r="AF123" s="961">
        <v>63658</v>
      </c>
      <c r="AG123" s="959"/>
      <c r="AH123" s="959"/>
      <c r="AI123" s="959"/>
      <c r="AJ123" s="960"/>
      <c r="AK123" s="961">
        <v>60292</v>
      </c>
      <c r="AL123" s="959"/>
      <c r="AM123" s="959"/>
      <c r="AN123" s="959"/>
      <c r="AO123" s="960"/>
      <c r="AP123" s="962">
        <v>0.2</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166.6</v>
      </c>
      <c r="BR123" s="1027"/>
      <c r="BS123" s="1027"/>
      <c r="BT123" s="1027"/>
      <c r="BU123" s="1027"/>
      <c r="BV123" s="1027">
        <v>152.80000000000001</v>
      </c>
      <c r="BW123" s="1027"/>
      <c r="BX123" s="1027"/>
      <c r="BY123" s="1027"/>
      <c r="BZ123" s="1027"/>
      <c r="CA123" s="1027">
        <v>135.6</v>
      </c>
      <c r="CB123" s="1027"/>
      <c r="CC123" s="1027"/>
      <c r="CD123" s="1027"/>
      <c r="CE123" s="1027"/>
      <c r="CF123" s="1028"/>
      <c r="CG123" s="1029"/>
      <c r="CH123" s="1029"/>
      <c r="CI123" s="1029"/>
      <c r="CJ123" s="1030"/>
      <c r="CK123" s="1016"/>
      <c r="CL123" s="1017"/>
      <c r="CM123" s="1017"/>
      <c r="CN123" s="1017"/>
      <c r="CO123" s="1018"/>
      <c r="CP123" s="1007" t="s">
        <v>394</v>
      </c>
      <c r="CQ123" s="1008"/>
      <c r="CR123" s="1008"/>
      <c r="CS123" s="1008"/>
      <c r="CT123" s="1008"/>
      <c r="CU123" s="1008"/>
      <c r="CV123" s="1008"/>
      <c r="CW123" s="1008"/>
      <c r="CX123" s="1008"/>
      <c r="CY123" s="1008"/>
      <c r="CZ123" s="1008"/>
      <c r="DA123" s="1008"/>
      <c r="DB123" s="1008"/>
      <c r="DC123" s="1008"/>
      <c r="DD123" s="1008"/>
      <c r="DE123" s="1008"/>
      <c r="DF123" s="1009"/>
      <c r="DG123" s="958">
        <v>1039823</v>
      </c>
      <c r="DH123" s="959"/>
      <c r="DI123" s="959"/>
      <c r="DJ123" s="959"/>
      <c r="DK123" s="960"/>
      <c r="DL123" s="961">
        <v>1086211</v>
      </c>
      <c r="DM123" s="959"/>
      <c r="DN123" s="959"/>
      <c r="DO123" s="959"/>
      <c r="DP123" s="960"/>
      <c r="DQ123" s="961">
        <v>1137238</v>
      </c>
      <c r="DR123" s="959"/>
      <c r="DS123" s="959"/>
      <c r="DT123" s="959"/>
      <c r="DU123" s="960"/>
      <c r="DV123" s="962">
        <v>3.9</v>
      </c>
      <c r="DW123" s="963"/>
      <c r="DX123" s="963"/>
      <c r="DY123" s="963"/>
      <c r="DZ123" s="964"/>
    </row>
    <row r="124" spans="1:130" s="197" customFormat="1" ht="26.25" customHeight="1">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v>2135154</v>
      </c>
      <c r="DH124" s="998"/>
      <c r="DI124" s="998"/>
      <c r="DJ124" s="998"/>
      <c r="DK124" s="999"/>
      <c r="DL124" s="1000">
        <v>1731998</v>
      </c>
      <c r="DM124" s="998"/>
      <c r="DN124" s="998"/>
      <c r="DO124" s="998"/>
      <c r="DP124" s="999"/>
      <c r="DQ124" s="1000">
        <v>1397290</v>
      </c>
      <c r="DR124" s="998"/>
      <c r="DS124" s="998"/>
      <c r="DT124" s="998"/>
      <c r="DU124" s="999"/>
      <c r="DV124" s="1001">
        <v>4.8</v>
      </c>
      <c r="DW124" s="1002"/>
      <c r="DX124" s="1002"/>
      <c r="DY124" s="1002"/>
      <c r="DZ124" s="1003"/>
    </row>
    <row r="125" spans="1:130" s="197" customFormat="1" ht="26.25" customHeight="1" thickBot="1">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73766</v>
      </c>
      <c r="AB126" s="959"/>
      <c r="AC126" s="959"/>
      <c r="AD126" s="959"/>
      <c r="AE126" s="960"/>
      <c r="AF126" s="961">
        <v>70437</v>
      </c>
      <c r="AG126" s="959"/>
      <c r="AH126" s="959"/>
      <c r="AI126" s="959"/>
      <c r="AJ126" s="960"/>
      <c r="AK126" s="961">
        <v>70394</v>
      </c>
      <c r="AL126" s="959"/>
      <c r="AM126" s="959"/>
      <c r="AN126" s="959"/>
      <c r="AO126" s="960"/>
      <c r="AP126" s="962">
        <v>0.2</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124834</v>
      </c>
      <c r="AB127" s="959"/>
      <c r="AC127" s="959"/>
      <c r="AD127" s="959"/>
      <c r="AE127" s="960"/>
      <c r="AF127" s="961">
        <v>115257</v>
      </c>
      <c r="AG127" s="959"/>
      <c r="AH127" s="959"/>
      <c r="AI127" s="959"/>
      <c r="AJ127" s="960"/>
      <c r="AK127" s="961">
        <v>105477</v>
      </c>
      <c r="AL127" s="959"/>
      <c r="AM127" s="959"/>
      <c r="AN127" s="959"/>
      <c r="AO127" s="960"/>
      <c r="AP127" s="962">
        <v>0.4</v>
      </c>
      <c r="AQ127" s="963"/>
      <c r="AR127" s="963"/>
      <c r="AS127" s="963"/>
      <c r="AT127" s="964"/>
      <c r="AU127" s="233"/>
      <c r="AV127" s="233"/>
      <c r="AW127" s="233"/>
      <c r="AX127" s="886" t="s">
        <v>458</v>
      </c>
      <c r="AY127" s="887"/>
      <c r="AZ127" s="887"/>
      <c r="BA127" s="887"/>
      <c r="BB127" s="887"/>
      <c r="BC127" s="887"/>
      <c r="BD127" s="887"/>
      <c r="BE127" s="888"/>
      <c r="BF127" s="1041" t="s">
        <v>113</v>
      </c>
      <c r="BG127" s="1042"/>
      <c r="BH127" s="1042"/>
      <c r="BI127" s="1042"/>
      <c r="BJ127" s="1042"/>
      <c r="BK127" s="1042"/>
      <c r="BL127" s="1051"/>
      <c r="BM127" s="1041">
        <v>11.58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138182</v>
      </c>
      <c r="AB128" s="1090"/>
      <c r="AC128" s="1090"/>
      <c r="AD128" s="1090"/>
      <c r="AE128" s="1091"/>
      <c r="AF128" s="1092">
        <v>114143</v>
      </c>
      <c r="AG128" s="1090"/>
      <c r="AH128" s="1090"/>
      <c r="AI128" s="1090"/>
      <c r="AJ128" s="1091"/>
      <c r="AK128" s="1092">
        <v>91670</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113</v>
      </c>
      <c r="BG128" s="1067"/>
      <c r="BH128" s="1067"/>
      <c r="BI128" s="1067"/>
      <c r="BJ128" s="1067"/>
      <c r="BK128" s="1067"/>
      <c r="BL128" s="1068"/>
      <c r="BM128" s="1066">
        <v>16.579999999999998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36349620</v>
      </c>
      <c r="AB129" s="959"/>
      <c r="AC129" s="959"/>
      <c r="AD129" s="959"/>
      <c r="AE129" s="960"/>
      <c r="AF129" s="961">
        <v>36389245</v>
      </c>
      <c r="AG129" s="959"/>
      <c r="AH129" s="959"/>
      <c r="AI129" s="959"/>
      <c r="AJ129" s="960"/>
      <c r="AK129" s="961">
        <v>35894891</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16.7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6360011</v>
      </c>
      <c r="AB130" s="959"/>
      <c r="AC130" s="959"/>
      <c r="AD130" s="959"/>
      <c r="AE130" s="960"/>
      <c r="AF130" s="961">
        <v>6456326</v>
      </c>
      <c r="AG130" s="959"/>
      <c r="AH130" s="959"/>
      <c r="AI130" s="959"/>
      <c r="AJ130" s="960"/>
      <c r="AK130" s="961">
        <v>6602863</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135.6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29989609</v>
      </c>
      <c r="AB131" s="998"/>
      <c r="AC131" s="998"/>
      <c r="AD131" s="998"/>
      <c r="AE131" s="999"/>
      <c r="AF131" s="1000">
        <v>29932919</v>
      </c>
      <c r="AG131" s="998"/>
      <c r="AH131" s="998"/>
      <c r="AI131" s="998"/>
      <c r="AJ131" s="999"/>
      <c r="AK131" s="1000">
        <v>29292028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17.28107559</v>
      </c>
      <c r="AB132" s="1104"/>
      <c r="AC132" s="1104"/>
      <c r="AD132" s="1104"/>
      <c r="AE132" s="1105"/>
      <c r="AF132" s="1106">
        <v>16.73054673</v>
      </c>
      <c r="AG132" s="1104"/>
      <c r="AH132" s="1104"/>
      <c r="AI132" s="1104"/>
      <c r="AJ132" s="1105"/>
      <c r="AK132" s="1106">
        <v>16.357795370000002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17</v>
      </c>
      <c r="AB133" s="1111"/>
      <c r="AC133" s="1111"/>
      <c r="AD133" s="1111"/>
      <c r="AE133" s="1112"/>
      <c r="AF133" s="1110">
        <v>16.8</v>
      </c>
      <c r="AG133" s="1111"/>
      <c r="AH133" s="1111"/>
      <c r="AI133" s="1111"/>
      <c r="AJ133" s="1112"/>
      <c r="AK133" s="1110">
        <v>16.7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19" t="s">
        <v>479</v>
      </c>
      <c r="H9" s="1120"/>
      <c r="I9" s="1120"/>
      <c r="J9" s="1121"/>
      <c r="K9" s="263">
        <v>7262963</v>
      </c>
      <c r="L9" s="264">
        <v>59328</v>
      </c>
      <c r="M9" s="265">
        <v>60302</v>
      </c>
      <c r="N9" s="266">
        <v>-1.6</v>
      </c>
    </row>
    <row r="10" spans="1:16">
      <c r="A10" s="248"/>
      <c r="B10" s="244"/>
      <c r="C10" s="244"/>
      <c r="D10" s="244"/>
      <c r="E10" s="244"/>
      <c r="F10" s="244"/>
      <c r="G10" s="1119" t="s">
        <v>480</v>
      </c>
      <c r="H10" s="1120"/>
      <c r="I10" s="1120"/>
      <c r="J10" s="1121"/>
      <c r="K10" s="267">
        <v>826815</v>
      </c>
      <c r="L10" s="268">
        <v>6754</v>
      </c>
      <c r="M10" s="269">
        <v>6332</v>
      </c>
      <c r="N10" s="270">
        <v>6.7</v>
      </c>
    </row>
    <row r="11" spans="1:16" ht="13.5" customHeight="1">
      <c r="A11" s="248"/>
      <c r="B11" s="244"/>
      <c r="C11" s="244"/>
      <c r="D11" s="244"/>
      <c r="E11" s="244"/>
      <c r="F11" s="244"/>
      <c r="G11" s="1119" t="s">
        <v>481</v>
      </c>
      <c r="H11" s="1120"/>
      <c r="I11" s="1120"/>
      <c r="J11" s="1121"/>
      <c r="K11" s="267">
        <v>1228858</v>
      </c>
      <c r="L11" s="268">
        <v>10038</v>
      </c>
      <c r="M11" s="269">
        <v>6536</v>
      </c>
      <c r="N11" s="270">
        <v>53.6</v>
      </c>
    </row>
    <row r="12" spans="1:16" ht="13.5" customHeight="1">
      <c r="A12" s="248"/>
      <c r="B12" s="244"/>
      <c r="C12" s="244"/>
      <c r="D12" s="244"/>
      <c r="E12" s="244"/>
      <c r="F12" s="244"/>
      <c r="G12" s="1119" t="s">
        <v>482</v>
      </c>
      <c r="H12" s="1120"/>
      <c r="I12" s="1120"/>
      <c r="J12" s="1121"/>
      <c r="K12" s="267">
        <v>258759</v>
      </c>
      <c r="L12" s="268">
        <v>2114</v>
      </c>
      <c r="M12" s="269">
        <v>1341</v>
      </c>
      <c r="N12" s="270">
        <v>57.6</v>
      </c>
    </row>
    <row r="13" spans="1:16" ht="13.5" customHeight="1">
      <c r="A13" s="248"/>
      <c r="B13" s="244"/>
      <c r="C13" s="244"/>
      <c r="D13" s="244"/>
      <c r="E13" s="244"/>
      <c r="F13" s="244"/>
      <c r="G13" s="1119" t="s">
        <v>483</v>
      </c>
      <c r="H13" s="1120"/>
      <c r="I13" s="1120"/>
      <c r="J13" s="1121"/>
      <c r="K13" s="267" t="s">
        <v>484</v>
      </c>
      <c r="L13" s="268" t="s">
        <v>484</v>
      </c>
      <c r="M13" s="269" t="s">
        <v>484</v>
      </c>
      <c r="N13" s="270" t="s">
        <v>484</v>
      </c>
    </row>
    <row r="14" spans="1:16" ht="13.5" customHeight="1">
      <c r="A14" s="248"/>
      <c r="B14" s="244"/>
      <c r="C14" s="244"/>
      <c r="D14" s="244"/>
      <c r="E14" s="244"/>
      <c r="F14" s="244"/>
      <c r="G14" s="1119" t="s">
        <v>485</v>
      </c>
      <c r="H14" s="1120"/>
      <c r="I14" s="1120"/>
      <c r="J14" s="1121"/>
      <c r="K14" s="267">
        <v>372818</v>
      </c>
      <c r="L14" s="268">
        <v>3045</v>
      </c>
      <c r="M14" s="269">
        <v>2204</v>
      </c>
      <c r="N14" s="270">
        <v>38.200000000000003</v>
      </c>
    </row>
    <row r="15" spans="1:16" ht="13.5" customHeight="1">
      <c r="A15" s="248"/>
      <c r="B15" s="244"/>
      <c r="C15" s="244"/>
      <c r="D15" s="244"/>
      <c r="E15" s="244"/>
      <c r="F15" s="244"/>
      <c r="G15" s="1119" t="s">
        <v>486</v>
      </c>
      <c r="H15" s="1120"/>
      <c r="I15" s="1120"/>
      <c r="J15" s="1121"/>
      <c r="K15" s="267">
        <v>167456</v>
      </c>
      <c r="L15" s="268">
        <v>1368</v>
      </c>
      <c r="M15" s="269">
        <v>2076</v>
      </c>
      <c r="N15" s="270">
        <v>-34.1</v>
      </c>
    </row>
    <row r="16" spans="1:16">
      <c r="A16" s="248"/>
      <c r="B16" s="244"/>
      <c r="C16" s="244"/>
      <c r="D16" s="244"/>
      <c r="E16" s="244"/>
      <c r="F16" s="244"/>
      <c r="G16" s="1122" t="s">
        <v>487</v>
      </c>
      <c r="H16" s="1123"/>
      <c r="I16" s="1123"/>
      <c r="J16" s="1124"/>
      <c r="K16" s="268">
        <v>-847447</v>
      </c>
      <c r="L16" s="268">
        <v>-6922</v>
      </c>
      <c r="M16" s="269">
        <v>-6969</v>
      </c>
      <c r="N16" s="270">
        <v>-0.7</v>
      </c>
    </row>
    <row r="17" spans="1:16">
      <c r="A17" s="248"/>
      <c r="B17" s="244"/>
      <c r="C17" s="244"/>
      <c r="D17" s="244"/>
      <c r="E17" s="244"/>
      <c r="F17" s="244"/>
      <c r="G17" s="1122" t="s">
        <v>169</v>
      </c>
      <c r="H17" s="1123"/>
      <c r="I17" s="1123"/>
      <c r="J17" s="1124"/>
      <c r="K17" s="268">
        <v>9270222</v>
      </c>
      <c r="L17" s="268">
        <v>75724</v>
      </c>
      <c r="M17" s="269">
        <v>71822</v>
      </c>
      <c r="N17" s="270">
        <v>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4" t="s">
        <v>492</v>
      </c>
      <c r="H21" s="1115"/>
      <c r="I21" s="1115"/>
      <c r="J21" s="1116"/>
      <c r="K21" s="280">
        <v>6.58</v>
      </c>
      <c r="L21" s="281">
        <v>6.86</v>
      </c>
      <c r="M21" s="282">
        <v>-0.28000000000000003</v>
      </c>
      <c r="N21" s="249"/>
      <c r="O21" s="283"/>
      <c r="P21" s="279"/>
    </row>
    <row r="22" spans="1:16" s="284" customFormat="1">
      <c r="A22" s="279"/>
      <c r="B22" s="249"/>
      <c r="C22" s="249"/>
      <c r="D22" s="249"/>
      <c r="E22" s="249"/>
      <c r="F22" s="249"/>
      <c r="G22" s="1114" t="s">
        <v>493</v>
      </c>
      <c r="H22" s="1115"/>
      <c r="I22" s="1115"/>
      <c r="J22" s="1116"/>
      <c r="K22" s="285">
        <v>93.8</v>
      </c>
      <c r="L22" s="286">
        <v>97.8</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30" t="s">
        <v>496</v>
      </c>
      <c r="H32" s="1131"/>
      <c r="I32" s="1131"/>
      <c r="J32" s="1132"/>
      <c r="K32" s="294">
        <v>8317920</v>
      </c>
      <c r="L32" s="294">
        <v>67945</v>
      </c>
      <c r="M32" s="295">
        <v>44054</v>
      </c>
      <c r="N32" s="296">
        <v>54.2</v>
      </c>
    </row>
    <row r="33" spans="1:16" ht="13.5" customHeight="1">
      <c r="A33" s="248"/>
      <c r="B33" s="244"/>
      <c r="C33" s="244"/>
      <c r="D33" s="244"/>
      <c r="E33" s="244"/>
      <c r="F33" s="244"/>
      <c r="G33" s="1130" t="s">
        <v>497</v>
      </c>
      <c r="H33" s="1131"/>
      <c r="I33" s="1131"/>
      <c r="J33" s="1132"/>
      <c r="K33" s="294" t="s">
        <v>484</v>
      </c>
      <c r="L33" s="294" t="s">
        <v>484</v>
      </c>
      <c r="M33" s="295" t="s">
        <v>484</v>
      </c>
      <c r="N33" s="296" t="s">
        <v>484</v>
      </c>
    </row>
    <row r="34" spans="1:16" ht="27" customHeight="1">
      <c r="A34" s="248"/>
      <c r="B34" s="244"/>
      <c r="C34" s="244"/>
      <c r="D34" s="244"/>
      <c r="E34" s="244"/>
      <c r="F34" s="244"/>
      <c r="G34" s="1130" t="s">
        <v>498</v>
      </c>
      <c r="H34" s="1131"/>
      <c r="I34" s="1131"/>
      <c r="J34" s="1132"/>
      <c r="K34" s="294" t="s">
        <v>484</v>
      </c>
      <c r="L34" s="294" t="s">
        <v>484</v>
      </c>
      <c r="M34" s="295">
        <v>38</v>
      </c>
      <c r="N34" s="296" t="s">
        <v>484</v>
      </c>
    </row>
    <row r="35" spans="1:16" ht="27" customHeight="1">
      <c r="A35" s="248"/>
      <c r="B35" s="244"/>
      <c r="C35" s="244"/>
      <c r="D35" s="244"/>
      <c r="E35" s="244"/>
      <c r="F35" s="244"/>
      <c r="G35" s="1130" t="s">
        <v>499</v>
      </c>
      <c r="H35" s="1131"/>
      <c r="I35" s="1131"/>
      <c r="J35" s="1132"/>
      <c r="K35" s="294">
        <v>2731164</v>
      </c>
      <c r="L35" s="294">
        <v>22310</v>
      </c>
      <c r="M35" s="295">
        <v>14333</v>
      </c>
      <c r="N35" s="296">
        <v>55.7</v>
      </c>
    </row>
    <row r="36" spans="1:16" ht="27" customHeight="1">
      <c r="A36" s="248"/>
      <c r="B36" s="244"/>
      <c r="C36" s="244"/>
      <c r="D36" s="244"/>
      <c r="E36" s="244"/>
      <c r="F36" s="244"/>
      <c r="G36" s="1130" t="s">
        <v>500</v>
      </c>
      <c r="H36" s="1131"/>
      <c r="I36" s="1131"/>
      <c r="J36" s="1132"/>
      <c r="K36" s="294">
        <v>32299</v>
      </c>
      <c r="L36" s="294">
        <v>264</v>
      </c>
      <c r="M36" s="295">
        <v>2993</v>
      </c>
      <c r="N36" s="296">
        <v>-91.2</v>
      </c>
    </row>
    <row r="37" spans="1:16" ht="13.5" customHeight="1">
      <c r="A37" s="248"/>
      <c r="B37" s="244"/>
      <c r="C37" s="244"/>
      <c r="D37" s="244"/>
      <c r="E37" s="244"/>
      <c r="F37" s="244"/>
      <c r="G37" s="1130" t="s">
        <v>501</v>
      </c>
      <c r="H37" s="1131"/>
      <c r="I37" s="1131"/>
      <c r="J37" s="1132"/>
      <c r="K37" s="294">
        <v>404634</v>
      </c>
      <c r="L37" s="294">
        <v>3305</v>
      </c>
      <c r="M37" s="295">
        <v>2007</v>
      </c>
      <c r="N37" s="296">
        <v>64.7</v>
      </c>
    </row>
    <row r="38" spans="1:16" ht="27" customHeight="1">
      <c r="A38" s="248"/>
      <c r="B38" s="244"/>
      <c r="C38" s="244"/>
      <c r="D38" s="244"/>
      <c r="E38" s="244"/>
      <c r="F38" s="244"/>
      <c r="G38" s="1133" t="s">
        <v>502</v>
      </c>
      <c r="H38" s="1134"/>
      <c r="I38" s="1134"/>
      <c r="J38" s="1135"/>
      <c r="K38" s="297">
        <v>46</v>
      </c>
      <c r="L38" s="297">
        <v>0</v>
      </c>
      <c r="M38" s="298">
        <v>2</v>
      </c>
      <c r="N38" s="299">
        <v>-100</v>
      </c>
      <c r="O38" s="293"/>
    </row>
    <row r="39" spans="1:16">
      <c r="A39" s="248"/>
      <c r="B39" s="244"/>
      <c r="C39" s="244"/>
      <c r="D39" s="244"/>
      <c r="E39" s="244"/>
      <c r="F39" s="244"/>
      <c r="G39" s="1133" t="s">
        <v>503</v>
      </c>
      <c r="H39" s="1134"/>
      <c r="I39" s="1134"/>
      <c r="J39" s="1135"/>
      <c r="K39" s="300">
        <v>-91670</v>
      </c>
      <c r="L39" s="300">
        <v>-749</v>
      </c>
      <c r="M39" s="301">
        <v>-6167</v>
      </c>
      <c r="N39" s="302">
        <v>-87.9</v>
      </c>
      <c r="O39" s="293"/>
    </row>
    <row r="40" spans="1:16" ht="27" customHeight="1">
      <c r="A40" s="248"/>
      <c r="B40" s="244"/>
      <c r="C40" s="244"/>
      <c r="D40" s="244"/>
      <c r="E40" s="244"/>
      <c r="F40" s="244"/>
      <c r="G40" s="1130" t="s">
        <v>504</v>
      </c>
      <c r="H40" s="1131"/>
      <c r="I40" s="1131"/>
      <c r="J40" s="1132"/>
      <c r="K40" s="300">
        <v>-6602863</v>
      </c>
      <c r="L40" s="300">
        <v>-53936</v>
      </c>
      <c r="M40" s="301">
        <v>-39551</v>
      </c>
      <c r="N40" s="302">
        <v>36.4</v>
      </c>
      <c r="O40" s="293"/>
    </row>
    <row r="41" spans="1:16">
      <c r="A41" s="248"/>
      <c r="B41" s="244"/>
      <c r="C41" s="244"/>
      <c r="D41" s="244"/>
      <c r="E41" s="244"/>
      <c r="F41" s="244"/>
      <c r="G41" s="1136" t="s">
        <v>279</v>
      </c>
      <c r="H41" s="1137"/>
      <c r="I41" s="1137"/>
      <c r="J41" s="1138"/>
      <c r="K41" s="294">
        <v>4791530</v>
      </c>
      <c r="L41" s="300">
        <v>39140</v>
      </c>
      <c r="M41" s="301">
        <v>17708</v>
      </c>
      <c r="N41" s="302">
        <v>121</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5" t="s">
        <v>474</v>
      </c>
      <c r="J49" s="1127" t="s">
        <v>508</v>
      </c>
      <c r="K49" s="1128"/>
      <c r="L49" s="1128"/>
      <c r="M49" s="1128"/>
      <c r="N49" s="1129"/>
    </row>
    <row r="50" spans="1:14">
      <c r="A50" s="248"/>
      <c r="B50" s="244"/>
      <c r="C50" s="244"/>
      <c r="D50" s="244"/>
      <c r="E50" s="244"/>
      <c r="F50" s="244"/>
      <c r="G50" s="312"/>
      <c r="H50" s="313"/>
      <c r="I50" s="1126"/>
      <c r="J50" s="314" t="s">
        <v>509</v>
      </c>
      <c r="K50" s="315" t="s">
        <v>510</v>
      </c>
      <c r="L50" s="316" t="s">
        <v>511</v>
      </c>
      <c r="M50" s="317" t="s">
        <v>512</v>
      </c>
      <c r="N50" s="318" t="s">
        <v>513</v>
      </c>
    </row>
    <row r="51" spans="1:14">
      <c r="A51" s="248"/>
      <c r="B51" s="244"/>
      <c r="C51" s="244"/>
      <c r="D51" s="244"/>
      <c r="E51" s="244"/>
      <c r="F51" s="244"/>
      <c r="G51" s="310" t="s">
        <v>514</v>
      </c>
      <c r="H51" s="311"/>
      <c r="I51" s="319">
        <v>5230736</v>
      </c>
      <c r="J51" s="320">
        <v>41547</v>
      </c>
      <c r="K51" s="321">
        <v>-19</v>
      </c>
      <c r="L51" s="322">
        <v>57316</v>
      </c>
      <c r="M51" s="323">
        <v>-12.8</v>
      </c>
      <c r="N51" s="324">
        <v>-6.2</v>
      </c>
    </row>
    <row r="52" spans="1:14">
      <c r="A52" s="248"/>
      <c r="B52" s="244"/>
      <c r="C52" s="244"/>
      <c r="D52" s="244"/>
      <c r="E52" s="244"/>
      <c r="F52" s="244"/>
      <c r="G52" s="325"/>
      <c r="H52" s="326" t="s">
        <v>515</v>
      </c>
      <c r="I52" s="327">
        <v>3491769</v>
      </c>
      <c r="J52" s="328">
        <v>27734</v>
      </c>
      <c r="K52" s="329">
        <v>-25</v>
      </c>
      <c r="L52" s="330">
        <v>32233</v>
      </c>
      <c r="M52" s="331">
        <v>-13.3</v>
      </c>
      <c r="N52" s="332">
        <v>-11.7</v>
      </c>
    </row>
    <row r="53" spans="1:14">
      <c r="A53" s="248"/>
      <c r="B53" s="244"/>
      <c r="C53" s="244"/>
      <c r="D53" s="244"/>
      <c r="E53" s="244"/>
      <c r="F53" s="244"/>
      <c r="G53" s="310" t="s">
        <v>516</v>
      </c>
      <c r="H53" s="311"/>
      <c r="I53" s="319">
        <v>6140580</v>
      </c>
      <c r="J53" s="320">
        <v>49199</v>
      </c>
      <c r="K53" s="321">
        <v>18.399999999999999</v>
      </c>
      <c r="L53" s="322">
        <v>50671</v>
      </c>
      <c r="M53" s="323">
        <v>-11.6</v>
      </c>
      <c r="N53" s="324">
        <v>30</v>
      </c>
    </row>
    <row r="54" spans="1:14">
      <c r="A54" s="248"/>
      <c r="B54" s="244"/>
      <c r="C54" s="244"/>
      <c r="D54" s="244"/>
      <c r="E54" s="244"/>
      <c r="F54" s="244"/>
      <c r="G54" s="325"/>
      <c r="H54" s="326" t="s">
        <v>515</v>
      </c>
      <c r="I54" s="327">
        <v>2600759</v>
      </c>
      <c r="J54" s="328">
        <v>20837</v>
      </c>
      <c r="K54" s="329">
        <v>-24.9</v>
      </c>
      <c r="L54" s="330">
        <v>30499</v>
      </c>
      <c r="M54" s="331">
        <v>-5.4</v>
      </c>
      <c r="N54" s="332">
        <v>-19.5</v>
      </c>
    </row>
    <row r="55" spans="1:14">
      <c r="A55" s="248"/>
      <c r="B55" s="244"/>
      <c r="C55" s="244"/>
      <c r="D55" s="244"/>
      <c r="E55" s="244"/>
      <c r="F55" s="244"/>
      <c r="G55" s="310" t="s">
        <v>517</v>
      </c>
      <c r="H55" s="311"/>
      <c r="I55" s="319">
        <v>6372312</v>
      </c>
      <c r="J55" s="320">
        <v>51292</v>
      </c>
      <c r="K55" s="321">
        <v>4.3</v>
      </c>
      <c r="L55" s="322">
        <v>57996</v>
      </c>
      <c r="M55" s="323">
        <v>14.5</v>
      </c>
      <c r="N55" s="324">
        <v>-10.199999999999999</v>
      </c>
    </row>
    <row r="56" spans="1:14">
      <c r="A56" s="248"/>
      <c r="B56" s="244"/>
      <c r="C56" s="244"/>
      <c r="D56" s="244"/>
      <c r="E56" s="244"/>
      <c r="F56" s="244"/>
      <c r="G56" s="325"/>
      <c r="H56" s="326" t="s">
        <v>515</v>
      </c>
      <c r="I56" s="327">
        <v>2835889</v>
      </c>
      <c r="J56" s="328">
        <v>22827</v>
      </c>
      <c r="K56" s="329">
        <v>9.6</v>
      </c>
      <c r="L56" s="330">
        <v>32288</v>
      </c>
      <c r="M56" s="331">
        <v>5.9</v>
      </c>
      <c r="N56" s="332">
        <v>3.7</v>
      </c>
    </row>
    <row r="57" spans="1:14">
      <c r="A57" s="248"/>
      <c r="B57" s="244"/>
      <c r="C57" s="244"/>
      <c r="D57" s="244"/>
      <c r="E57" s="244"/>
      <c r="F57" s="244"/>
      <c r="G57" s="310" t="s">
        <v>518</v>
      </c>
      <c r="H57" s="311"/>
      <c r="I57" s="319">
        <v>8531603</v>
      </c>
      <c r="J57" s="320">
        <v>68949</v>
      </c>
      <c r="K57" s="321">
        <v>34.4</v>
      </c>
      <c r="L57" s="322">
        <v>64620</v>
      </c>
      <c r="M57" s="323">
        <v>11.4</v>
      </c>
      <c r="N57" s="324">
        <v>23</v>
      </c>
    </row>
    <row r="58" spans="1:14">
      <c r="A58" s="248"/>
      <c r="B58" s="244"/>
      <c r="C58" s="244"/>
      <c r="D58" s="244"/>
      <c r="E58" s="244"/>
      <c r="F58" s="244"/>
      <c r="G58" s="325"/>
      <c r="H58" s="326" t="s">
        <v>515</v>
      </c>
      <c r="I58" s="327">
        <v>2530614</v>
      </c>
      <c r="J58" s="328">
        <v>20452</v>
      </c>
      <c r="K58" s="329">
        <v>-10.4</v>
      </c>
      <c r="L58" s="330">
        <v>37260</v>
      </c>
      <c r="M58" s="331">
        <v>15.4</v>
      </c>
      <c r="N58" s="332">
        <v>-25.8</v>
      </c>
    </row>
    <row r="59" spans="1:14">
      <c r="A59" s="248"/>
      <c r="B59" s="244"/>
      <c r="C59" s="244"/>
      <c r="D59" s="244"/>
      <c r="E59" s="244"/>
      <c r="F59" s="244"/>
      <c r="G59" s="310" t="s">
        <v>519</v>
      </c>
      <c r="H59" s="311"/>
      <c r="I59" s="319">
        <v>6216570</v>
      </c>
      <c r="J59" s="320">
        <v>50780</v>
      </c>
      <c r="K59" s="321">
        <v>-26.4</v>
      </c>
      <c r="L59" s="322">
        <v>64287</v>
      </c>
      <c r="M59" s="323">
        <v>-0.5</v>
      </c>
      <c r="N59" s="324">
        <v>-25.9</v>
      </c>
    </row>
    <row r="60" spans="1:14">
      <c r="A60" s="248"/>
      <c r="B60" s="244"/>
      <c r="C60" s="244"/>
      <c r="D60" s="244"/>
      <c r="E60" s="244"/>
      <c r="F60" s="244"/>
      <c r="G60" s="325"/>
      <c r="H60" s="326" t="s">
        <v>515</v>
      </c>
      <c r="I60" s="333">
        <v>3485726</v>
      </c>
      <c r="J60" s="328">
        <v>28473</v>
      </c>
      <c r="K60" s="329">
        <v>39.200000000000003</v>
      </c>
      <c r="L60" s="330">
        <v>41052</v>
      </c>
      <c r="M60" s="331">
        <v>10.199999999999999</v>
      </c>
      <c r="N60" s="332">
        <v>29</v>
      </c>
    </row>
    <row r="61" spans="1:14">
      <c r="A61" s="248"/>
      <c r="B61" s="244"/>
      <c r="C61" s="244"/>
      <c r="D61" s="244"/>
      <c r="E61" s="244"/>
      <c r="F61" s="244"/>
      <c r="G61" s="310" t="s">
        <v>520</v>
      </c>
      <c r="H61" s="334"/>
      <c r="I61" s="335">
        <v>6498360</v>
      </c>
      <c r="J61" s="336">
        <v>52353</v>
      </c>
      <c r="K61" s="337">
        <v>2.2999999999999998</v>
      </c>
      <c r="L61" s="338">
        <v>58978</v>
      </c>
      <c r="M61" s="339">
        <v>0.2</v>
      </c>
      <c r="N61" s="324">
        <v>2.1</v>
      </c>
    </row>
    <row r="62" spans="1:14">
      <c r="A62" s="248"/>
      <c r="B62" s="244"/>
      <c r="C62" s="244"/>
      <c r="D62" s="244"/>
      <c r="E62" s="244"/>
      <c r="F62" s="244"/>
      <c r="G62" s="325"/>
      <c r="H62" s="326" t="s">
        <v>515</v>
      </c>
      <c r="I62" s="327">
        <v>2988951</v>
      </c>
      <c r="J62" s="328">
        <v>24065</v>
      </c>
      <c r="K62" s="329">
        <v>-2.2999999999999998</v>
      </c>
      <c r="L62" s="330">
        <v>34666</v>
      </c>
      <c r="M62" s="331">
        <v>2.6</v>
      </c>
      <c r="N62" s="332">
        <v>-4.9000000000000004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F48" sqref="F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6.54</v>
      </c>
      <c r="G47" s="12">
        <v>11.77</v>
      </c>
      <c r="H47" s="12">
        <v>15.58</v>
      </c>
      <c r="I47" s="12">
        <v>17.63</v>
      </c>
      <c r="J47" s="13">
        <v>21.58</v>
      </c>
    </row>
    <row r="48" spans="2:10" ht="57.75" customHeight="1">
      <c r="B48" s="14"/>
      <c r="C48" s="1141" t="s">
        <v>4</v>
      </c>
      <c r="D48" s="1141"/>
      <c r="E48" s="1142"/>
      <c r="F48" s="15">
        <v>1.6</v>
      </c>
      <c r="G48" s="16">
        <v>1.38</v>
      </c>
      <c r="H48" s="16">
        <v>1.9</v>
      </c>
      <c r="I48" s="16">
        <v>0.54</v>
      </c>
      <c r="J48" s="17">
        <v>1.26</v>
      </c>
    </row>
    <row r="49" spans="2:10" ht="57.75" customHeight="1" thickBot="1">
      <c r="B49" s="18"/>
      <c r="C49" s="1143" t="s">
        <v>5</v>
      </c>
      <c r="D49" s="1143"/>
      <c r="E49" s="1144"/>
      <c r="F49" s="19">
        <v>6.53</v>
      </c>
      <c r="G49" s="20">
        <v>6.17</v>
      </c>
      <c r="H49" s="20">
        <v>4.2</v>
      </c>
      <c r="I49" s="20">
        <v>2.0699999999999998</v>
      </c>
      <c r="J49" s="21">
        <v>7.21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527</v>
      </c>
      <c r="D34" s="1151"/>
      <c r="E34" s="1152"/>
      <c r="F34" s="32">
        <v>3.77</v>
      </c>
      <c r="G34" s="33">
        <v>4.08</v>
      </c>
      <c r="H34" s="33">
        <v>4.45</v>
      </c>
      <c r="I34" s="33">
        <v>4.66</v>
      </c>
      <c r="J34" s="34">
        <v>5.0999999999999996</v>
      </c>
      <c r="K34" s="22"/>
      <c r="L34" s="22"/>
      <c r="M34" s="22"/>
      <c r="N34" s="22"/>
      <c r="O34" s="22"/>
      <c r="P34" s="22"/>
    </row>
    <row r="35" spans="1:16" ht="39" customHeight="1">
      <c r="A35" s="22"/>
      <c r="B35" s="35"/>
      <c r="C35" s="1145" t="s">
        <v>528</v>
      </c>
      <c r="D35" s="1146"/>
      <c r="E35" s="1147"/>
      <c r="F35" s="36">
        <v>0</v>
      </c>
      <c r="G35" s="37">
        <v>0</v>
      </c>
      <c r="H35" s="37">
        <v>0</v>
      </c>
      <c r="I35" s="37">
        <v>1.21</v>
      </c>
      <c r="J35" s="38">
        <v>2</v>
      </c>
      <c r="K35" s="22"/>
      <c r="L35" s="22"/>
      <c r="M35" s="22"/>
      <c r="N35" s="22"/>
      <c r="O35" s="22"/>
      <c r="P35" s="22"/>
    </row>
    <row r="36" spans="1:16" ht="39" customHeight="1">
      <c r="A36" s="22"/>
      <c r="B36" s="35"/>
      <c r="C36" s="1145" t="s">
        <v>529</v>
      </c>
      <c r="D36" s="1146"/>
      <c r="E36" s="1147"/>
      <c r="F36" s="36">
        <v>0.44</v>
      </c>
      <c r="G36" s="37">
        <v>0.99</v>
      </c>
      <c r="H36" s="37">
        <v>1.1599999999999999</v>
      </c>
      <c r="I36" s="37">
        <v>1.67</v>
      </c>
      <c r="J36" s="38">
        <v>1.8</v>
      </c>
      <c r="K36" s="22"/>
      <c r="L36" s="22"/>
      <c r="M36" s="22"/>
      <c r="N36" s="22"/>
      <c r="O36" s="22"/>
      <c r="P36" s="22"/>
    </row>
    <row r="37" spans="1:16" ht="39" customHeight="1">
      <c r="A37" s="22"/>
      <c r="B37" s="35"/>
      <c r="C37" s="1145" t="s">
        <v>530</v>
      </c>
      <c r="D37" s="1146"/>
      <c r="E37" s="1147"/>
      <c r="F37" s="36">
        <v>1.59</v>
      </c>
      <c r="G37" s="37">
        <v>1.38</v>
      </c>
      <c r="H37" s="37">
        <v>1.89</v>
      </c>
      <c r="I37" s="37">
        <v>0.54</v>
      </c>
      <c r="J37" s="38">
        <v>1.26</v>
      </c>
      <c r="K37" s="22"/>
      <c r="L37" s="22"/>
      <c r="M37" s="22"/>
      <c r="N37" s="22"/>
      <c r="O37" s="22"/>
      <c r="P37" s="22"/>
    </row>
    <row r="38" spans="1:16" ht="39" customHeight="1">
      <c r="A38" s="22"/>
      <c r="B38" s="35"/>
      <c r="C38" s="1145" t="s">
        <v>531</v>
      </c>
      <c r="D38" s="1146"/>
      <c r="E38" s="1147"/>
      <c r="F38" s="36">
        <v>1.21</v>
      </c>
      <c r="G38" s="37">
        <v>1.07</v>
      </c>
      <c r="H38" s="37">
        <v>1.0900000000000001</v>
      </c>
      <c r="I38" s="37">
        <v>1.1100000000000001</v>
      </c>
      <c r="J38" s="38">
        <v>1.1200000000000001</v>
      </c>
      <c r="K38" s="22"/>
      <c r="L38" s="22"/>
      <c r="M38" s="22"/>
      <c r="N38" s="22"/>
      <c r="O38" s="22"/>
      <c r="P38" s="22"/>
    </row>
    <row r="39" spans="1:16" ht="39" customHeight="1">
      <c r="A39" s="22"/>
      <c r="B39" s="35"/>
      <c r="C39" s="1145" t="s">
        <v>532</v>
      </c>
      <c r="D39" s="1146"/>
      <c r="E39" s="1147"/>
      <c r="F39" s="36">
        <v>0.22</v>
      </c>
      <c r="G39" s="37">
        <v>0.19</v>
      </c>
      <c r="H39" s="37">
        <v>0.17</v>
      </c>
      <c r="I39" s="37">
        <v>0.2</v>
      </c>
      <c r="J39" s="38">
        <v>0.17</v>
      </c>
      <c r="K39" s="22"/>
      <c r="L39" s="22"/>
      <c r="M39" s="22"/>
      <c r="N39" s="22"/>
      <c r="O39" s="22"/>
      <c r="P39" s="22"/>
    </row>
    <row r="40" spans="1:16" ht="39" customHeight="1">
      <c r="A40" s="22"/>
      <c r="B40" s="35"/>
      <c r="C40" s="1145" t="s">
        <v>533</v>
      </c>
      <c r="D40" s="1146"/>
      <c r="E40" s="1147"/>
      <c r="F40" s="36">
        <v>7.0000000000000007E-2</v>
      </c>
      <c r="G40" s="37">
        <v>0.21</v>
      </c>
      <c r="H40" s="37">
        <v>0.24</v>
      </c>
      <c r="I40" s="37">
        <v>0.19</v>
      </c>
      <c r="J40" s="38">
        <v>0.16</v>
      </c>
      <c r="K40" s="22"/>
      <c r="L40" s="22"/>
      <c r="M40" s="22"/>
      <c r="N40" s="22"/>
      <c r="O40" s="22"/>
      <c r="P40" s="22"/>
    </row>
    <row r="41" spans="1:16" ht="39" customHeight="1">
      <c r="A41" s="22"/>
      <c r="B41" s="35"/>
      <c r="C41" s="1145" t="s">
        <v>534</v>
      </c>
      <c r="D41" s="1146"/>
      <c r="E41" s="1147"/>
      <c r="F41" s="36">
        <v>0.01</v>
      </c>
      <c r="G41" s="37">
        <v>0.02</v>
      </c>
      <c r="H41" s="37">
        <v>0.04</v>
      </c>
      <c r="I41" s="37">
        <v>0.04</v>
      </c>
      <c r="J41" s="38">
        <v>0.05</v>
      </c>
      <c r="K41" s="22"/>
      <c r="L41" s="22"/>
      <c r="M41" s="22"/>
      <c r="N41" s="22"/>
      <c r="O41" s="22"/>
      <c r="P41" s="22"/>
    </row>
    <row r="42" spans="1:16" ht="39" customHeight="1">
      <c r="A42" s="22"/>
      <c r="B42" s="39"/>
      <c r="C42" s="1145" t="s">
        <v>535</v>
      </c>
      <c r="D42" s="1146"/>
      <c r="E42" s="1147"/>
      <c r="F42" s="36" t="s">
        <v>484</v>
      </c>
      <c r="G42" s="37" t="s">
        <v>484</v>
      </c>
      <c r="H42" s="37" t="s">
        <v>484</v>
      </c>
      <c r="I42" s="37" t="s">
        <v>484</v>
      </c>
      <c r="J42" s="38" t="s">
        <v>484</v>
      </c>
      <c r="K42" s="22"/>
      <c r="L42" s="22"/>
      <c r="M42" s="22"/>
      <c r="N42" s="22"/>
      <c r="O42" s="22"/>
      <c r="P42" s="22"/>
    </row>
    <row r="43" spans="1:16" ht="39" customHeight="1" thickBot="1">
      <c r="A43" s="22"/>
      <c r="B43" s="40"/>
      <c r="C43" s="1148" t="s">
        <v>536</v>
      </c>
      <c r="D43" s="1149"/>
      <c r="E43" s="1150"/>
      <c r="F43" s="41">
        <v>7.0000000000000007E-2</v>
      </c>
      <c r="G43" s="42">
        <v>0.04</v>
      </c>
      <c r="H43" s="42">
        <v>0.03</v>
      </c>
      <c r="I43" s="42">
        <v>0.03</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8445</v>
      </c>
      <c r="L45" s="60">
        <v>7993</v>
      </c>
      <c r="M45" s="60">
        <v>8301</v>
      </c>
      <c r="N45" s="60">
        <v>8368</v>
      </c>
      <c r="O45" s="61">
        <v>8318</v>
      </c>
      <c r="P45" s="48"/>
      <c r="Q45" s="48"/>
      <c r="R45" s="48"/>
      <c r="S45" s="48"/>
      <c r="T45" s="48"/>
      <c r="U45" s="48"/>
    </row>
    <row r="46" spans="1:21" ht="30.75" customHeight="1">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14</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c r="A48" s="48"/>
      <c r="B48" s="1163"/>
      <c r="C48" s="1164"/>
      <c r="D48" s="62"/>
      <c r="E48" s="1155" t="s">
        <v>15</v>
      </c>
      <c r="F48" s="1155"/>
      <c r="G48" s="1155"/>
      <c r="H48" s="1155"/>
      <c r="I48" s="1155"/>
      <c r="J48" s="1156"/>
      <c r="K48" s="63">
        <v>2487</v>
      </c>
      <c r="L48" s="64">
        <v>2667</v>
      </c>
      <c r="M48" s="64">
        <v>2691</v>
      </c>
      <c r="N48" s="64">
        <v>2699</v>
      </c>
      <c r="O48" s="65">
        <v>2731</v>
      </c>
      <c r="P48" s="48"/>
      <c r="Q48" s="48"/>
      <c r="R48" s="48"/>
      <c r="S48" s="48"/>
      <c r="T48" s="48"/>
      <c r="U48" s="48"/>
    </row>
    <row r="49" spans="1:21" ht="30.75" customHeight="1">
      <c r="A49" s="48"/>
      <c r="B49" s="1163"/>
      <c r="C49" s="1164"/>
      <c r="D49" s="62"/>
      <c r="E49" s="1155" t="s">
        <v>16</v>
      </c>
      <c r="F49" s="1155"/>
      <c r="G49" s="1155"/>
      <c r="H49" s="1155"/>
      <c r="I49" s="1155"/>
      <c r="J49" s="1156"/>
      <c r="K49" s="63">
        <v>539</v>
      </c>
      <c r="L49" s="64">
        <v>462</v>
      </c>
      <c r="M49" s="64">
        <v>247</v>
      </c>
      <c r="N49" s="64">
        <v>93</v>
      </c>
      <c r="O49" s="65">
        <v>32</v>
      </c>
      <c r="P49" s="48"/>
      <c r="Q49" s="48"/>
      <c r="R49" s="48"/>
      <c r="S49" s="48"/>
      <c r="T49" s="48"/>
      <c r="U49" s="48"/>
    </row>
    <row r="50" spans="1:21" ht="30.75" customHeight="1">
      <c r="A50" s="48"/>
      <c r="B50" s="1163"/>
      <c r="C50" s="1164"/>
      <c r="D50" s="62"/>
      <c r="E50" s="1155" t="s">
        <v>17</v>
      </c>
      <c r="F50" s="1155"/>
      <c r="G50" s="1155"/>
      <c r="H50" s="1155"/>
      <c r="I50" s="1155"/>
      <c r="J50" s="1156"/>
      <c r="K50" s="63">
        <v>496</v>
      </c>
      <c r="L50" s="64">
        <v>481</v>
      </c>
      <c r="M50" s="64">
        <v>442</v>
      </c>
      <c r="N50" s="64">
        <v>418</v>
      </c>
      <c r="O50" s="65">
        <v>405</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1</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6581</v>
      </c>
      <c r="L52" s="64">
        <v>6625</v>
      </c>
      <c r="M52" s="64">
        <v>6498</v>
      </c>
      <c r="N52" s="64">
        <v>6564</v>
      </c>
      <c r="O52" s="65">
        <v>6694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5387</v>
      </c>
      <c r="L53" s="69">
        <v>4978</v>
      </c>
      <c r="M53" s="69">
        <v>5184</v>
      </c>
      <c r="N53" s="69">
        <v>5014</v>
      </c>
      <c r="O53" s="70">
        <v>4792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M49" sqref="L49:M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9" t="s">
        <v>24</v>
      </c>
      <c r="C41" s="1170"/>
      <c r="D41" s="81"/>
      <c r="E41" s="1175" t="s">
        <v>25</v>
      </c>
      <c r="F41" s="1175"/>
      <c r="G41" s="1175"/>
      <c r="H41" s="1176"/>
      <c r="I41" s="82">
        <v>78195</v>
      </c>
      <c r="J41" s="83">
        <v>76217</v>
      </c>
      <c r="K41" s="83">
        <v>84778</v>
      </c>
      <c r="L41" s="83">
        <v>83957</v>
      </c>
      <c r="M41" s="84">
        <v>80513</v>
      </c>
    </row>
    <row r="42" spans="2:13" ht="27.75" customHeight="1">
      <c r="B42" s="1171"/>
      <c r="C42" s="1172"/>
      <c r="D42" s="85"/>
      <c r="E42" s="1177" t="s">
        <v>26</v>
      </c>
      <c r="F42" s="1177"/>
      <c r="G42" s="1177"/>
      <c r="H42" s="1178"/>
      <c r="I42" s="86">
        <v>1827</v>
      </c>
      <c r="J42" s="87">
        <v>1524</v>
      </c>
      <c r="K42" s="87">
        <v>1239</v>
      </c>
      <c r="L42" s="87">
        <v>975</v>
      </c>
      <c r="M42" s="88">
        <v>697</v>
      </c>
    </row>
    <row r="43" spans="2:13" ht="27.75" customHeight="1">
      <c r="B43" s="1171"/>
      <c r="C43" s="1172"/>
      <c r="D43" s="85"/>
      <c r="E43" s="1177" t="s">
        <v>27</v>
      </c>
      <c r="F43" s="1177"/>
      <c r="G43" s="1177"/>
      <c r="H43" s="1178"/>
      <c r="I43" s="86">
        <v>43907</v>
      </c>
      <c r="J43" s="87">
        <v>44222</v>
      </c>
      <c r="K43" s="87">
        <v>42405</v>
      </c>
      <c r="L43" s="87">
        <v>41514</v>
      </c>
      <c r="M43" s="88">
        <v>40423</v>
      </c>
    </row>
    <row r="44" spans="2:13" ht="27.75" customHeight="1">
      <c r="B44" s="1171"/>
      <c r="C44" s="1172"/>
      <c r="D44" s="85"/>
      <c r="E44" s="1177" t="s">
        <v>28</v>
      </c>
      <c r="F44" s="1177"/>
      <c r="G44" s="1177"/>
      <c r="H44" s="1178"/>
      <c r="I44" s="86">
        <v>901</v>
      </c>
      <c r="J44" s="87">
        <v>451</v>
      </c>
      <c r="K44" s="87">
        <v>228</v>
      </c>
      <c r="L44" s="87">
        <v>161</v>
      </c>
      <c r="M44" s="88">
        <v>148</v>
      </c>
    </row>
    <row r="45" spans="2:13" ht="27.75" customHeight="1">
      <c r="B45" s="1171"/>
      <c r="C45" s="1172"/>
      <c r="D45" s="85"/>
      <c r="E45" s="1177" t="s">
        <v>29</v>
      </c>
      <c r="F45" s="1177"/>
      <c r="G45" s="1177"/>
      <c r="H45" s="1178"/>
      <c r="I45" s="86">
        <v>9163</v>
      </c>
      <c r="J45" s="87">
        <v>8762</v>
      </c>
      <c r="K45" s="87">
        <v>8498</v>
      </c>
      <c r="L45" s="87">
        <v>7985</v>
      </c>
      <c r="M45" s="88">
        <v>7190</v>
      </c>
    </row>
    <row r="46" spans="2:13" ht="27.75" customHeight="1">
      <c r="B46" s="1171"/>
      <c r="C46" s="1172"/>
      <c r="D46" s="85"/>
      <c r="E46" s="1177" t="s">
        <v>30</v>
      </c>
      <c r="F46" s="1177"/>
      <c r="G46" s="1177"/>
      <c r="H46" s="1178"/>
      <c r="I46" s="86">
        <v>4207</v>
      </c>
      <c r="J46" s="87">
        <v>4454</v>
      </c>
      <c r="K46" s="87" t="s">
        <v>484</v>
      </c>
      <c r="L46" s="87" t="s">
        <v>484</v>
      </c>
      <c r="M46" s="88" t="s">
        <v>484</v>
      </c>
    </row>
    <row r="47" spans="2:13" ht="27.75" customHeight="1">
      <c r="B47" s="1171"/>
      <c r="C47" s="1172"/>
      <c r="D47" s="85"/>
      <c r="E47" s="1177" t="s">
        <v>31</v>
      </c>
      <c r="F47" s="1177"/>
      <c r="G47" s="1177"/>
      <c r="H47" s="1178"/>
      <c r="I47" s="86" t="s">
        <v>484</v>
      </c>
      <c r="J47" s="87" t="s">
        <v>484</v>
      </c>
      <c r="K47" s="87" t="s">
        <v>484</v>
      </c>
      <c r="L47" s="87" t="s">
        <v>484</v>
      </c>
      <c r="M47" s="88" t="s">
        <v>484</v>
      </c>
    </row>
    <row r="48" spans="2:13" ht="27.75" customHeight="1">
      <c r="B48" s="1173"/>
      <c r="C48" s="1174"/>
      <c r="D48" s="85"/>
      <c r="E48" s="1177" t="s">
        <v>32</v>
      </c>
      <c r="F48" s="1177"/>
      <c r="G48" s="1177"/>
      <c r="H48" s="1178"/>
      <c r="I48" s="86" t="s">
        <v>484</v>
      </c>
      <c r="J48" s="87" t="s">
        <v>484</v>
      </c>
      <c r="K48" s="87" t="s">
        <v>484</v>
      </c>
      <c r="L48" s="87" t="s">
        <v>484</v>
      </c>
      <c r="M48" s="88" t="s">
        <v>484</v>
      </c>
    </row>
    <row r="49" spans="2:13" ht="27.75" customHeight="1">
      <c r="B49" s="1179" t="s">
        <v>33</v>
      </c>
      <c r="C49" s="1180"/>
      <c r="D49" s="89"/>
      <c r="E49" s="1177" t="s">
        <v>34</v>
      </c>
      <c r="F49" s="1177"/>
      <c r="G49" s="1177"/>
      <c r="H49" s="1178"/>
      <c r="I49" s="86">
        <v>7376</v>
      </c>
      <c r="J49" s="87">
        <v>9900</v>
      </c>
      <c r="K49" s="87">
        <v>12122</v>
      </c>
      <c r="L49" s="87">
        <v>12952</v>
      </c>
      <c r="M49" s="88">
        <v>13836</v>
      </c>
    </row>
    <row r="50" spans="2:13" ht="27.75" customHeight="1">
      <c r="B50" s="1171"/>
      <c r="C50" s="1172"/>
      <c r="D50" s="85"/>
      <c r="E50" s="1177" t="s">
        <v>35</v>
      </c>
      <c r="F50" s="1177"/>
      <c r="G50" s="1177"/>
      <c r="H50" s="1178"/>
      <c r="I50" s="86">
        <v>1088</v>
      </c>
      <c r="J50" s="87">
        <v>982</v>
      </c>
      <c r="K50" s="87">
        <v>837</v>
      </c>
      <c r="L50" s="87">
        <v>640</v>
      </c>
      <c r="M50" s="88">
        <v>323</v>
      </c>
    </row>
    <row r="51" spans="2:13" ht="27.75" customHeight="1">
      <c r="B51" s="1173"/>
      <c r="C51" s="1174"/>
      <c r="D51" s="85"/>
      <c r="E51" s="1177" t="s">
        <v>36</v>
      </c>
      <c r="F51" s="1177"/>
      <c r="G51" s="1177"/>
      <c r="H51" s="1178"/>
      <c r="I51" s="86">
        <v>74434</v>
      </c>
      <c r="J51" s="87">
        <v>73980</v>
      </c>
      <c r="K51" s="87">
        <v>74202</v>
      </c>
      <c r="L51" s="87">
        <v>75251</v>
      </c>
      <c r="M51" s="88">
        <v>75082</v>
      </c>
    </row>
    <row r="52" spans="2:13" ht="27.75" customHeight="1" thickBot="1">
      <c r="B52" s="1181" t="s">
        <v>37</v>
      </c>
      <c r="C52" s="1182"/>
      <c r="D52" s="90"/>
      <c r="E52" s="1183" t="s">
        <v>38</v>
      </c>
      <c r="F52" s="1183"/>
      <c r="G52" s="1183"/>
      <c r="H52" s="1184"/>
      <c r="I52" s="91">
        <v>55304</v>
      </c>
      <c r="J52" s="92">
        <v>50768</v>
      </c>
      <c r="K52" s="92">
        <v>49987</v>
      </c>
      <c r="L52" s="92">
        <v>45748</v>
      </c>
      <c r="M52" s="93">
        <v>39729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41547</v>
      </c>
      <c r="E3" s="116"/>
      <c r="F3" s="117">
        <v>57316</v>
      </c>
      <c r="G3" s="118"/>
      <c r="H3" s="119"/>
    </row>
    <row r="4" spans="1:8">
      <c r="A4" s="120"/>
      <c r="B4" s="121"/>
      <c r="C4" s="122"/>
      <c r="D4" s="123">
        <v>27734</v>
      </c>
      <c r="E4" s="124"/>
      <c r="F4" s="125">
        <v>32233</v>
      </c>
      <c r="G4" s="126"/>
      <c r="H4" s="127"/>
    </row>
    <row r="5" spans="1:8">
      <c r="A5" s="108" t="s">
        <v>516</v>
      </c>
      <c r="B5" s="113"/>
      <c r="C5" s="114"/>
      <c r="D5" s="115">
        <v>49199</v>
      </c>
      <c r="E5" s="116"/>
      <c r="F5" s="117">
        <v>50671</v>
      </c>
      <c r="G5" s="118"/>
      <c r="H5" s="119"/>
    </row>
    <row r="6" spans="1:8">
      <c r="A6" s="120"/>
      <c r="B6" s="121"/>
      <c r="C6" s="122"/>
      <c r="D6" s="123">
        <v>20837</v>
      </c>
      <c r="E6" s="124"/>
      <c r="F6" s="125">
        <v>30499</v>
      </c>
      <c r="G6" s="126"/>
      <c r="H6" s="127"/>
    </row>
    <row r="7" spans="1:8">
      <c r="A7" s="108" t="s">
        <v>517</v>
      </c>
      <c r="B7" s="113"/>
      <c r="C7" s="114"/>
      <c r="D7" s="115">
        <v>51292</v>
      </c>
      <c r="E7" s="116"/>
      <c r="F7" s="117">
        <v>57996</v>
      </c>
      <c r="G7" s="118"/>
      <c r="H7" s="119"/>
    </row>
    <row r="8" spans="1:8">
      <c r="A8" s="120"/>
      <c r="B8" s="121"/>
      <c r="C8" s="122"/>
      <c r="D8" s="123">
        <v>22827</v>
      </c>
      <c r="E8" s="124"/>
      <c r="F8" s="125">
        <v>32288</v>
      </c>
      <c r="G8" s="126"/>
      <c r="H8" s="127"/>
    </row>
    <row r="9" spans="1:8">
      <c r="A9" s="108" t="s">
        <v>518</v>
      </c>
      <c r="B9" s="113"/>
      <c r="C9" s="114"/>
      <c r="D9" s="115">
        <v>68949</v>
      </c>
      <c r="E9" s="116"/>
      <c r="F9" s="117">
        <v>64620</v>
      </c>
      <c r="G9" s="118"/>
      <c r="H9" s="119"/>
    </row>
    <row r="10" spans="1:8">
      <c r="A10" s="120"/>
      <c r="B10" s="121"/>
      <c r="C10" s="122"/>
      <c r="D10" s="123">
        <v>20452</v>
      </c>
      <c r="E10" s="124"/>
      <c r="F10" s="125">
        <v>37260</v>
      </c>
      <c r="G10" s="126"/>
      <c r="H10" s="127"/>
    </row>
    <row r="11" spans="1:8">
      <c r="A11" s="108" t="s">
        <v>519</v>
      </c>
      <c r="B11" s="113"/>
      <c r="C11" s="114"/>
      <c r="D11" s="115">
        <v>50780</v>
      </c>
      <c r="E11" s="116"/>
      <c r="F11" s="117">
        <v>64287</v>
      </c>
      <c r="G11" s="118"/>
      <c r="H11" s="119"/>
    </row>
    <row r="12" spans="1:8">
      <c r="A12" s="120"/>
      <c r="B12" s="121"/>
      <c r="C12" s="128"/>
      <c r="D12" s="123">
        <v>28473</v>
      </c>
      <c r="E12" s="124"/>
      <c r="F12" s="125">
        <v>41052</v>
      </c>
      <c r="G12" s="126"/>
      <c r="H12" s="127"/>
    </row>
    <row r="13" spans="1:8">
      <c r="A13" s="108"/>
      <c r="B13" s="113"/>
      <c r="C13" s="129"/>
      <c r="D13" s="130">
        <v>52353</v>
      </c>
      <c r="E13" s="131"/>
      <c r="F13" s="132">
        <v>58978</v>
      </c>
      <c r="G13" s="133"/>
      <c r="H13" s="119"/>
    </row>
    <row r="14" spans="1:8">
      <c r="A14" s="120"/>
      <c r="B14" s="121"/>
      <c r="C14" s="122"/>
      <c r="D14" s="123">
        <v>24065</v>
      </c>
      <c r="E14" s="124"/>
      <c r="F14" s="125">
        <v>34666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1.6</v>
      </c>
      <c r="C19" s="134">
        <f>ROUND(VALUE(SUBSTITUTE(実質収支比率等に係る経年分析!G$48,"▲","-")),2)</f>
        <v>1.38</v>
      </c>
      <c r="D19" s="134">
        <f>ROUND(VALUE(SUBSTITUTE(実質収支比率等に係る経年分析!H$48,"▲","-")),2)</f>
        <v>1.9</v>
      </c>
      <c r="E19" s="134">
        <f>ROUND(VALUE(SUBSTITUTE(実質収支比率等に係る経年分析!I$48,"▲","-")),2)</f>
        <v>0.54</v>
      </c>
      <c r="F19" s="134">
        <f>ROUND(VALUE(SUBSTITUTE(実質収支比率等に係る経年分析!J$48,"▲","-")),2)</f>
        <v>1.26</v>
      </c>
    </row>
    <row r="20" spans="1:11">
      <c r="A20" s="134" t="s">
        <v>43</v>
      </c>
      <c r="B20" s="134">
        <f>ROUND(VALUE(SUBSTITUTE(実質収支比率等に係る経年分析!F$47,"▲","-")),2)</f>
        <v>6.54</v>
      </c>
      <c r="C20" s="134">
        <f>ROUND(VALUE(SUBSTITUTE(実質収支比率等に係る経年分析!G$47,"▲","-")),2)</f>
        <v>11.77</v>
      </c>
      <c r="D20" s="134">
        <f>ROUND(VALUE(SUBSTITUTE(実質収支比率等に係る経年分析!H$47,"▲","-")),2)</f>
        <v>15.58</v>
      </c>
      <c r="E20" s="134">
        <f>ROUND(VALUE(SUBSTITUTE(実質収支比率等に係る経年分析!I$47,"▲","-")),2)</f>
        <v>17.63</v>
      </c>
      <c r="F20" s="134">
        <f>ROUND(VALUE(SUBSTITUTE(実質収支比率等に係る経年分析!J$47,"▲","-")),2)</f>
        <v>21.58</v>
      </c>
    </row>
    <row r="21" spans="1:11">
      <c r="A21" s="134" t="s">
        <v>44</v>
      </c>
      <c r="B21" s="134">
        <f>IF(ISNUMBER(VALUE(SUBSTITUTE(実質収支比率等に係る経年分析!F$49,"▲","-"))),ROUND(VALUE(SUBSTITUTE(実質収支比率等に係る経年分析!F$49,"▲","-")),2),NA())</f>
        <v>6.53</v>
      </c>
      <c r="C21" s="134">
        <f>IF(ISNUMBER(VALUE(SUBSTITUTE(実質収支比率等に係る経年分析!G$49,"▲","-"))),ROUND(VALUE(SUBSTITUTE(実質収支比率等に係る経年分析!G$49,"▲","-")),2),NA())</f>
        <v>6.17</v>
      </c>
      <c r="D21" s="134">
        <f>IF(ISNUMBER(VALUE(SUBSTITUTE(実質収支比率等に係る経年分析!H$49,"▲","-"))),ROUND(VALUE(SUBSTITUTE(実質収支比率等に係る経年分析!H$49,"▲","-")),2),NA())</f>
        <v>4.2</v>
      </c>
      <c r="E21" s="134">
        <f>IF(ISNUMBER(VALUE(SUBSTITUTE(実質収支比率等に係る経年分析!I$49,"▲","-"))),ROUND(VALUE(SUBSTITUTE(実質収支比率等に係る経年分析!I$49,"▲","-")),2),NA())</f>
        <v>2.0699999999999998</v>
      </c>
      <c r="F21" s="134">
        <f>IF(ISNUMBER(VALUE(SUBSTITUTE(実質収支比率等に係る経年分析!J$49,"▲","-"))),ROUND(VALUE(SUBSTITUTE(実質収支比率等に係る経年分析!J$49,"▲","-")),2),NA())</f>
        <v>7.21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介護保険特別会計（保険事業勘定）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国民宿舎等事業会計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国保まごころ病院事業会計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1.0900000000000001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1.1100000000000001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1.1200000000000001</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1.26</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1.1599999999999999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v>
      </c>
    </row>
    <row r="35" spans="1:16">
      <c r="A35" s="135" t="str">
        <f>IF(連結実質赤字比率に係る赤字・黒字の構成分析!C$35="",NA(),連結実質赤字比率に係る赤字・黒字の構成分析!C$35)</f>
        <v>総合水沢病院事業会計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5.0999999999999996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6581</v>
      </c>
      <c r="E42" s="136"/>
      <c r="F42" s="136"/>
      <c r="G42" s="136">
        <f>'実質公債費比率（分子）の構造'!L$52</f>
        <v>6625</v>
      </c>
      <c r="H42" s="136"/>
      <c r="I42" s="136"/>
      <c r="J42" s="136">
        <f>'実質公債費比率（分子）の構造'!M$52</f>
        <v>6498</v>
      </c>
      <c r="K42" s="136"/>
      <c r="L42" s="136"/>
      <c r="M42" s="136">
        <f>'実質公債費比率（分子）の構造'!N$52</f>
        <v>6564</v>
      </c>
      <c r="N42" s="136"/>
      <c r="O42" s="136"/>
      <c r="P42" s="136">
        <f>'実質公債費比率（分子）の構造'!O$52</f>
        <v>6694</v>
      </c>
    </row>
    <row r="43" spans="1:16">
      <c r="A43" s="136" t="s">
        <v>52</v>
      </c>
      <c r="B43" s="136">
        <f>'実質公債費比率（分子）の構造'!K$51</f>
        <v>1</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496</v>
      </c>
      <c r="C44" s="136"/>
      <c r="D44" s="136"/>
      <c r="E44" s="136">
        <f>'実質公債費比率（分子）の構造'!L$50</f>
        <v>481</v>
      </c>
      <c r="F44" s="136"/>
      <c r="G44" s="136"/>
      <c r="H44" s="136">
        <f>'実質公債費比率（分子）の構造'!M$50</f>
        <v>442</v>
      </c>
      <c r="I44" s="136"/>
      <c r="J44" s="136"/>
      <c r="K44" s="136">
        <f>'実質公債費比率（分子）の構造'!N$50</f>
        <v>418</v>
      </c>
      <c r="L44" s="136"/>
      <c r="M44" s="136"/>
      <c r="N44" s="136">
        <f>'実質公債費比率（分子）の構造'!O$50</f>
        <v>405</v>
      </c>
      <c r="O44" s="136"/>
      <c r="P44" s="136"/>
    </row>
    <row r="45" spans="1:16">
      <c r="A45" s="136" t="s">
        <v>54</v>
      </c>
      <c r="B45" s="136">
        <f>'実質公債費比率（分子）の構造'!K$49</f>
        <v>539</v>
      </c>
      <c r="C45" s="136"/>
      <c r="D45" s="136"/>
      <c r="E45" s="136">
        <f>'実質公債費比率（分子）の構造'!L$49</f>
        <v>462</v>
      </c>
      <c r="F45" s="136"/>
      <c r="G45" s="136"/>
      <c r="H45" s="136">
        <f>'実質公債費比率（分子）の構造'!M$49</f>
        <v>247</v>
      </c>
      <c r="I45" s="136"/>
      <c r="J45" s="136"/>
      <c r="K45" s="136">
        <f>'実質公債費比率（分子）の構造'!N$49</f>
        <v>93</v>
      </c>
      <c r="L45" s="136"/>
      <c r="M45" s="136"/>
      <c r="N45" s="136">
        <f>'実質公債費比率（分子）の構造'!O$49</f>
        <v>32</v>
      </c>
      <c r="O45" s="136"/>
      <c r="P45" s="136"/>
    </row>
    <row r="46" spans="1:16">
      <c r="A46" s="136" t="s">
        <v>55</v>
      </c>
      <c r="B46" s="136">
        <f>'実質公債費比率（分子）の構造'!K$48</f>
        <v>2487</v>
      </c>
      <c r="C46" s="136"/>
      <c r="D46" s="136"/>
      <c r="E46" s="136">
        <f>'実質公債費比率（分子）の構造'!L$48</f>
        <v>2667</v>
      </c>
      <c r="F46" s="136"/>
      <c r="G46" s="136"/>
      <c r="H46" s="136">
        <f>'実質公債費比率（分子）の構造'!M$48</f>
        <v>2691</v>
      </c>
      <c r="I46" s="136"/>
      <c r="J46" s="136"/>
      <c r="K46" s="136">
        <f>'実質公債費比率（分子）の構造'!N$48</f>
        <v>2699</v>
      </c>
      <c r="L46" s="136"/>
      <c r="M46" s="136"/>
      <c r="N46" s="136">
        <f>'実質公債費比率（分子）の構造'!O$48</f>
        <v>2731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8445</v>
      </c>
      <c r="C49" s="136"/>
      <c r="D49" s="136"/>
      <c r="E49" s="136">
        <f>'実質公債費比率（分子）の構造'!L$45</f>
        <v>7993</v>
      </c>
      <c r="F49" s="136"/>
      <c r="G49" s="136"/>
      <c r="H49" s="136">
        <f>'実質公債費比率（分子）の構造'!M$45</f>
        <v>8301</v>
      </c>
      <c r="I49" s="136"/>
      <c r="J49" s="136"/>
      <c r="K49" s="136">
        <f>'実質公債費比率（分子）の構造'!N$45</f>
        <v>8368</v>
      </c>
      <c r="L49" s="136"/>
      <c r="M49" s="136"/>
      <c r="N49" s="136">
        <f>'実質公債費比率（分子）の構造'!O$45</f>
        <v>8318</v>
      </c>
      <c r="O49" s="136"/>
      <c r="P49" s="136"/>
    </row>
    <row r="50" spans="1:16">
      <c r="A50" s="136" t="s">
        <v>59</v>
      </c>
      <c r="B50" s="136" t="e">
        <f>NA()</f>
        <v>#N/A</v>
      </c>
      <c r="C50" s="136">
        <f>IF(ISNUMBER('実質公債費比率（分子）の構造'!K$53),'実質公債費比率（分子）の構造'!K$53,NA())</f>
        <v>5387</v>
      </c>
      <c r="D50" s="136" t="e">
        <f>NA()</f>
        <v>#N/A</v>
      </c>
      <c r="E50" s="136" t="e">
        <f>NA()</f>
        <v>#N/A</v>
      </c>
      <c r="F50" s="136">
        <f>IF(ISNUMBER('実質公債費比率（分子）の構造'!L$53),'実質公債費比率（分子）の構造'!L$53,NA())</f>
        <v>4978</v>
      </c>
      <c r="G50" s="136" t="e">
        <f>NA()</f>
        <v>#N/A</v>
      </c>
      <c r="H50" s="136" t="e">
        <f>NA()</f>
        <v>#N/A</v>
      </c>
      <c r="I50" s="136">
        <f>IF(ISNUMBER('実質公債費比率（分子）の構造'!M$53),'実質公債費比率（分子）の構造'!M$53,NA())</f>
        <v>5184</v>
      </c>
      <c r="J50" s="136" t="e">
        <f>NA()</f>
        <v>#N/A</v>
      </c>
      <c r="K50" s="136" t="e">
        <f>NA()</f>
        <v>#N/A</v>
      </c>
      <c r="L50" s="136">
        <f>IF(ISNUMBER('実質公債費比率（分子）の構造'!N$53),'実質公債費比率（分子）の構造'!N$53,NA())</f>
        <v>5014</v>
      </c>
      <c r="M50" s="136" t="e">
        <f>NA()</f>
        <v>#N/A</v>
      </c>
      <c r="N50" s="136" t="e">
        <f>NA()</f>
        <v>#N/A</v>
      </c>
      <c r="O50" s="136">
        <f>IF(ISNUMBER('実質公債費比率（分子）の構造'!O$53),'実質公債費比率（分子）の構造'!O$53,NA())</f>
        <v>4792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74434</v>
      </c>
      <c r="E56" s="135"/>
      <c r="F56" s="135"/>
      <c r="G56" s="135">
        <f>'将来負担比率（分子）の構造'!J$51</f>
        <v>73980</v>
      </c>
      <c r="H56" s="135"/>
      <c r="I56" s="135"/>
      <c r="J56" s="135">
        <f>'将来負担比率（分子）の構造'!K$51</f>
        <v>74202</v>
      </c>
      <c r="K56" s="135"/>
      <c r="L56" s="135"/>
      <c r="M56" s="135">
        <f>'将来負担比率（分子）の構造'!L$51</f>
        <v>75251</v>
      </c>
      <c r="N56" s="135"/>
      <c r="O56" s="135"/>
      <c r="P56" s="135">
        <f>'将来負担比率（分子）の構造'!M$51</f>
        <v>75082</v>
      </c>
    </row>
    <row r="57" spans="1:16">
      <c r="A57" s="135" t="s">
        <v>35</v>
      </c>
      <c r="B57" s="135"/>
      <c r="C57" s="135"/>
      <c r="D57" s="135">
        <f>'将来負担比率（分子）の構造'!I$50</f>
        <v>1088</v>
      </c>
      <c r="E57" s="135"/>
      <c r="F57" s="135"/>
      <c r="G57" s="135">
        <f>'将来負担比率（分子）の構造'!J$50</f>
        <v>982</v>
      </c>
      <c r="H57" s="135"/>
      <c r="I57" s="135"/>
      <c r="J57" s="135">
        <f>'将来負担比率（分子）の構造'!K$50</f>
        <v>837</v>
      </c>
      <c r="K57" s="135"/>
      <c r="L57" s="135"/>
      <c r="M57" s="135">
        <f>'将来負担比率（分子）の構造'!L$50</f>
        <v>640</v>
      </c>
      <c r="N57" s="135"/>
      <c r="O57" s="135"/>
      <c r="P57" s="135">
        <f>'将来負担比率（分子）の構造'!M$50</f>
        <v>323</v>
      </c>
    </row>
    <row r="58" spans="1:16">
      <c r="A58" s="135" t="s">
        <v>34</v>
      </c>
      <c r="B58" s="135"/>
      <c r="C58" s="135"/>
      <c r="D58" s="135">
        <f>'将来負担比率（分子）の構造'!I$49</f>
        <v>7376</v>
      </c>
      <c r="E58" s="135"/>
      <c r="F58" s="135"/>
      <c r="G58" s="135">
        <f>'将来負担比率（分子）の構造'!J$49</f>
        <v>9900</v>
      </c>
      <c r="H58" s="135"/>
      <c r="I58" s="135"/>
      <c r="J58" s="135">
        <f>'将来負担比率（分子）の構造'!K$49</f>
        <v>12122</v>
      </c>
      <c r="K58" s="135"/>
      <c r="L58" s="135"/>
      <c r="M58" s="135">
        <f>'将来負担比率（分子）の構造'!L$49</f>
        <v>12952</v>
      </c>
      <c r="N58" s="135"/>
      <c r="O58" s="135"/>
      <c r="P58" s="135">
        <f>'将来負担比率（分子）の構造'!M$49</f>
        <v>13836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4207</v>
      </c>
      <c r="C61" s="135"/>
      <c r="D61" s="135"/>
      <c r="E61" s="135">
        <f>'将来負担比率（分子）の構造'!J$46</f>
        <v>4454</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9163</v>
      </c>
      <c r="C62" s="135"/>
      <c r="D62" s="135"/>
      <c r="E62" s="135">
        <f>'将来負担比率（分子）の構造'!J$45</f>
        <v>8762</v>
      </c>
      <c r="F62" s="135"/>
      <c r="G62" s="135"/>
      <c r="H62" s="135">
        <f>'将来負担比率（分子）の構造'!K$45</f>
        <v>8498</v>
      </c>
      <c r="I62" s="135"/>
      <c r="J62" s="135"/>
      <c r="K62" s="135">
        <f>'将来負担比率（分子）の構造'!L$45</f>
        <v>7985</v>
      </c>
      <c r="L62" s="135"/>
      <c r="M62" s="135"/>
      <c r="N62" s="135">
        <f>'将来負担比率（分子）の構造'!M$45</f>
        <v>7190</v>
      </c>
      <c r="O62" s="135"/>
      <c r="P62" s="135"/>
    </row>
    <row r="63" spans="1:16">
      <c r="A63" s="135" t="s">
        <v>28</v>
      </c>
      <c r="B63" s="135">
        <f>'将来負担比率（分子）の構造'!I$44</f>
        <v>901</v>
      </c>
      <c r="C63" s="135"/>
      <c r="D63" s="135"/>
      <c r="E63" s="135">
        <f>'将来負担比率（分子）の構造'!J$44</f>
        <v>451</v>
      </c>
      <c r="F63" s="135"/>
      <c r="G63" s="135"/>
      <c r="H63" s="135">
        <f>'将来負担比率（分子）の構造'!K$44</f>
        <v>228</v>
      </c>
      <c r="I63" s="135"/>
      <c r="J63" s="135"/>
      <c r="K63" s="135">
        <f>'将来負担比率（分子）の構造'!L$44</f>
        <v>161</v>
      </c>
      <c r="L63" s="135"/>
      <c r="M63" s="135"/>
      <c r="N63" s="135">
        <f>'将来負担比率（分子）の構造'!M$44</f>
        <v>148</v>
      </c>
      <c r="O63" s="135"/>
      <c r="P63" s="135"/>
    </row>
    <row r="64" spans="1:16">
      <c r="A64" s="135" t="s">
        <v>27</v>
      </c>
      <c r="B64" s="135">
        <f>'将来負担比率（分子）の構造'!I$43</f>
        <v>43907</v>
      </c>
      <c r="C64" s="135"/>
      <c r="D64" s="135"/>
      <c r="E64" s="135">
        <f>'将来負担比率（分子）の構造'!J$43</f>
        <v>44222</v>
      </c>
      <c r="F64" s="135"/>
      <c r="G64" s="135"/>
      <c r="H64" s="135">
        <f>'将来負担比率（分子）の構造'!K$43</f>
        <v>42405</v>
      </c>
      <c r="I64" s="135"/>
      <c r="J64" s="135"/>
      <c r="K64" s="135">
        <f>'将来負担比率（分子）の構造'!L$43</f>
        <v>41514</v>
      </c>
      <c r="L64" s="135"/>
      <c r="M64" s="135"/>
      <c r="N64" s="135">
        <f>'将来負担比率（分子）の構造'!M$43</f>
        <v>40423</v>
      </c>
      <c r="O64" s="135"/>
      <c r="P64" s="135"/>
    </row>
    <row r="65" spans="1:16">
      <c r="A65" s="135" t="s">
        <v>26</v>
      </c>
      <c r="B65" s="135">
        <f>'将来負担比率（分子）の構造'!I$42</f>
        <v>1827</v>
      </c>
      <c r="C65" s="135"/>
      <c r="D65" s="135"/>
      <c r="E65" s="135">
        <f>'将来負担比率（分子）の構造'!J$42</f>
        <v>1524</v>
      </c>
      <c r="F65" s="135"/>
      <c r="G65" s="135"/>
      <c r="H65" s="135">
        <f>'将来負担比率（分子）の構造'!K$42</f>
        <v>1239</v>
      </c>
      <c r="I65" s="135"/>
      <c r="J65" s="135"/>
      <c r="K65" s="135">
        <f>'将来負担比率（分子）の構造'!L$42</f>
        <v>975</v>
      </c>
      <c r="L65" s="135"/>
      <c r="M65" s="135"/>
      <c r="N65" s="135">
        <f>'将来負担比率（分子）の構造'!M$42</f>
        <v>697</v>
      </c>
      <c r="O65" s="135"/>
      <c r="P65" s="135"/>
    </row>
    <row r="66" spans="1:16">
      <c r="A66" s="135" t="s">
        <v>25</v>
      </c>
      <c r="B66" s="135">
        <f>'将来負担比率（分子）の構造'!I$41</f>
        <v>78195</v>
      </c>
      <c r="C66" s="135"/>
      <c r="D66" s="135"/>
      <c r="E66" s="135">
        <f>'将来負担比率（分子）の構造'!J$41</f>
        <v>76217</v>
      </c>
      <c r="F66" s="135"/>
      <c r="G66" s="135"/>
      <c r="H66" s="135">
        <f>'将来負担比率（分子）の構造'!K$41</f>
        <v>84778</v>
      </c>
      <c r="I66" s="135"/>
      <c r="J66" s="135"/>
      <c r="K66" s="135">
        <f>'将来負担比率（分子）の構造'!L$41</f>
        <v>83957</v>
      </c>
      <c r="L66" s="135"/>
      <c r="M66" s="135"/>
      <c r="N66" s="135">
        <f>'将来負担比率（分子）の構造'!M$41</f>
        <v>80513</v>
      </c>
      <c r="O66" s="135"/>
      <c r="P66" s="135"/>
    </row>
    <row r="67" spans="1:16">
      <c r="A67" s="135" t="s">
        <v>63</v>
      </c>
      <c r="B67" s="135" t="e">
        <f>NA()</f>
        <v>#N/A</v>
      </c>
      <c r="C67" s="135">
        <f>IF(ISNUMBER('将来負担比率（分子）の構造'!I$52), IF('将来負担比率（分子）の構造'!I$52 &lt; 0, 0, '将来負担比率（分子）の構造'!I$52), NA())</f>
        <v>55304</v>
      </c>
      <c r="D67" s="135" t="e">
        <f>NA()</f>
        <v>#N/A</v>
      </c>
      <c r="E67" s="135" t="e">
        <f>NA()</f>
        <v>#N/A</v>
      </c>
      <c r="F67" s="135">
        <f>IF(ISNUMBER('将来負担比率（分子）の構造'!J$52), IF('将来負担比率（分子）の構造'!J$52 &lt; 0, 0, '将来負担比率（分子）の構造'!J$52), NA())</f>
        <v>50768</v>
      </c>
      <c r="G67" s="135" t="e">
        <f>NA()</f>
        <v>#N/A</v>
      </c>
      <c r="H67" s="135" t="e">
        <f>NA()</f>
        <v>#N/A</v>
      </c>
      <c r="I67" s="135">
        <f>IF(ISNUMBER('将来負担比率（分子）の構造'!K$52), IF('将来負担比率（分子）の構造'!K$52 &lt; 0, 0, '将来負担比率（分子）の構造'!K$52), NA())</f>
        <v>49987</v>
      </c>
      <c r="J67" s="135" t="e">
        <f>NA()</f>
        <v>#N/A</v>
      </c>
      <c r="K67" s="135" t="e">
        <f>NA()</f>
        <v>#N/A</v>
      </c>
      <c r="L67" s="135">
        <f>IF(ISNUMBER('将来負担比率（分子）の構造'!L$52), IF('将来負担比率（分子）の構造'!L$52 &lt; 0, 0, '将来負担比率（分子）の構造'!L$52), NA())</f>
        <v>45748</v>
      </c>
      <c r="M67" s="135" t="e">
        <f>NA()</f>
        <v>#N/A</v>
      </c>
      <c r="N67" s="135" t="e">
        <f>NA()</f>
        <v>#N/A</v>
      </c>
      <c r="O67" s="135">
        <f>IF(ISNUMBER('将来負担比率（分子）の構造'!M$52), IF('将来負担比率（分子）の構造'!M$52 &lt; 0, 0, '将来負担比率（分子）の構造'!M$52), NA())</f>
        <v>39729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ous10051</cp:lastModifiedBy>
  <cp:lastPrinted>2016-04-22T02:46:38Z</cp:lastPrinted>
  <dcterms:created xsi:type="dcterms:W3CDTF">2016-02-15T00:35:11Z</dcterms:created>
  <dcterms:modified xsi:type="dcterms:W3CDTF">2016-04-22T02:53:27Z</dcterms:modified>
  <cp:category/>
</cp:coreProperties>
</file>