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 i="12" l="1"/>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<sst xmlns="http://schemas.openxmlformats.org/spreadsheetml/2006/main" count="1067" uniqueCount="598">
  <si>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</si>
  <si>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</si>
  <si>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</si>
  <si>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</si>
  <si>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</si>
  <si>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</si>
  <si>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</si>
  <si>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</si>
  <si>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</si>
  <si>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</si>
  <si>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</si>
  <si>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</si>
  <si>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</si>
  <si>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</si>
  <si>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</si>
  <si>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</si>
  <si>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</si>
  <si>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</si>
  <si>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</si>
  <si>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</si>
  <si>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</si>
  <si>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</si>
  <si>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</si>
  <si>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</si>
  <si>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</si>
  <si>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</si>
  <si>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</si>
  <si>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</si>
  <si>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</si>
  <si>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</si>
  <si>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</si>
  <si>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</si>
  <si>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</si>
  <si>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</si>
  <si>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</si>
  <si>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</si>
  <si>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</si>
  <si>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</si>
  <si>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</si>
  <si>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</si>
  <si>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</si>
  <si>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</si>
  <si>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</si>
  <si>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</si>
  <si>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</si>
  <si>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</si>
  <si>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</si>
  <si>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</si>
  <si>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</si>
  <si>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</si>
  <si>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</si>
  <si>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</si>
  <si>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</si>
  <si>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</si>
  <si>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</si>
  <si>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</si>
  <si>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</si>
  <si>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</si>
  <si>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</si>
  <si>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</si>
  <si>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</si>
  <si>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</si>
  <si>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</si>
  <si>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</si>
  <si>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</si>
  <si>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</si>
  <si>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</si>
  <si>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</si>
  <si>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</si>
  <si>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</si>
  <si>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</si>
  <si>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</si>
  <si>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</si>
  <si>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</si>
  <si>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</si>
  <si>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</si>
  <si>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</si>
  <si>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</si>
  <si>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</si>
  <si>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</si>
  <si>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</si>
  <si>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</si>
  <si>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</si>
  <si>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</si>
  <si>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</si>
  <si>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</si>
  <si>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</si>
  <si>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</si>
  <si>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</si>
  <si>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</si>
  <si>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</si>
  <si>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</si>
  <si>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</si>
  <si>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</si>
  <si>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</si>
  <si>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</si>
  <si>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</si>
  <si>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</si>
  <si>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</si>
  <si>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</si>
  <si>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</si>
  <si>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</si>
  <si>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</si>
  <si>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</si>
  <si>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</si>
  <si>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</si>
  <si>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</si>
  <si>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</si>
  <si>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</si>
  <si>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</si>
  <si>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</si>
  <si>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</si>
  <si>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</si>
  <si>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</si>
  <si>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</si>
  <si>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</si>
  <si>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</si>
  <si>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</si>
  <si>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</si>
  <si>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</si>
  <si>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</si>
  <si>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</si>
  <si>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</si>
  <si>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</si>
  <si>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</si>
  <si>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</si>
  <si>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</si>
  <si>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</si>
  <si>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</si>
  <si>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</si>
  <si>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</si>
  <si>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</si>
  <si>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</si>
  <si>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</si>
  <si>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</si>
  <si>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</si>
  <si>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</si>
  <si>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</si>
  <si>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</si>
  <si>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</si>
  <si>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</si>
  <si>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</si>
  <si>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</si>
  <si>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</si>
  <si>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</si>
  <si>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</si>
  <si>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</si>
  <si>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</si>
  <si>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</si>
  <si>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</si>
  <si>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</si>
  <si>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</si>
  <si>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</si>
  <si>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</si>
  <si>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</si>
  <si>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</si>
  <si>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</si>
  <si>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</si>
  <si>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</si>
  <si>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</si>
  <si>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</si>
  <si>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</si>
  <si>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</si>
  <si>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</si>
  <si>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</si>
  <si>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</si>
  <si>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</si>
  <si>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</si>
  <si>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</si>
  <si>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</si>
  <si>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</si>
  <si>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</si>
  <si>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</si>
  <si>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</si>
  <si>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</si>
  <si>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</si>
  <si>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</si>
  <si>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</si>
  <si>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</si>
  <si>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</si>
  <si>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</si>
  <si>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</si>
  <si>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</si>
  <si>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</si>
  <si>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</si>
  <si>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</si>
  <si>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</si>
  <si>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</si>
  <si>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</si>
  <si>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</si>
  <si>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</si>
  <si>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</si>
  <si>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</si>
  <si>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</si>
  <si>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</si>
  <si>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</si>
  <si>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</si>
  <si>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</si>
  <si>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</si>
  <si>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</si>
  <si>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</si>
  <si>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</si>
  <si>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</si>
  <si>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</si>
  <si>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</si>
  <si>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</si>
  <si>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</si>
  <si>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岩手県奥州市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</si>
  <si>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</si>
  <si>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</si>
  <si>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</si>
  <si>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</si>
  <si>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</si>
  <si>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</si>
  <si>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</si>
  <si>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</si>
  <si>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</si>
  <si>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</si>
  <si>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</si>
  <si>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</si>
  <si>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</si>
  <si>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</si>
  <si>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</si>
  <si>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</si>
  <si>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</si>
  <si>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</si>
  <si>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</si>
  <si>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</si>
  <si>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</si>
  <si>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</si>
  <si>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</si>
  <si>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</si>
  <si>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</si>
  <si>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</si>
  <si>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</si>
  <si>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</si>
  <si>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</si>
  <si>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</si>
  <si>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</si>
  <si>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</si>
  <si>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</si>
  <si>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</si>
  <si>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</si>
  <si>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</si>
  <si>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</si>
  <si>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</si>
  <si>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</si>
  <si>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</si>
  <si>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</si>
  <si>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</si>
  <si>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</si>
  <si>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</si>
  <si>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</si>
  <si>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</si>
  <si>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</si>
  <si>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</si>
  <si>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</si>
  <si>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</si>
  <si>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</si>
  <si>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</si>
  <si>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</si>
  <si>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</si>
  <si>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</si>
  <si>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</si>
  <si>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</si>
  <si>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</si>
  <si>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</si>
  <si>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</si>
  <si>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</si>
  <si>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</si>
  <si>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</si>
  <si>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</si>
  <si>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</si>
  <si>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</si>
  <si>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</si>
  <si>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</si>
  <si>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</si>
  <si>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</si>
  <si>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</si>
  <si>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</si>
  <si>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</si>
  <si>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</si>
  <si>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</si>
  <si>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</si>
  <si>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</si>
  <si>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</si>
  <si>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</si>
  <si>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</si>
  <si>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</si>
  <si>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</si>
  <si>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</si>
  <si>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</si>
  <si>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</si>
  <si>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</si>
  <si>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</si>
  <si>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</si>
  <si>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</si>
  <si>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</si>
  <si>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</si>
  <si>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</si>
  <si>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</si>
  <si>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</si>
  <si>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</si>
  <si>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</si>
  <si>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</si>
  <si>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</si>
  <si>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</si>
  <si>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</si>
  <si>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</si>
  <si>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</si>
  <si>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</si>
  <si>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</si>
  <si>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</si>
  <si>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</si>
  <si>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</si>
  <si>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</si>
  <si>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</si>
  <si>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</si>
  <si>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</si>
  <si>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</si>
  <si>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</si>
  <si>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</si>
  <si>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</si>
  <si>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</si>
  <si>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</si>
  <si>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</si>
  <si>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</si>
  <si>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</si>
  <si>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</si>
  <si>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</si>
  <si>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</si>
  <si>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</si>
  <si>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</si>
  <si>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</si>
  <si>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</si>
  <si>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</si>
  <si>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</si>
  <si>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</si>
  <si>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</si>
  <si>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</si>
  <si>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</si>
  <si>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</si>
  <si>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</si>
  <si>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</si>
  <si>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</si>
  <si>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</si>
  <si>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</si>
  <si>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</si>
  <si>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</si>
  <si>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</si>
  <si>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</si>
  <si>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</si>
  <si>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</si>
  <si>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</si>
  <si>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</si>
  <si>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</si>
  <si>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</si>
  <si>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岩手県奥州市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</si>
  <si>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</si>
  <si>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</si>
  <si>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</si>
  <si>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</si>
  <si>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</si>
  <si>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</si>
  <si>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</si>
  <si>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</si>
  <si>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</si>
  <si>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</si>
  <si>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</si>
  <si>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</si>
  <si>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</si>
  <si>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</si>
  <si>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</si>
  <si>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</si>
  <si>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</si>
  <si>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</si>
  <si>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</si>
  <si>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</si>
  <si>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</si>
  <si>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</si>
  <si>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</si>
  <si>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</si>
  <si>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</si>
  <si>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</si>
  <si>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</si>
  <si>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</si>
  <si>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</si>
  <si>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</si>
  <si>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</si>
  <si>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</si>
  <si>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</si>
  <si>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</si>
  <si>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</si>
  <si>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</si>
  <si>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</si>
  <si>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</si>
  <si>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</si>
  <si>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</si>
  <si>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</si>
  <si>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</si>
  <si>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</si>
  <si>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国民宿舎等事業会計</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</si>
  <si>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</si>
  <si>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</si>
  <si>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</si>
  <si>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</si>
  <si>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</si>
  <si>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</si>
  <si>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</si>
  <si>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</si>
  <si>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</si>
  <si>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</si>
  <si>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</si>
  <si>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</si>
  <si>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</si>
  <si>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</si>
  <si>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</si>
  <si>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</si>
  <si>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</si>
  <si>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</si>
  <si>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</si>
  <si>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</si>
  <si>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</si>
  <si>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</si>
  <si>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</si>
  <si>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</si>
  <si>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</si>
  <si>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</si>
  <si>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</si>
  <si>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</si>
  <si>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</si>
  <si>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</si>
  <si>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</si>
  <si>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</si>
  <si>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</si>
  <si>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</si>
  <si>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</si>
  <si>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</si>
  <si>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</si>
  <si>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</si>
  <si>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</si>
  <si>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</si>
  <si>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</si>
  <si>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</si>
  <si>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</si>
  <si>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</si>
  <si>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</si>
  <si>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</si>
  <si>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</si>
  <si>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</si>
  <si>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</si>
  <si>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</si>
  <si>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</si>
  <si>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</si>
  <si>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</si>
  <si>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</si>
  <si>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</si>
  <si>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</si>
  <si>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</si>
  <si>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</si>
  <si>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</si>
  <si>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</si>
  <si>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</si>
  <si>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</si>
  <si>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</si>
  <si>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</si>
  <si>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</si>
  <si>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</si>
  <si>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</si>
  <si>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</si>
  <si>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</si>
  <si>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</si>
  <si>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</si>
  <si>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</si>
  <si>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</si>
  <si>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</si>
  <si>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</si>
  <si>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</si>
  <si>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</si>
  <si>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</si>
  <si>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</si>
  <si>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</si>
  <si>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</si>
  <si>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</si>
  <si>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</si>
  <si>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</si>
  <si>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</si>
  <si>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</si>
  <si>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</si>
  <si>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</si>
  <si>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</si>
  <si>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</si>
  <si>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</si>
  <si>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</si>
  <si>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</si>
  <si>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</si>
  <si>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</si>
  <si>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</si>
  <si>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</si>
  <si>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</si>
  <si>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</si>
  <si>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</si>
  <si>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</si>
  <si>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</si>
  <si>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</si>
  <si>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</si>
  <si>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</si>
  <si>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</si>
  <si>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</si>
  <si>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</si>
  <si>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</si>
  <si>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</si>
  <si>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</si>
  <si>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</si>
  <si>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</si>
  <si>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</si>
  <si>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</si>
  <si>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</si>
  <si>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</si>
  <si>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</si>
  <si>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</si>
  <si>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</si>
  <si>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</si>
  <si>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</si>
  <si>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</si>
  <si>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</si>
  <si>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</si>
  <si>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</si>
  <si>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</si>
  <si>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</si>
  <si>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</si>
  <si>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</si>
  <si>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</si>
  <si>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</si>
  <si>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</si>
  <si>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</si>
  <si>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</si>
  <si>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</si>
  <si>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</si>
  <si>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</si>
  <si>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</si>
  <si>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</si>
  <si>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</si>
  <si>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</si>
  <si>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</si>
  <si>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</si>
  <si>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</si>
  <si>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</si>
  <si>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</si>
  <si>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</si>
  <si>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</si>
  <si>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病院事業会計</t>
  </si>
  <si>
    <t>水道事業会計</t>
  </si>
  <si>
    <t>国民健康保険特別会計（事業勘定）</t>
  </si>
  <si>
    <t>一般会計</t>
  </si>
  <si>
    <t>介護保険特別会計（保険事業勘定）</t>
  </si>
  <si>
    <t>簡易水道事業特別会計</t>
  </si>
  <si>
    <t>国民宿舎等事業会計</t>
  </si>
  <si>
    <t>後期高齢者医療特別会計</t>
  </si>
  <si>
    <t>その他会計（赤字）</t>
  </si>
  <si>
    <t>その他会計（黒字）</t>
  </si>
  <si>
    <t>-</t>
    <phoneticPr fontId="2"/>
  </si>
  <si>
    <t>-</t>
    <phoneticPr fontId="2"/>
  </si>
  <si>
    <t>-</t>
    <phoneticPr fontId="2"/>
  </si>
  <si>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</si>
  <si>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</si>
  <si>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胆沢農業振興公社</t>
    <rPh sb="0" eb="2">
      <t>イサワ</t>
    </rPh>
    <rPh sb="2" eb="4">
      <t>ノウギョウ</t>
    </rPh>
    <rPh sb="4" eb="6">
      <t>シンコウ</t>
    </rPh>
    <rPh sb="6" eb="8">
      <t>コウシャ</t>
    </rPh>
    <phoneticPr fontId="2"/>
  </si>
  <si>
    <t>まちづくり奥州</t>
    <rPh sb="5" eb="7">
      <t>オウシュウ</t>
    </rPh>
    <phoneticPr fontId="2"/>
  </si>
  <si>
    <t>奥州金ケ崎行政事務組合</t>
    <rPh sb="0" eb="2">
      <t>オウシュウ</t>
    </rPh>
    <rPh sb="2" eb="5">
      <t>カネガサキ</t>
    </rPh>
    <rPh sb="5" eb="7">
      <t>ギョウセイ</t>
    </rPh>
    <rPh sb="7" eb="9">
      <t>ジム</t>
    </rPh>
    <rPh sb="9" eb="11">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</si>
  <si>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</si>
  <si>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7">
      <t>コウレイ</t>
    </rPh>
    <rPh sb="7" eb="8">
      <t>シャ</t>
    </rPh>
    <rPh sb="8" eb="10">
      <t>イリョウ</t>
    </rPh>
    <rPh sb="10" eb="12">
      <t>コウイキ</t>
    </rPh>
    <rPh sb="12" eb="14">
      <t>レンゴウ</t>
    </rPh>
    <phoneticPr fontId="2"/>
  </si>
  <si>
    <t>岩手県競馬組合</t>
    <rPh sb="0" eb="3">
      <t>イワテケン</t>
    </rPh>
    <rPh sb="3" eb="5">
      <t>ケイバ</t>
    </rPh>
    <rPh sb="5" eb="7">
      <t>クミアイ</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</si>
  <si>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</si>
  <si>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</si>
  <si>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ひめかゆ</t>
    <phoneticPr fontId="2"/>
  </si>
  <si>
    <t>水沢クロス開発</t>
    <rPh sb="0" eb="2">
      <t>ミズサワ</t>
    </rPh>
    <rPh sb="5" eb="7">
      <t>カイハツ</t>
    </rPh>
    <phoneticPr fontId="2"/>
  </si>
  <si>
    <t>-</t>
    <phoneticPr fontId="2"/>
  </si>
  <si>
    <t>-</t>
    <phoneticPr fontId="2"/>
  </si>
  <si>
    <t>-</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</si>
  <si>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</si>
  <si>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2"/>
  </si>
  <si>
    <t>協働のまちづくり基金</t>
    <rPh sb="0" eb="2">
      <t>キョウドウ</t>
    </rPh>
    <rPh sb="8" eb="10">
      <t>キキン</t>
    </rPh>
    <phoneticPr fontId="2"/>
  </si>
  <si>
    <t>ふるさと水と土保全基金</t>
    <rPh sb="4" eb="5">
      <t>ミズ</t>
    </rPh>
    <rPh sb="6" eb="7">
      <t>ツチ</t>
    </rPh>
    <rPh sb="7" eb="9">
      <t>ホゼン</t>
    </rPh>
    <rPh sb="9" eb="11">
      <t>キキン</t>
    </rPh>
    <phoneticPr fontId="2"/>
  </si>
  <si>
    <t>農業振興基金</t>
    <rPh sb="0" eb="2">
      <t>ノウギョウ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</si>
  <si>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</si>
  <si>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</si>
  <si>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</si>
  <si>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地方債現在高は減少しているものの、公営企業債等繰入見込額が増となったことなどにより、将来負担比率はやや増加傾向となっている。
　有形固定資産減価償却率は類似団体と比べて低い水準にあるものの上昇傾向にある。類似団体より低い水準にある理由としては、平成28年度に実施した胆沢中学校新築や久田前田中線整備などの新設事業が行われたことなどがあり、今後の上昇傾向の主な要因としては公営住宅や消防施設の老朽化などが挙げられる。
　今後は平成29年３月に策定した「奥州市公共施設等総合管理計画」に基づき、計画的な維持管理と長寿命化を推進し、公共施設等の維持管理や修繕、更新等に要する中長期的なコストの縮減を図ることにより、財政負担の平準化に取り組んでいく。</t>
    <rPh sb="52" eb="54">
      <t>ゾウカ</t>
    </rPh>
    <rPh sb="85" eb="86">
      <t>ヒク</t>
    </rPh>
    <rPh sb="103" eb="105">
      <t>ルイジ</t>
    </rPh>
    <rPh sb="105" eb="107">
      <t>ダンタイ</t>
    </rPh>
    <rPh sb="109" eb="110">
      <t>ヒク</t>
    </rPh>
    <rPh sb="111" eb="113">
      <t>スイジュン</t>
    </rPh>
    <rPh sb="116" eb="118">
      <t>リユウ</t>
    </rPh>
    <rPh sb="123" eb="125">
      <t>ヘイセイ</t>
    </rPh>
    <rPh sb="127" eb="129">
      <t>ネンド</t>
    </rPh>
    <rPh sb="130" eb="132">
      <t>ジッシ</t>
    </rPh>
    <rPh sb="134" eb="136">
      <t>イサワ</t>
    </rPh>
    <rPh sb="136" eb="139">
      <t>チュウガッコウ</t>
    </rPh>
    <rPh sb="139" eb="141">
      <t>シンチク</t>
    </rPh>
    <rPh sb="142" eb="144">
      <t>キュウデン</t>
    </rPh>
    <rPh sb="144" eb="145">
      <t>マエ</t>
    </rPh>
    <rPh sb="145" eb="147">
      <t>タナカ</t>
    </rPh>
    <rPh sb="147" eb="148">
      <t>セン</t>
    </rPh>
    <rPh sb="148" eb="150">
      <t>セイビ</t>
    </rPh>
    <rPh sb="153" eb="155">
      <t>シンセツ</t>
    </rPh>
    <rPh sb="155" eb="157">
      <t>ジギョウ</t>
    </rPh>
    <rPh sb="158" eb="159">
      <t>オコナ</t>
    </rPh>
    <rPh sb="170" eb="172">
      <t>コンゴ</t>
    </rPh>
    <rPh sb="173" eb="175">
      <t>ジョウショウ</t>
    </rPh>
    <rPh sb="175" eb="177">
      <t>ケイコウ</t>
    </rPh>
    <rPh sb="186" eb="188">
      <t>コウエイ</t>
    </rPh>
    <rPh sb="188" eb="190">
      <t>ジュウタク</t>
    </rPh>
    <rPh sb="191" eb="193">
      <t>ショウボウ</t>
    </rPh>
    <rPh sb="193" eb="195">
      <t>シセツ</t>
    </rPh>
    <rPh sb="226" eb="229">
      <t>オウシュウシ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</si>
  <si>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</si>
  <si>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</si>
  <si>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</si>
  <si>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</si>
  <si>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</si>
  <si>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</si>
  <si>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り、平成29年度は平成28年度よりやや上昇している。実質公債費比率上昇の主な要因は、据置期間を置かずに起債償還を進めたことから、公債費が増となったものの、過去に借り入れた市債の償還額がピーク時より減少しているため、今後は低下が見込まれる。将来負担比率についても類似団体と比較して高い水準にあり、将来負担額のうち地方債現在高は減少しているものの、公営企業債等繰入見込額が増となったことなどにより、上昇傾向となった。
　引き続き、市債の発行規模等に留意しながら、公債費負担の軽減に努めていく。</t>
    <rPh sb="26" eb="28">
      <t>ヘイセイ</t>
    </rPh>
    <rPh sb="30" eb="32">
      <t>ネンド</t>
    </rPh>
    <rPh sb="33" eb="35">
      <t>ヘイセイ</t>
    </rPh>
    <rPh sb="37" eb="39">
      <t>ネンド</t>
    </rPh>
    <rPh sb="43" eb="45">
      <t>ジョウショウ</t>
    </rPh>
    <rPh sb="57" eb="59">
      <t>ジョウショウ</t>
    </rPh>
    <rPh sb="66" eb="68">
      <t>スエオキ</t>
    </rPh>
    <rPh sb="68" eb="70">
      <t>キカン</t>
    </rPh>
    <rPh sb="71" eb="72">
      <t>オ</t>
    </rPh>
    <rPh sb="75" eb="77">
      <t>キサイ</t>
    </rPh>
    <rPh sb="77" eb="79">
      <t>ショウカン</t>
    </rPh>
    <rPh sb="80" eb="81">
      <t>スス</t>
    </rPh>
    <rPh sb="88" eb="91">
      <t>コウサイヒ</t>
    </rPh>
    <rPh sb="92" eb="93">
      <t>ゾウ</t>
    </rPh>
    <rPh sb="109" eb="110">
      <t>シ</t>
    </rPh>
    <rPh sb="131" eb="133">
      <t>コンゴ</t>
    </rPh>
    <rPh sb="134" eb="136">
      <t>テイカ</t>
    </rPh>
    <rPh sb="137" eb="139">
      <t>ミコ</t>
    </rPh>
    <rPh sb="186" eb="187">
      <t>ゲン</t>
    </rPh>
    <rPh sb="187" eb="188">
      <t>ショウ</t>
    </rPh>
    <rPh sb="196" eb="198">
      <t>コウエイ</t>
    </rPh>
    <rPh sb="198" eb="200">
      <t>キギョウ</t>
    </rPh>
    <rPh sb="200" eb="201">
      <t>サイ</t>
    </rPh>
    <rPh sb="201" eb="202">
      <t>トウ</t>
    </rPh>
    <rPh sb="202" eb="204">
      <t>クリイレ</t>
    </rPh>
    <rPh sb="204" eb="206">
      <t>ミコミ</t>
    </rPh>
    <rPh sb="206" eb="207">
      <t>ガク</t>
    </rPh>
    <rPh sb="208" eb="209">
      <t>ゾウ</t>
    </rPh>
    <rPh sb="221" eb="223">
      <t>ジョウショウ</t>
    </rPh>
    <rPh sb="223" eb="225">
      <t>ケイコウ</t>
    </rPh>
    <rPh sb="237" eb="238">
      <t>シ</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</si>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</sst>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64346</c:v>
                </c:pt>
                <c:pt idx="3">
                  <c:v>65942</c:v>
                </c:pt>
                <c:pt idx="4">
                  <c:v>68655</c:v>
                </c:pt>
              </c:numCache>
            </c:numRef>
          </c:val>
          <c:smooth val="0"/>
          <c:extLst xmlns:c16r2="http://schemas.microsoft.com/office/drawing/2015/06/chart">
            <c:ext xmlns:c16="http://schemas.microsoft.com/office/drawing/2014/chart" uri="{C3380CC4-5D6E-409C-BE32-E72D297353CC}">
              <c16:uniqueId val="{00000000-D8C1-43B4-A740-77A47F64D0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68949</c:v>
                </c:pt>
                <c:pt idx="1">
                  <c:v>50780</c:v>
                </c:pt>
                <c:pt idx="2">
                  <c:v>63331</c:v>
                </c:pt>
                <c:pt idx="3">
                  <c:v>59099</c:v>
                </c:pt>
                <c:pt idx="4">
                  <c:v>37959</c:v>
                </c:pt>
              </c:numCache>
            </c:numRef>
          </c:val>
          <c:smooth val="0"/>
          <c:extLst xmlns:c16r2="http://schemas.microsoft.com/office/drawing/2015/06/chart">
            <c:ext xmlns:c16="http://schemas.microsoft.com/office/drawing/2014/chart" uri="{C3380CC4-5D6E-409C-BE32-E72D297353CC}">
              <c16:uniqueId val="{00000001-D8C1-43B4-A740-77A47F64D01E}"/>
            </c:ext>
          </c:extLst>
        </c:ser>
        <c:dLbls>
          <c:showLegendKey val="0"/>
          <c:showVal val="0"/>
          <c:showCatName val="0"/>
          <c:showSerName val="0"/>
          <c:showPercent val="0"/>
          <c:showBubbleSize val="0"/>
        </c:dLbls>
        <c:marker val="1"/>
        <c:smooth val="0"/>
        <c:axId val="174642304"/>
        <c:axId val="174644224"/>
      </c:lineChart>
      <c:catAx>
        <c:axId val="17464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44224"/>
        <c:crosses val="autoZero"/>
        <c:auto val="1"/>
        <c:lblAlgn val="ctr"/>
        <c:lblOffset val="100"/>
        <c:tickLblSkip val="1"/>
        <c:tickMarkSkip val="1"/>
        <c:noMultiLvlLbl val="0"/>
      </c:catAx>
      <c:valAx>
        <c:axId val="1746442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4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0.54</c:v>
                </c:pt>
                <c:pt idx="1">
                  <c:v>1.26</c:v>
                </c:pt>
                <c:pt idx="2">
                  <c:v>1.0900000000000001</c:v>
                </c:pt>
                <c:pt idx="3">
                  <c:v>1.2</c:v>
                </c:pt>
                <c:pt idx="4">
                  <c:v>1.27</c:v>
                </c:pt>
              </c:numCache>
            </c:numRef>
          </c:val>
          <c:extLst xmlns:c16r2="http://schemas.microsoft.com/office/drawing/2015/06/chart">
            <c:ext xmlns:c16="http://schemas.microsoft.com/office/drawing/2014/chart" uri="{C3380CC4-5D6E-409C-BE32-E72D297353CC}">
              <c16:uniqueId val="{00000000-7312-48A1-A91A-03FC3A7D60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17.63</c:v>
                </c:pt>
                <c:pt idx="1">
                  <c:v>21.58</c:v>
                </c:pt>
                <c:pt idx="2">
                  <c:v>25.19</c:v>
                </c:pt>
                <c:pt idx="3">
                  <c:v>25.83</c:v>
                </c:pt>
                <c:pt idx="4">
                  <c:v>26.12</c:v>
                </c:pt>
              </c:numCache>
            </c:numRef>
          </c:val>
          <c:extLst xmlns:c16r2="http://schemas.microsoft.com/office/drawing/2015/06/chart">
            <c:ext xmlns:c16="http://schemas.microsoft.com/office/drawing/2014/chart" uri="{C3380CC4-5D6E-409C-BE32-E72D297353CC}">
              <c16:uniqueId val="{00000001-7312-48A1-A91A-03FC3A7D6057}"/>
            </c:ext>
          </c:extLst>
        </c:ser>
        <c:dLbls>
          <c:showLegendKey val="0"/>
          <c:showVal val="0"/>
          <c:showCatName val="0"/>
          <c:showSerName val="0"/>
          <c:showPercent val="0"/>
          <c:showBubbleSize val="0"/>
        </c:dLbls>
        <c:gapWidth val="250"/>
        <c:overlap val="100"/>
        <c:axId val="210073472"/>
        <c:axId val="21007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2.0699999999999998</c:v>
                </c:pt>
                <c:pt idx="1">
                  <c:v>7.21</c:v>
                </c:pt>
                <c:pt idx="2">
                  <c:v>3.54</c:v>
                </c:pt>
                <c:pt idx="3">
                  <c:v>0.37</c:v>
                </c:pt>
                <c:pt idx="4">
                  <c:v>-0.14000000000000001</c:v>
                </c:pt>
              </c:numCache>
            </c:numRef>
          </c:val>
          <c:smooth val="0"/>
          <c:extLst xmlns:c16r2="http://schemas.microsoft.com/office/drawing/2015/06/chart">
            <c:ext xmlns:c16="http://schemas.microsoft.com/office/drawing/2014/chart" uri="{C3380CC4-5D6E-409C-BE32-E72D297353CC}">
              <c16:uniqueId val="{00000002-7312-48A1-A91A-03FC3A7D6057}"/>
            </c:ext>
          </c:extLst>
        </c:ser>
        <c:dLbls>
          <c:showLegendKey val="0"/>
          <c:showVal val="0"/>
          <c:showCatName val="0"/>
          <c:showSerName val="0"/>
          <c:showPercent val="0"/>
          <c:showBubbleSize val="0"/>
        </c:dLbls>
        <c:marker val="1"/>
        <c:smooth val="0"/>
        <c:axId val="210073472"/>
        <c:axId val="210079744"/>
      </c:lineChart>
      <c:catAx>
        <c:axId val="2100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079744"/>
        <c:crosses val="autoZero"/>
        <c:auto val="1"/>
        <c:lblAlgn val="ctr"/>
        <c:lblOffset val="100"/>
        <c:tickLblSkip val="1"/>
        <c:tickMarkSkip val="1"/>
        <c:noMultiLvlLbl val="0"/>
      </c:catAx>
      <c:valAx>
        <c:axId val="2100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2.35</c:v>
                </c:pt>
                <c:pt idx="2">
                  <c:v>#N/A</c:v>
                </c:pt>
                <c:pt idx="3">
                  <c:v>3.14</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0D6C-4874-AB38-E4926F9C20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6C-4874-AB38-E4926F9C20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D6C-4874-AB38-E4926F9C208F}"/>
            </c:ext>
          </c:extLst>
        </c:ser>
        <c:ser>
          <c:idx val="3"/>
          <c:order val="3"/>
          <c:tx>
            <c:strRef>
              <c:f>データシート!$A$30</c:f>
              <c:strCache>
                <c:ptCount val="1"/>
                <c:pt idx="0">
                  <c:v>国民宿舎等事業会計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0.16</c:v>
                </c:pt>
                <c:pt idx="4">
                  <c:v>#N/A</c:v>
                </c:pt>
                <c:pt idx="5">
                  <c:v>0.09</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3-0D6C-4874-AB38-E4926F9C208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0.17</c:v>
                </c:pt>
                <c:pt idx="4">
                  <c:v>#N/A</c:v>
                </c:pt>
                <c:pt idx="5">
                  <c:v>0.03</c:v>
                </c:pt>
                <c:pt idx="6">
                  <c:v>#N/A</c:v>
                </c:pt>
                <c:pt idx="7">
                  <c:v>0.02</c:v>
                </c:pt>
                <c:pt idx="8">
                  <c:v>#N/A</c:v>
                </c:pt>
                <c:pt idx="9">
                  <c:v>0.08</c:v>
                </c:pt>
              </c:numCache>
            </c:numRef>
          </c:val>
          <c:extLst xmlns:c16r2="http://schemas.microsoft.com/office/drawing/2015/06/chart">
            <c:ext xmlns:c16="http://schemas.microsoft.com/office/drawing/2014/chart" uri="{C3380CC4-5D6E-409C-BE32-E72D297353CC}">
              <c16:uniqueId val="{00000004-0D6C-4874-AB38-E4926F9C208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0.05</c:v>
                </c:pt>
                <c:pt idx="4">
                  <c:v>#N/A</c:v>
                </c:pt>
                <c:pt idx="5">
                  <c:v>0</c:v>
                </c:pt>
                <c:pt idx="6">
                  <c:v>#N/A</c:v>
                </c:pt>
                <c:pt idx="7">
                  <c:v>0.45</c:v>
                </c:pt>
                <c:pt idx="8">
                  <c:v>#N/A</c:v>
                </c:pt>
                <c:pt idx="9">
                  <c:v>0.08</c:v>
                </c:pt>
              </c:numCache>
            </c:numRef>
          </c:val>
          <c:extLst xmlns:c16r2="http://schemas.microsoft.com/office/drawing/2015/06/chart">
            <c:ext xmlns:c16="http://schemas.microsoft.com/office/drawing/2014/chart" uri="{C3380CC4-5D6E-409C-BE32-E72D297353CC}">
              <c16:uniqueId val="{00000005-0D6C-4874-AB38-E4926F9C208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1.26</c:v>
                </c:pt>
                <c:pt idx="4">
                  <c:v>#N/A</c:v>
                </c:pt>
                <c:pt idx="5">
                  <c:v>1.0900000000000001</c:v>
                </c:pt>
                <c:pt idx="6">
                  <c:v>#N/A</c:v>
                </c:pt>
                <c:pt idx="7">
                  <c:v>1.19</c:v>
                </c:pt>
                <c:pt idx="8">
                  <c:v>#N/A</c:v>
                </c:pt>
                <c:pt idx="9">
                  <c:v>1.26</c:v>
                </c:pt>
              </c:numCache>
            </c:numRef>
          </c:val>
          <c:extLst xmlns:c16r2="http://schemas.microsoft.com/office/drawing/2015/06/chart">
            <c:ext xmlns:c16="http://schemas.microsoft.com/office/drawing/2014/chart" uri="{C3380CC4-5D6E-409C-BE32-E72D297353CC}">
              <c16:uniqueId val="{00000006-0D6C-4874-AB38-E4926F9C208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1.67</c:v>
                </c:pt>
                <c:pt idx="2">
                  <c:v>#N/A</c:v>
                </c:pt>
                <c:pt idx="3">
                  <c:v>1.8</c:v>
                </c:pt>
                <c:pt idx="4">
                  <c:v>#N/A</c:v>
                </c:pt>
                <c:pt idx="5">
                  <c:v>1.37</c:v>
                </c:pt>
                <c:pt idx="6">
                  <c:v>#N/A</c:v>
                </c:pt>
                <c:pt idx="7">
                  <c:v>1.41</c:v>
                </c:pt>
                <c:pt idx="8">
                  <c:v>#N/A</c:v>
                </c:pt>
                <c:pt idx="9">
                  <c:v>1.95</c:v>
                </c:pt>
              </c:numCache>
            </c:numRef>
          </c:val>
          <c:extLst xmlns:c16r2="http://schemas.microsoft.com/office/drawing/2015/06/chart">
            <c:ext xmlns:c16="http://schemas.microsoft.com/office/drawing/2014/chart" uri="{C3380CC4-5D6E-409C-BE32-E72D297353CC}">
              <c16:uniqueId val="{00000007-0D6C-4874-AB38-E4926F9C20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4.66</c:v>
                </c:pt>
                <c:pt idx="2">
                  <c:v>#N/A</c:v>
                </c:pt>
                <c:pt idx="3">
                  <c:v>5.0999999999999996</c:v>
                </c:pt>
                <c:pt idx="4">
                  <c:v>#N/A</c:v>
                </c:pt>
                <c:pt idx="5">
                  <c:v>4.8</c:v>
                </c:pt>
                <c:pt idx="6">
                  <c:v>#N/A</c:v>
                </c:pt>
                <c:pt idx="7">
                  <c:v>5.69</c:v>
                </c:pt>
                <c:pt idx="8">
                  <c:v>#N/A</c:v>
                </c:pt>
                <c:pt idx="9">
                  <c:v>5.89</c:v>
                </c:pt>
              </c:numCache>
            </c:numRef>
          </c:val>
          <c:extLst xmlns:c16r2="http://schemas.microsoft.com/office/drawing/2015/06/chart">
            <c:ext xmlns:c16="http://schemas.microsoft.com/office/drawing/2014/chart" uri="{C3380CC4-5D6E-409C-BE32-E72D297353CC}">
              <c16:uniqueId val="{00000008-0D6C-4874-AB38-E4926F9C20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0</c:v>
                </c:pt>
                <c:pt idx="3">
                  <c:v>0</c:v>
                </c:pt>
                <c:pt idx="4">
                  <c:v>#N/A</c:v>
                </c:pt>
                <c:pt idx="5">
                  <c:v>6.17</c:v>
                </c:pt>
                <c:pt idx="6">
                  <c:v>#N/A</c:v>
                </c:pt>
                <c:pt idx="7">
                  <c:v>6.83</c:v>
                </c:pt>
                <c:pt idx="8">
                  <c:v>#N/A</c:v>
                </c:pt>
                <c:pt idx="9">
                  <c:v>6.66</c:v>
                </c:pt>
              </c:numCache>
            </c:numRef>
          </c:val>
          <c:extLst xmlns:c16r2="http://schemas.microsoft.com/office/drawing/2015/06/chart">
            <c:ext xmlns:c16="http://schemas.microsoft.com/office/drawing/2014/chart" uri="{C3380CC4-5D6E-409C-BE32-E72D297353CC}">
              <c16:uniqueId val="{00000009-0D6C-4874-AB38-E4926F9C208F}"/>
            </c:ext>
          </c:extLst>
        </c:ser>
        <c:dLbls>
          <c:showLegendKey val="0"/>
          <c:showVal val="0"/>
          <c:showCatName val="0"/>
          <c:showSerName val="0"/>
          <c:showPercent val="0"/>
          <c:showBubbleSize val="0"/>
        </c:dLbls>
        <c:gapWidth val="150"/>
        <c:overlap val="100"/>
        <c:axId val="210169216"/>
        <c:axId val="210175104"/>
      </c:barChart>
      <c:catAx>
        <c:axId val="21016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175104"/>
        <c:crosses val="autoZero"/>
        <c:auto val="1"/>
        <c:lblAlgn val="ctr"/>
        <c:lblOffset val="100"/>
        <c:tickLblSkip val="1"/>
        <c:tickMarkSkip val="1"/>
        <c:noMultiLvlLbl val="0"/>
      </c:catAx>
      <c:valAx>
        <c:axId val="21017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16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6564</c:v>
                </c:pt>
                <c:pt idx="5">
                  <c:v>6694</c:v>
                </c:pt>
                <c:pt idx="8">
                  <c:v>6698</c:v>
                </c:pt>
                <c:pt idx="11">
                  <c:v>6834</c:v>
                </c:pt>
                <c:pt idx="14">
                  <c:v>6837</c:v>
                </c:pt>
              </c:numCache>
            </c:numRef>
          </c:val>
          <c:extLst xmlns:c16r2="http://schemas.microsoft.com/office/drawing/2015/06/chart">
            <c:ext xmlns:c16="http://schemas.microsoft.com/office/drawing/2014/chart" uri="{C3380CC4-5D6E-409C-BE32-E72D297353CC}">
              <c16:uniqueId val="{00000000-8135-403C-91FC-FDF5055305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8135-403C-91FC-FDF5055305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418</c:v>
                </c:pt>
                <c:pt idx="3">
                  <c:v>405</c:v>
                </c:pt>
                <c:pt idx="6">
                  <c:v>398</c:v>
                </c:pt>
                <c:pt idx="9">
                  <c:v>215</c:v>
                </c:pt>
                <c:pt idx="12">
                  <c:v>197</c:v>
                </c:pt>
              </c:numCache>
            </c:numRef>
          </c:val>
          <c:extLst xmlns:c16r2="http://schemas.microsoft.com/office/drawing/2015/06/chart">
            <c:ext xmlns:c16="http://schemas.microsoft.com/office/drawing/2014/chart" uri="{C3380CC4-5D6E-409C-BE32-E72D297353CC}">
              <c16:uniqueId val="{00000002-8135-403C-91FC-FDF5055305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93</c:v>
                </c:pt>
                <c:pt idx="3">
                  <c:v>32</c:v>
                </c:pt>
                <c:pt idx="6">
                  <c:v>38</c:v>
                </c:pt>
                <c:pt idx="9">
                  <c:v>101</c:v>
                </c:pt>
                <c:pt idx="12">
                  <c:v>104</c:v>
                </c:pt>
              </c:numCache>
            </c:numRef>
          </c:val>
          <c:extLst xmlns:c16r2="http://schemas.microsoft.com/office/drawing/2015/06/chart">
            <c:ext xmlns:c16="http://schemas.microsoft.com/office/drawing/2014/chart" uri="{C3380CC4-5D6E-409C-BE32-E72D297353CC}">
              <c16:uniqueId val="{00000003-8135-403C-91FC-FDF5055305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2699</c:v>
                </c:pt>
                <c:pt idx="3">
                  <c:v>2731</c:v>
                </c:pt>
                <c:pt idx="6">
                  <c:v>2767</c:v>
                </c:pt>
                <c:pt idx="9">
                  <c:v>2576</c:v>
                </c:pt>
                <c:pt idx="12">
                  <c:v>2696</c:v>
                </c:pt>
              </c:numCache>
            </c:numRef>
          </c:val>
          <c:extLst xmlns:c16r2="http://schemas.microsoft.com/office/drawing/2015/06/chart">
            <c:ext xmlns:c16="http://schemas.microsoft.com/office/drawing/2014/chart" uri="{C3380CC4-5D6E-409C-BE32-E72D297353CC}">
              <c16:uniqueId val="{00000004-8135-403C-91FC-FDF5055305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35-403C-91FC-FDF5055305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35-403C-91FC-FDF5055305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8368</c:v>
                </c:pt>
                <c:pt idx="3">
                  <c:v>8318</c:v>
                </c:pt>
                <c:pt idx="6">
                  <c:v>8122</c:v>
                </c:pt>
                <c:pt idx="9">
                  <c:v>8461</c:v>
                </c:pt>
                <c:pt idx="12">
                  <c:v>8621</c:v>
                </c:pt>
              </c:numCache>
            </c:numRef>
          </c:val>
          <c:extLst xmlns:c16r2="http://schemas.microsoft.com/office/drawing/2015/06/chart">
            <c:ext xmlns:c16="http://schemas.microsoft.com/office/drawing/2014/chart" uri="{C3380CC4-5D6E-409C-BE32-E72D297353CC}">
              <c16:uniqueId val="{00000007-8135-403C-91FC-FDF505530566}"/>
            </c:ext>
          </c:extLst>
        </c:ser>
        <c:dLbls>
          <c:showLegendKey val="0"/>
          <c:showVal val="0"/>
          <c:showCatName val="0"/>
          <c:showSerName val="0"/>
          <c:showPercent val="0"/>
          <c:showBubbleSize val="0"/>
        </c:dLbls>
        <c:gapWidth val="100"/>
        <c:overlap val="100"/>
        <c:axId val="159365376"/>
        <c:axId val="15937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5014</c:v>
                </c:pt>
                <c:pt idx="2">
                  <c:v>#N/A</c:v>
                </c:pt>
                <c:pt idx="3">
                  <c:v>#N/A</c:v>
                </c:pt>
                <c:pt idx="4">
                  <c:v>4792</c:v>
                </c:pt>
                <c:pt idx="5">
                  <c:v>#N/A</c:v>
                </c:pt>
                <c:pt idx="6">
                  <c:v>#N/A</c:v>
                </c:pt>
                <c:pt idx="7">
                  <c:v>4627</c:v>
                </c:pt>
                <c:pt idx="8">
                  <c:v>#N/A</c:v>
                </c:pt>
                <c:pt idx="9">
                  <c:v>#N/A</c:v>
                </c:pt>
                <c:pt idx="10">
                  <c:v>4521</c:v>
                </c:pt>
                <c:pt idx="11">
                  <c:v>#N/A</c:v>
                </c:pt>
                <c:pt idx="12">
                  <c:v>#N/A</c:v>
                </c:pt>
                <c:pt idx="13">
                  <c:v>4781</c:v>
                </c:pt>
                <c:pt idx="14">
                  <c:v>#N/A</c:v>
                </c:pt>
              </c:numCache>
            </c:numRef>
          </c:val>
          <c:smooth val="0"/>
          <c:extLst xmlns:c16r2="http://schemas.microsoft.com/office/drawing/2015/06/chart">
            <c:ext xmlns:c16="http://schemas.microsoft.com/office/drawing/2014/chart" uri="{C3380CC4-5D6E-409C-BE32-E72D297353CC}">
              <c16:uniqueId val="{00000008-8135-403C-91FC-FDF505530566}"/>
            </c:ext>
          </c:extLst>
        </c:ser>
        <c:dLbls>
          <c:showLegendKey val="0"/>
          <c:showVal val="0"/>
          <c:showCatName val="0"/>
          <c:showSerName val="0"/>
          <c:showPercent val="0"/>
          <c:showBubbleSize val="0"/>
        </c:dLbls>
        <c:marker val="1"/>
        <c:smooth val="0"/>
        <c:axId val="159365376"/>
        <c:axId val="159375744"/>
      </c:lineChart>
      <c:catAx>
        <c:axId val="1593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375744"/>
        <c:crosses val="autoZero"/>
        <c:auto val="1"/>
        <c:lblAlgn val="ctr"/>
        <c:lblOffset val="100"/>
        <c:tickLblSkip val="1"/>
        <c:tickMarkSkip val="1"/>
        <c:noMultiLvlLbl val="0"/>
      </c:catAx>
      <c:valAx>
        <c:axId val="1593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75251</c:v>
                </c:pt>
                <c:pt idx="5">
                  <c:v>75082</c:v>
                </c:pt>
                <c:pt idx="8">
                  <c:v>73703</c:v>
                </c:pt>
                <c:pt idx="11">
                  <c:v>72877</c:v>
                </c:pt>
                <c:pt idx="14">
                  <c:v>70221</c:v>
                </c:pt>
              </c:numCache>
            </c:numRef>
          </c:val>
          <c:extLst xmlns:c16r2="http://schemas.microsoft.com/office/drawing/2015/06/chart">
            <c:ext xmlns:c16="http://schemas.microsoft.com/office/drawing/2014/chart" uri="{C3380CC4-5D6E-409C-BE32-E72D297353CC}">
              <c16:uniqueId val="{00000000-7D68-47A7-A0F1-3685E739A6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640</c:v>
                </c:pt>
                <c:pt idx="5">
                  <c:v>323</c:v>
                </c:pt>
                <c:pt idx="8">
                  <c:v>309</c:v>
                </c:pt>
                <c:pt idx="11">
                  <c:v>410</c:v>
                </c:pt>
                <c:pt idx="14">
                  <c:v>281</c:v>
                </c:pt>
              </c:numCache>
            </c:numRef>
          </c:val>
          <c:extLst xmlns:c16r2="http://schemas.microsoft.com/office/drawing/2015/06/chart">
            <c:ext xmlns:c16="http://schemas.microsoft.com/office/drawing/2014/chart" uri="{C3380CC4-5D6E-409C-BE32-E72D297353CC}">
              <c16:uniqueId val="{00000001-7D68-47A7-A0F1-3685E739A6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12952</c:v>
                </c:pt>
                <c:pt idx="5">
                  <c:v>13836</c:v>
                </c:pt>
                <c:pt idx="8">
                  <c:v>16071</c:v>
                </c:pt>
                <c:pt idx="11">
                  <c:v>16413</c:v>
                </c:pt>
                <c:pt idx="14">
                  <c:v>16356</c:v>
                </c:pt>
              </c:numCache>
            </c:numRef>
          </c:val>
          <c:extLst xmlns:c16r2="http://schemas.microsoft.com/office/drawing/2015/06/chart">
            <c:ext xmlns:c16="http://schemas.microsoft.com/office/drawing/2014/chart" uri="{C3380CC4-5D6E-409C-BE32-E72D297353CC}">
              <c16:uniqueId val="{00000002-7D68-47A7-A0F1-3685E739A6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68-47A7-A0F1-3685E739A6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68-47A7-A0F1-3685E739A6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68-47A7-A0F1-3685E739A6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7985</c:v>
                </c:pt>
                <c:pt idx="3">
                  <c:v>7190</c:v>
                </c:pt>
                <c:pt idx="6">
                  <c:v>6532</c:v>
                </c:pt>
                <c:pt idx="9">
                  <c:v>6491</c:v>
                </c:pt>
                <c:pt idx="12">
                  <c:v>6849</c:v>
                </c:pt>
              </c:numCache>
            </c:numRef>
          </c:val>
          <c:extLst xmlns:c16r2="http://schemas.microsoft.com/office/drawing/2015/06/chart">
            <c:ext xmlns:c16="http://schemas.microsoft.com/office/drawing/2014/chart" uri="{C3380CC4-5D6E-409C-BE32-E72D297353CC}">
              <c16:uniqueId val="{00000006-7D68-47A7-A0F1-3685E739A6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148</c:v>
                </c:pt>
                <c:pt idx="6">
                  <c:v>847</c:v>
                </c:pt>
                <c:pt idx="9">
                  <c:v>844</c:v>
                </c:pt>
                <c:pt idx="12">
                  <c:v>755</c:v>
                </c:pt>
              </c:numCache>
            </c:numRef>
          </c:val>
          <c:extLst xmlns:c16r2="http://schemas.microsoft.com/office/drawing/2015/06/chart">
            <c:ext xmlns:c16="http://schemas.microsoft.com/office/drawing/2014/chart" uri="{C3380CC4-5D6E-409C-BE32-E72D297353CC}">
              <c16:uniqueId val="{00000007-7D68-47A7-A0F1-3685E739A6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41514</c:v>
                </c:pt>
                <c:pt idx="3">
                  <c:v>40423</c:v>
                </c:pt>
                <c:pt idx="6">
                  <c:v>38682</c:v>
                </c:pt>
                <c:pt idx="9">
                  <c:v>36280</c:v>
                </c:pt>
                <c:pt idx="12">
                  <c:v>37375</c:v>
                </c:pt>
              </c:numCache>
            </c:numRef>
          </c:val>
          <c:extLst xmlns:c16r2="http://schemas.microsoft.com/office/drawing/2015/06/chart">
            <c:ext xmlns:c16="http://schemas.microsoft.com/office/drawing/2014/chart" uri="{C3380CC4-5D6E-409C-BE32-E72D297353CC}">
              <c16:uniqueId val="{00000008-7D68-47A7-A0F1-3685E739A6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975</c:v>
                </c:pt>
                <c:pt idx="3">
                  <c:v>697</c:v>
                </c:pt>
                <c:pt idx="6">
                  <c:v>411</c:v>
                </c:pt>
                <c:pt idx="9">
                  <c:v>288</c:v>
                </c:pt>
                <c:pt idx="12">
                  <c:v>167</c:v>
                </c:pt>
              </c:numCache>
            </c:numRef>
          </c:val>
          <c:extLst xmlns:c16r2="http://schemas.microsoft.com/office/drawing/2015/06/chart">
            <c:ext xmlns:c16="http://schemas.microsoft.com/office/drawing/2014/chart" uri="{C3380CC4-5D6E-409C-BE32-E72D297353CC}">
              <c16:uniqueId val="{00000009-7D68-47A7-A0F1-3685E739A6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83957</c:v>
                </c:pt>
                <c:pt idx="3">
                  <c:v>80513</c:v>
                </c:pt>
                <c:pt idx="6">
                  <c:v>79560</c:v>
                </c:pt>
                <c:pt idx="9">
                  <c:v>77888</c:v>
                </c:pt>
                <c:pt idx="12">
                  <c:v>73886</c:v>
                </c:pt>
              </c:numCache>
            </c:numRef>
          </c:val>
          <c:extLst xmlns:c16r2="http://schemas.microsoft.com/office/drawing/2015/06/chart">
            <c:ext xmlns:c16="http://schemas.microsoft.com/office/drawing/2014/chart" uri="{C3380CC4-5D6E-409C-BE32-E72D297353CC}">
              <c16:uniqueId val="{0000000A-7D68-47A7-A0F1-3685E739A643}"/>
            </c:ext>
          </c:extLst>
        </c:ser>
        <c:dLbls>
          <c:showLegendKey val="0"/>
          <c:showVal val="0"/>
          <c:showCatName val="0"/>
          <c:showSerName val="0"/>
          <c:showPercent val="0"/>
          <c:showBubbleSize val="0"/>
        </c:dLbls>
        <c:gapWidth val="100"/>
        <c:overlap val="100"/>
        <c:axId val="159634560"/>
        <c:axId val="15963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45748</c:v>
                </c:pt>
                <c:pt idx="2">
                  <c:v>#N/A</c:v>
                </c:pt>
                <c:pt idx="3">
                  <c:v>#N/A</c:v>
                </c:pt>
                <c:pt idx="4">
                  <c:v>39729</c:v>
                </c:pt>
                <c:pt idx="5">
                  <c:v>#N/A</c:v>
                </c:pt>
                <c:pt idx="6">
                  <c:v>#N/A</c:v>
                </c:pt>
                <c:pt idx="7">
                  <c:v>35949</c:v>
                </c:pt>
                <c:pt idx="8">
                  <c:v>#N/A</c:v>
                </c:pt>
                <c:pt idx="9">
                  <c:v>#N/A</c:v>
                </c:pt>
                <c:pt idx="10">
                  <c:v>32091</c:v>
                </c:pt>
                <c:pt idx="11">
                  <c:v>#N/A</c:v>
                </c:pt>
                <c:pt idx="12">
                  <c:v>#N/A</c:v>
                </c:pt>
                <c:pt idx="13">
                  <c:v>32173</c:v>
                </c:pt>
                <c:pt idx="14">
                  <c:v>#N/A</c:v>
                </c:pt>
              </c:numCache>
            </c:numRef>
          </c:val>
          <c:smooth val="0"/>
          <c:extLst xmlns:c16r2="http://schemas.microsoft.com/office/drawing/2015/06/chart">
            <c:ext xmlns:c16="http://schemas.microsoft.com/office/drawing/2014/chart" uri="{C3380CC4-5D6E-409C-BE32-E72D297353CC}">
              <c16:uniqueId val="{0000000B-7D68-47A7-A0F1-3685E739A643}"/>
            </c:ext>
          </c:extLst>
        </c:ser>
        <c:dLbls>
          <c:showLegendKey val="0"/>
          <c:showVal val="0"/>
          <c:showCatName val="0"/>
          <c:showSerName val="0"/>
          <c:showPercent val="0"/>
          <c:showBubbleSize val="0"/>
        </c:dLbls>
        <c:marker val="1"/>
        <c:smooth val="0"/>
        <c:axId val="159634560"/>
        <c:axId val="159636480"/>
      </c:lineChart>
      <c:catAx>
        <c:axId val="1596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636480"/>
        <c:crosses val="autoZero"/>
        <c:auto val="1"/>
        <c:lblAlgn val="ctr"/>
        <c:lblOffset val="100"/>
        <c:tickLblSkip val="1"/>
        <c:tickMarkSkip val="1"/>
        <c:noMultiLvlLbl val="0"/>
      </c:catAx>
      <c:valAx>
        <c:axId val="1596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9086</c:v>
                </c:pt>
                <c:pt idx="1">
                  <c:v>9184</c:v>
                </c:pt>
                <c:pt idx="2">
                  <c:v>9120</c:v>
                </c:pt>
              </c:numCache>
            </c:numRef>
          </c:val>
          <c:extLst xmlns:c16r2="http://schemas.microsoft.com/office/drawing/2015/06/chart">
            <c:ext xmlns:c16="http://schemas.microsoft.com/office/drawing/2014/chart" uri="{C3380CC4-5D6E-409C-BE32-E72D297353CC}">
              <c16:uniqueId val="{00000000-9EA9-4E1B-B17C-B5615E0193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2549</c:v>
                </c:pt>
                <c:pt idx="1">
                  <c:v>2549</c:v>
                </c:pt>
                <c:pt idx="2">
                  <c:v>2616</c:v>
                </c:pt>
              </c:numCache>
            </c:numRef>
          </c:val>
          <c:extLst xmlns:c16r2="http://schemas.microsoft.com/office/drawing/2015/06/chart">
            <c:ext xmlns:c16="http://schemas.microsoft.com/office/drawing/2014/chart" uri="{C3380CC4-5D6E-409C-BE32-E72D297353CC}">
              <c16:uniqueId val="{00000001-9EA9-4E1B-B17C-B5615E0193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3534</c:v>
                </c:pt>
                <c:pt idx="1">
                  <c:v>3580</c:v>
                </c:pt>
                <c:pt idx="2">
                  <c:v>3256</c:v>
                </c:pt>
              </c:numCache>
            </c:numRef>
          </c:val>
          <c:extLst xmlns:c16r2="http://schemas.microsoft.com/office/drawing/2015/06/chart">
            <c:ext xmlns:c16="http://schemas.microsoft.com/office/drawing/2014/chart" uri="{C3380CC4-5D6E-409C-BE32-E72D297353CC}">
              <c16:uniqueId val="{00000002-9EA9-4E1B-B17C-B5615E019359}"/>
            </c:ext>
          </c:extLst>
        </c:ser>
        <c:dLbls>
          <c:showLegendKey val="0"/>
          <c:showVal val="0"/>
          <c:showCatName val="0"/>
          <c:showSerName val="0"/>
          <c:showPercent val="0"/>
          <c:showBubbleSize val="0"/>
        </c:dLbls>
        <c:gapWidth val="120"/>
        <c:overlap val="100"/>
        <c:axId val="159705344"/>
        <c:axId val="210317312"/>
      </c:barChart>
      <c:catAx>
        <c:axId val="1597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317312"/>
        <c:crosses val="autoZero"/>
        <c:auto val="1"/>
        <c:lblAlgn val="ctr"/>
        <c:lblOffset val="100"/>
        <c:tickLblSkip val="1"/>
        <c:tickMarkSkip val="1"/>
        <c:noMultiLvlLbl val="0"/>
      </c:catAx>
      <c:valAx>
        <c:axId val="210317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7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{9A2AE713-7665-4957-9630-0A39B32E38B0}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390-41A0-8319-669170AA6D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{78804822-B092-4725-BBB5-62B6B7098B75}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90-41A0-8319-669170AA6D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{F14CDD0D-EC6C-4F05-873D-06890655F88F}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90-41A0-8319-669170AA6D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{D666C8BB-1608-4F1A-A791-75509F3C25A7}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90-41A0-8319-669170AA6D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{D97988C9-3AB8-4D0C-9B02-ABD1CDBC4768}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90-41A0-8319-669170AA6D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{3B8BD4AB-6EFD-4175-A19F-B3DEDF33B38C}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390-41A0-8319-669170AA6D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{2840FB15-8367-402A-A317-5805CC551D7F}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390-41A0-8319-669170AA6D2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{37F73E5C-C425-41F5-A308-F51F5424D3CA}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390-41A0-8319-669170AA6D2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{9E8FA6AD-FBF2-43CF-A5DE-8B456CECD1BB}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390-41A0-8319-669170AA6D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52.3</c:v>
                </c:pt>
                <c:pt idx="32">
                  <c:v>53.8</c:v>
                </c:pt>
              </c:numCache>
            </c:numRef>
          </c:xVal>
          <c:yVal>
            <c:numRef>
              <c:f>公会計指標分析・財政指標組合せ分析表!$BP$51:$DC$51</c:f>
              <c:numCache>
                <c:formatCode>#,##0.0;"▲ "#,##0.0</c:formatCode>
                <c:ptCount val="40"/>
                <c:pt idx="24">
                  <c:v>111.4</c:v>
                </c:pt>
                <c:pt idx="32">
                  <c:v>114.4</c:v>
                </c:pt>
              </c:numCache>
            </c:numRef>
          </c:yVal>
          <c:smooth val="0"/>
          <c:extLst xmlns:c16r2="http://schemas.microsoft.com/office/drawing/2015/06/chart">
            <c:ext xmlns:c16="http://schemas.microsoft.com/office/drawing/2014/chart" uri="{C3380CC4-5D6E-409C-BE32-E72D297353CC}">
              <c16:uniqueId val="{00000009-2390-41A0-8319-669170AA6D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{DC65332F-A32D-4502-AA15-D33D411B170C}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390-41A0-8319-669170AA6D2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{959CCF0D-2FAB-42A9-B9C6-3E29D60FD70B}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90-41A0-8319-669170AA6D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{67E77C42-E630-4EE7-BE48-DFE6919735D6}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90-41A0-8319-669170AA6D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{008B361B-AF03-42F0-9425-2E6EEB727AA6}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90-41A0-8319-669170AA6D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{05AA4AB1-EC58-4E05-BD11-A5DC540A4ED0}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90-41A0-8319-669170AA6D2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{61EF62ED-1D10-4139-89BB-70A53FE3B49F}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390-41A0-8319-669170AA6D2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{13D700F2-D4C9-430C-80FC-088D092391FD}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390-41A0-8319-669170AA6D2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{8847155E-D851-46B9-9BF4-0D4BD5636111}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390-41A0-8319-669170AA6D2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{A4BBCB9F-21C6-4AB3-89CA-A018EEB99AEA}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390-41A0-8319-669170AA6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xmlns:c16r2="http://schemas.microsoft.com/office/drawing/2015/06/chart">
            <c:ext xmlns:c16="http://schemas.microsoft.com/office/drawing/2014/chart" uri="{C3380CC4-5D6E-409C-BE32-E72D297353CC}">
              <c16:uniqueId val="{00000013-2390-41A0-8319-669170AA6D20}"/>
            </c:ext>
          </c:extLst>
        </c:ser>
        <c:dLbls>
          <c:showLegendKey val="0"/>
          <c:showVal val="1"/>
          <c:showCatName val="0"/>
          <c:showSerName val="0"/>
          <c:showPercent val="0"/>
          <c:showBubbleSize val="0"/>
        </c:dLbls>
        <c:axId val="34899072"/>
        <c:axId val="34900992"/>
      </c:scatterChart>
      <c:valAx>
        <c:axId val="34899072"/>
        <c:scaling>
          <c:orientation val="minMax"/>
          <c:max val="59.9"/>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0992"/>
        <c:crosses val="autoZero"/>
        <c:crossBetween val="midCat"/>
      </c:valAx>
      <c:valAx>
        <c:axId val="34900992"/>
        <c:scaling>
          <c:orientation val="minMax"/>
          <c:max val="12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9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{0A4EF8F8-E5E2-4502-BA81-B0DB5FCBE7CC}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44-4CFC-B7A1-4D82A3B1E04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{7B4C42D7-D39A-49BB-AFE5-A2CB1331EB94}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44-4CFC-B7A1-4D82A3B1E04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{2C8E72B6-B379-4E05-BE94-59260DCC41D2}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44-4CFC-B7A1-4D82A3B1E04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{26AF0F61-B286-42C7-8DCC-4EABBA75478A}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44-4CFC-B7A1-4D82A3B1E04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{40A6BA45-8988-4CBC-BF0B-DBAA11B597A1}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44-4CFC-B7A1-4D82A3B1E045}"/>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{058A1008-4292-4130-BC57-5E83A019928A}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44-4CFC-B7A1-4D82A3B1E045}"/>
                </c:ext>
              </c:extLst>
            </c:dLbl>
            <c:dLbl>
              <c:idx val="16"/>
              <c:layout>
                <c:manualLayout>
                  <c:x val="0"/>
                  <c:y val="-9.9037130447350418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{18873F76-35B8-4EDB-8878-12998EC70C2A}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44-4CFC-B7A1-4D82A3B1E045}"/>
                </c:ext>
              </c:extLst>
            </c:dLbl>
            <c:dLbl>
              <c:idx val="24"/>
              <c:layout>
                <c:manualLayout>
                  <c:x val="0"/>
                  <c:y val="1.699748682621560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{5FB55978-3296-495C-97A7-06D69094FFA0}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44-4CFC-B7A1-4D82A3B1E045}"/>
                </c:ext>
              </c:extLst>
            </c:dLbl>
            <c:dLbl>
              <c:idx val="32"/>
              <c:layout>
                <c:manualLayout>
                  <c:x val="0"/>
                  <c:y val="-7.0944587566194282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{65F8ED50-1C05-4D1D-872D-40FD1C3DC19A}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44-4CFC-B7A1-4D82A3B1E0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16.7</c:v>
                </c:pt>
                <c:pt idx="16">
                  <c:v>16.2</c:v>
                </c:pt>
                <c:pt idx="24">
                  <c:v>16</c:v>
                </c:pt>
                <c:pt idx="32">
                  <c:v>16.2</c:v>
                </c:pt>
              </c:numCache>
            </c:numRef>
          </c:xVal>
          <c:yVal>
            <c:numRef>
              <c:f>公会計指標分析・財政指標組合せ分析表!$BP$73:$DC$73</c:f>
              <c:numCache>
                <c:formatCode>#,##0.0;"▲ "#,##0.0</c:formatCode>
                <c:ptCount val="40"/>
                <c:pt idx="0">
                  <c:v>152.80000000000001</c:v>
                </c:pt>
                <c:pt idx="8">
                  <c:v>135.6</c:v>
                </c:pt>
                <c:pt idx="16">
                  <c:v>122</c:v>
                </c:pt>
                <c:pt idx="24">
                  <c:v>111.4</c:v>
                </c:pt>
                <c:pt idx="32">
                  <c:v>114.4</c:v>
                </c:pt>
              </c:numCache>
            </c:numRef>
          </c:yVal>
          <c:smooth val="0"/>
          <c:extLst xmlns:c16r2="http://schemas.microsoft.com/office/drawing/2015/06/chart">
            <c:ext xmlns:c16="http://schemas.microsoft.com/office/drawing/2014/chart" uri="{C3380CC4-5D6E-409C-BE32-E72D297353CC}">
              <c16:uniqueId val="{00000009-F144-4CFC-B7A1-4D82A3B1E0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{10AD7AC8-B0B8-454E-A092-0260BC4E6775}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44-4CFC-B7A1-4D82A3B1E0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{ED023AD3-FD61-45C5-968C-B9EE090D55AB}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44-4CFC-B7A1-4D82A3B1E04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{EF280BB0-604A-4825-8007-1F58AE51F9C3}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44-4CFC-B7A1-4D82A3B1E04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{79AD822D-50D6-42D3-A161-692B9F8CBA3F}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44-4CFC-B7A1-4D82A3B1E04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{1CB8AE0F-69D5-4227-BEA9-3F9F227A33D7}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44-4CFC-B7A1-4D82A3B1E04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{C434BC49-BAFB-4BD2-BDE8-FEC5BEE0F6DF}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44-4CFC-B7A1-4D82A3B1E04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{7E4C57D0-9F58-448A-8014-48D20050621E}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44-4CFC-B7A1-4D82A3B1E04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{7E704FA7-7532-4CBA-B9F0-57A96FEA499E}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44-4CFC-B7A1-4D82A3B1E04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{A256AE09-DD84-4729-A487-B6E806C224D2}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44-4CFC-B7A1-4D82A3B1E0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12</c:v>
                </c:pt>
                <c:pt idx="24">
                  <c:v>8.6</c:v>
                </c:pt>
                <c:pt idx="32">
                  <c:v>8.1999999999999993</c:v>
                </c:pt>
              </c:numCache>
            </c:numRef>
          </c:xVal>
          <c:yVal>
            <c:numRef>
              <c:f>公会計指標分析・財政指標組合せ分析表!$BP$77:$DC$77</c:f>
              <c:numCache>
                <c:formatCode>#,##0.0;"▲ "#,##0.0</c:formatCode>
                <c:ptCount val="40"/>
                <c:pt idx="0">
                  <c:v>42.2</c:v>
                </c:pt>
                <c:pt idx="8">
                  <c:v>33.299999999999997</c:v>
                </c:pt>
                <c:pt idx="16">
                  <c:v>74.400000000000006</c:v>
                </c:pt>
                <c:pt idx="24">
                  <c:v>53.1</c:v>
                </c:pt>
                <c:pt idx="32">
                  <c:v>51.2</c:v>
                </c:pt>
              </c:numCache>
            </c:numRef>
          </c:yVal>
          <c:smooth val="0"/>
          <c:extLst xmlns:c16r2="http://schemas.microsoft.com/office/drawing/2015/06/chart">
            <c:ext xmlns:c16="http://schemas.microsoft.com/office/drawing/2014/chart" uri="{C3380CC4-5D6E-409C-BE32-E72D297353CC}">
              <c16:uniqueId val="{00000013-F144-4CFC-B7A1-4D82A3B1E045}"/>
            </c:ext>
          </c:extLst>
        </c:ser>
        <c:dLbls>
          <c:showLegendKey val="0"/>
          <c:showVal val="1"/>
          <c:showCatName val="0"/>
          <c:showSerName val="0"/>
          <c:showPercent val="0"/>
          <c:showBubbleSize val="0"/>
        </c:dLbls>
        <c:axId val="213881216"/>
        <c:axId val="213883136"/>
      </c:scatterChart>
      <c:valAx>
        <c:axId val="213881216"/>
        <c:scaling>
          <c:orientation val="minMax"/>
          <c:max val="17.600000000000001"/>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883136"/>
        <c:crosses val="autoZero"/>
        <c:crossBetween val="midCat"/>
      </c:valAx>
      <c:valAx>
        <c:axId val="21388313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881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度の当市財政力指数は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類似団体と同様に</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前年度と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同じ値と</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なったが、数値は低</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位</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に留まっている。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当市の主な内容として、分子となる基準財政収入額は、景気回復基調による市税</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や地方消費税交付金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の増などにより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百万円増となっている。分母となる基準財政需要額は、前年度と比較し起債償還の据え置き期間なしでの借入による増により公債費が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事業費補正における道路橋りょう費の減などにより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206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年度からの交付税合併特例措置の逓減の影響</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により財源の確保</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より困難となっている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ことから、事務事業・公の施設の見直しなど行財政改革を推進し、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財政の健全化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に取り組んでいく。</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114300</xdr:rowOff>
    </xdr:to>
    <xdr:cxnSp macro="">
      <xdr:nvCxnSpPr>
        <xdr:cNvPr id="74" name="直線コネクタ 73"/>
        <xdr:cNvCxnSpPr/>
      </xdr:nvCxnSpPr>
      <xdr:spPr>
        <a:xfrm flipV="1">
          <a:off x="3225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7" name="直線コネクタ 76"/>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79828</xdr:rowOff>
    </xdr:from>
    <xdr:to>
      <xdr:col>15</xdr:col>
      <xdr:colOff>133350</xdr:colOff>
      <xdr:row>45</xdr:row>
      <xdr:rowOff>9978</xdr:rowOff>
    </xdr:to>
    <xdr:sp macro="" textlink="">
      <xdr:nvSpPr>
        <xdr:cNvPr id="78" name="フローチャート: 判断 77"/>
        <xdr:cNvSpPr/>
      </xdr:nvSpPr>
      <xdr:spPr>
        <a:xfrm>
          <a:off x="3175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20155</xdr:rowOff>
    </xdr:from>
    <xdr:ext cx="762000" cy="259045"/>
    <xdr:sp macro="" textlink="">
      <xdr:nvSpPr>
        <xdr:cNvPr id="79" name="テキスト ボックス 78"/>
        <xdr:cNvSpPr txBox="1"/>
      </xdr:nvSpPr>
      <xdr:spPr>
        <a:xfrm>
          <a:off x="2844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131535</xdr:rowOff>
    </xdr:to>
    <xdr:cxnSp macro="">
      <xdr:nvCxnSpPr>
        <xdr:cNvPr id="80" name="直線コネクタ 79"/>
        <xdr:cNvCxnSpPr/>
      </xdr:nvCxnSpPr>
      <xdr:spPr>
        <a:xfrm flipV="1">
          <a:off x="1447800" y="78295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84" name="テキスト ボックス 83"/>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4" name="楕円 93"/>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5" name="テキスト ボックス 94"/>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6" name="楕円 95"/>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7" name="テキスト ボックス 96"/>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98" name="楕円 97"/>
        <xdr:cNvSpPr/>
      </xdr:nvSpPr>
      <xdr:spPr>
        <a:xfrm>
          <a:off x="1397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99" name="テキスト ボックス 98"/>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年度の経常収支比率は、地方税が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百万円の増となったものの、普通交付税が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百万円の減となったことなどから、歳入の経常一般財源</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等（臨時財政対策債を含む）</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や繰出金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の増などにより、歳出の経常一般財源は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百万円の増となり、経常収支比率が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主な要因としては、公債費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起債償還の据え置き期間なしでの借入による増などにより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、下水道関係事業の公債費財源としての繰出金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よりも比率が上昇しており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依然として高い数値であることから、さらなる経費の節減に努めるとともに、今後も旧土地開発公社所有宅地等の売却を進め、第三セクター等改革推進債の早期繰上償還を行っていく必要がある。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7438</xdr:rowOff>
    </xdr:from>
    <xdr:to>
      <xdr:col>23</xdr:col>
      <xdr:colOff>133350</xdr:colOff>
      <xdr:row>63</xdr:row>
      <xdr:rowOff>166007</xdr:rowOff>
    </xdr:to>
    <xdr:cxnSp macro="">
      <xdr:nvCxnSpPr>
        <xdr:cNvPr id="136" name="直線コネクタ 135"/>
        <xdr:cNvCxnSpPr/>
      </xdr:nvCxnSpPr>
      <xdr:spPr>
        <a:xfrm>
          <a:off x="4114800" y="10808788"/>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115933</xdr:rowOff>
    </xdr:from>
    <xdr:to>
      <xdr:col>19</xdr:col>
      <xdr:colOff>133350</xdr:colOff>
      <xdr:row>63</xdr:row>
      <xdr:rowOff>7438</xdr:rowOff>
    </xdr:to>
    <xdr:cxnSp macro="">
      <xdr:nvCxnSpPr>
        <xdr:cNvPr id="139" name="直線コネクタ 138"/>
        <xdr:cNvCxnSpPr/>
      </xdr:nvCxnSpPr>
      <xdr:spPr>
        <a:xfrm>
          <a:off x="3225800" y="10574383"/>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61</xdr:row>
      <xdr:rowOff>115933</xdr:rowOff>
    </xdr:to>
    <xdr:cxnSp macro="">
      <xdr:nvCxnSpPr>
        <xdr:cNvPr id="142" name="直線コネクタ 141"/>
        <xdr:cNvCxnSpPr/>
      </xdr:nvCxnSpPr>
      <xdr:spPr>
        <a:xfrm>
          <a:off x="2336800" y="105192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126274</xdr:rowOff>
    </xdr:from>
    <xdr:to>
      <xdr:col>15</xdr:col>
      <xdr:colOff>133350</xdr:colOff>
      <xdr:row>61</xdr:row>
      <xdr:rowOff>56424</xdr:rowOff>
    </xdr:to>
    <xdr:sp macro="" textlink="">
      <xdr:nvSpPr>
        <xdr:cNvPr id="143" name="フローチャート: 判断 142"/>
        <xdr:cNvSpPr/>
      </xdr:nvSpPr>
      <xdr:spPr>
        <a:xfrm>
          <a:off x="3175000" y="1041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66601</xdr:rowOff>
    </xdr:from>
    <xdr:ext cx="762000" cy="259045"/>
    <xdr:sp macro="" textlink="">
      <xdr:nvSpPr>
        <xdr:cNvPr id="144" name="テキスト ボックス 143"/>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41003</xdr:rowOff>
    </xdr:to>
    <xdr:cxnSp macro="">
      <xdr:nvCxnSpPr>
        <xdr:cNvPr id="145" name="直線コネクタ 144"/>
        <xdr:cNvCxnSpPr/>
      </xdr:nvCxnSpPr>
      <xdr:spPr>
        <a:xfrm flipV="1">
          <a:off x="1447800" y="1051922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159838</xdr:rowOff>
    </xdr:from>
    <xdr:to>
      <xdr:col>11</xdr:col>
      <xdr:colOff>82550</xdr:colOff>
      <xdr:row>60</xdr:row>
      <xdr:rowOff>89988</xdr:rowOff>
    </xdr:to>
    <xdr:sp macro="" textlink="">
      <xdr:nvSpPr>
        <xdr:cNvPr id="146" name="フローチャート: 判断 145"/>
        <xdr:cNvSpPr/>
      </xdr:nvSpPr>
      <xdr:spPr>
        <a:xfrm>
          <a:off x="22860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47" name="テキスト ボックス 146"/>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8" name="フローチャート: 判断 147"/>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9" name="テキスト ボックス 148"/>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5" name="楕円 154"/>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6"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7" name="楕円 156"/>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58" name="テキスト ボックス 157"/>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65133</xdr:rowOff>
    </xdr:from>
    <xdr:to>
      <xdr:col>15</xdr:col>
      <xdr:colOff>133350</xdr:colOff>
      <xdr:row>61</xdr:row>
      <xdr:rowOff>166733</xdr:rowOff>
    </xdr:to>
    <xdr:sp macro="" textlink="">
      <xdr:nvSpPr>
        <xdr:cNvPr id="159" name="楕円 158"/>
        <xdr:cNvSpPr/>
      </xdr:nvSpPr>
      <xdr:spPr>
        <a:xfrm>
          <a:off x="3175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151510</xdr:rowOff>
    </xdr:from>
    <xdr:ext cx="762000" cy="259045"/>
    <xdr:sp macro="" textlink="">
      <xdr:nvSpPr>
        <xdr:cNvPr id="160" name="テキスト ボックス 159"/>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61" name="楕円 160"/>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96355</xdr:rowOff>
    </xdr:from>
    <xdr:ext cx="762000" cy="259045"/>
    <xdr:sp macro="" textlink="">
      <xdr:nvSpPr>
        <xdr:cNvPr id="162" name="テキスト ボックス 161"/>
        <xdr:cNvSpPr txBox="1"/>
      </xdr:nvSpPr>
      <xdr:spPr>
        <a:xfrm>
          <a:off x="1955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161653</xdr:rowOff>
    </xdr:from>
    <xdr:to>
      <xdr:col>7</xdr:col>
      <xdr:colOff>31750</xdr:colOff>
      <xdr:row>62</xdr:row>
      <xdr:rowOff>91803</xdr:rowOff>
    </xdr:to>
    <xdr:sp macro="" textlink="">
      <xdr:nvSpPr>
        <xdr:cNvPr id="163" name="楕円 162"/>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76580</xdr:rowOff>
    </xdr:from>
    <xdr:ext cx="762000" cy="259045"/>
    <xdr:sp macro="" textlink="">
      <xdr:nvSpPr>
        <xdr:cNvPr id="164" name="テキスト ボックス 163"/>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年度の人件費は、市町村合併以来継続している一般職の退職者数</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に対する一定割合以下で</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の採用</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：３分の１）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、労務職の退職者不補充による職員削減の効果により、合併直後の平成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人減で、人口</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人当たりの職員数では類似団体より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人少なくなっている。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合併後の平成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年度以降で比較すると、経常一般財源ベースで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百万円の減、職員数では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人の減となっている。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一方で類似団体平均を上回っている要因は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物件費で</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農林業系廃棄物処理加速化</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事業などが減少したものの、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地区センター管理委託料</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により、全体として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0"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900">
              <a:solidFill>
                <a:schemeClr val="dk1"/>
              </a:solidFill>
              <a:effectLst/>
              <a:latin typeface="ＭＳ ゴシック" panose="020B0609070205080204" pitchFamily="49" charset="-128"/>
              <a:ea typeface="ＭＳ ゴシック" panose="020B0609070205080204" pitchFamily="49" charset="-128"/>
              <a:cs typeface="+mn-cs"/>
            </a:rPr>
            <a:t>　財政計画においては、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経常経費</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である物件費の</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による効果額を一定程度見込んでいることから、計画とかい離しないよう着実に財政健全化に</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取り組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む</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133758</xdr:rowOff>
    </xdr:from>
    <xdr:to>
      <xdr:col>23</xdr:col>
      <xdr:colOff>133350</xdr:colOff>
      <xdr:row>85</xdr:row>
      <xdr:rowOff>27045</xdr:rowOff>
    </xdr:to>
    <xdr:cxnSp macro="">
      <xdr:nvCxnSpPr>
        <xdr:cNvPr id="201" name="直線コネクタ 200"/>
        <xdr:cNvCxnSpPr/>
      </xdr:nvCxnSpPr>
      <xdr:spPr>
        <a:xfrm>
          <a:off x="4114800" y="14535558"/>
          <a:ext cx="8382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48708</xdr:rowOff>
    </xdr:from>
    <xdr:ext cx="762000" cy="259045"/>
    <xdr:sp macro="" textlink="">
      <xdr:nvSpPr>
        <xdr:cNvPr id="202" name="人件費・物件費等の状況平均値テキスト"/>
        <xdr:cNvSpPr txBox="1"/>
      </xdr:nvSpPr>
      <xdr:spPr>
        <a:xfrm>
          <a:off x="5041900" y="1427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55231</xdr:rowOff>
    </xdr:from>
    <xdr:to>
      <xdr:col>19</xdr:col>
      <xdr:colOff>133350</xdr:colOff>
      <xdr:row>84</xdr:row>
      <xdr:rowOff>133758</xdr:rowOff>
    </xdr:to>
    <xdr:cxnSp macro="">
      <xdr:nvCxnSpPr>
        <xdr:cNvPr id="204" name="直線コネクタ 203"/>
        <xdr:cNvCxnSpPr/>
      </xdr:nvCxnSpPr>
      <xdr:spPr>
        <a:xfrm>
          <a:off x="3225800" y="14457031"/>
          <a:ext cx="889000" cy="7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94043</xdr:rowOff>
    </xdr:from>
    <xdr:ext cx="736600" cy="259045"/>
    <xdr:sp macro="" textlink="">
      <xdr:nvSpPr>
        <xdr:cNvPr id="206" name="テキスト ボックス 205"/>
        <xdr:cNvSpPr txBox="1"/>
      </xdr:nvSpPr>
      <xdr:spPr>
        <a:xfrm>
          <a:off x="3733800" y="141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4662</xdr:rowOff>
    </xdr:from>
    <xdr:to>
      <xdr:col>15</xdr:col>
      <xdr:colOff>82550</xdr:colOff>
      <xdr:row>84</xdr:row>
      <xdr:rowOff>55231</xdr:rowOff>
    </xdr:to>
    <xdr:cxnSp macro="">
      <xdr:nvCxnSpPr>
        <xdr:cNvPr id="207" name="直線コネクタ 206"/>
        <xdr:cNvCxnSpPr/>
      </xdr:nvCxnSpPr>
      <xdr:spPr>
        <a:xfrm>
          <a:off x="2336800" y="14406462"/>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158610</xdr:rowOff>
    </xdr:from>
    <xdr:to>
      <xdr:col>15</xdr:col>
      <xdr:colOff>133350</xdr:colOff>
      <xdr:row>84</xdr:row>
      <xdr:rowOff>88760</xdr:rowOff>
    </xdr:to>
    <xdr:sp macro="" textlink="">
      <xdr:nvSpPr>
        <xdr:cNvPr id="208" name="フローチャート: 判断 207"/>
        <xdr:cNvSpPr/>
      </xdr:nvSpPr>
      <xdr:spPr>
        <a:xfrm>
          <a:off x="3175000" y="1438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98937</xdr:rowOff>
    </xdr:from>
    <xdr:ext cx="762000" cy="259045"/>
    <xdr:sp macro="" textlink="">
      <xdr:nvSpPr>
        <xdr:cNvPr id="209" name="テキスト ボックス 208"/>
        <xdr:cNvSpPr txBox="1"/>
      </xdr:nvSpPr>
      <xdr:spPr>
        <a:xfrm>
          <a:off x="2844800" y="1415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4662</xdr:rowOff>
    </xdr:from>
    <xdr:to>
      <xdr:col>11</xdr:col>
      <xdr:colOff>31750</xdr:colOff>
      <xdr:row>84</xdr:row>
      <xdr:rowOff>17193</xdr:rowOff>
    </xdr:to>
    <xdr:cxnSp macro="">
      <xdr:nvCxnSpPr>
        <xdr:cNvPr id="210" name="直線コネクタ 209"/>
        <xdr:cNvCxnSpPr/>
      </xdr:nvCxnSpPr>
      <xdr:spPr>
        <a:xfrm flipV="1">
          <a:off x="1447800" y="14406462"/>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11" name="フローチャート: 判断 210"/>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160631</xdr:rowOff>
    </xdr:from>
    <xdr:ext cx="762000" cy="259045"/>
    <xdr:sp macro="" textlink="">
      <xdr:nvSpPr>
        <xdr:cNvPr id="212" name="テキスト ボックス 211"/>
        <xdr:cNvSpPr txBox="1"/>
      </xdr:nvSpPr>
      <xdr:spPr>
        <a:xfrm>
          <a:off x="1955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13" name="フローチャート: 判断 212"/>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104719</xdr:rowOff>
    </xdr:from>
    <xdr:ext cx="762000" cy="259045"/>
    <xdr:sp macro="" textlink="">
      <xdr:nvSpPr>
        <xdr:cNvPr id="214" name="テキスト ボックス 213"/>
        <xdr:cNvSpPr txBox="1"/>
      </xdr:nvSpPr>
      <xdr:spPr>
        <a:xfrm>
          <a:off x="1066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147695</xdr:rowOff>
    </xdr:from>
    <xdr:to>
      <xdr:col>23</xdr:col>
      <xdr:colOff>184150</xdr:colOff>
      <xdr:row>85</xdr:row>
      <xdr:rowOff>77845</xdr:rowOff>
    </xdr:to>
    <xdr:sp macro="" textlink="">
      <xdr:nvSpPr>
        <xdr:cNvPr id="220" name="楕円 219"/>
        <xdr:cNvSpPr/>
      </xdr:nvSpPr>
      <xdr:spPr>
        <a:xfrm>
          <a:off x="4902200" y="14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119772</xdr:rowOff>
    </xdr:from>
    <xdr:ext cx="762000" cy="259045"/>
    <xdr:sp macro="" textlink="">
      <xdr:nvSpPr>
        <xdr:cNvPr id="221" name="人件費・物件費等の状況該当値テキスト"/>
        <xdr:cNvSpPr txBox="1"/>
      </xdr:nvSpPr>
      <xdr:spPr>
        <a:xfrm>
          <a:off x="5041900" y="1452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82958</xdr:rowOff>
    </xdr:from>
    <xdr:to>
      <xdr:col>19</xdr:col>
      <xdr:colOff>184150</xdr:colOff>
      <xdr:row>85</xdr:row>
      <xdr:rowOff>13108</xdr:rowOff>
    </xdr:to>
    <xdr:sp macro="" textlink="">
      <xdr:nvSpPr>
        <xdr:cNvPr id="222" name="楕円 221"/>
        <xdr:cNvSpPr/>
      </xdr:nvSpPr>
      <xdr:spPr>
        <a:xfrm>
          <a:off x="4064000" y="144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169335</xdr:rowOff>
    </xdr:from>
    <xdr:ext cx="736600" cy="259045"/>
    <xdr:sp macro="" textlink="">
      <xdr:nvSpPr>
        <xdr:cNvPr id="223" name="テキスト ボックス 222"/>
        <xdr:cNvSpPr txBox="1"/>
      </xdr:nvSpPr>
      <xdr:spPr>
        <a:xfrm>
          <a:off x="3733800" y="1457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4431</xdr:rowOff>
    </xdr:from>
    <xdr:to>
      <xdr:col>15</xdr:col>
      <xdr:colOff>133350</xdr:colOff>
      <xdr:row>84</xdr:row>
      <xdr:rowOff>106031</xdr:rowOff>
    </xdr:to>
    <xdr:sp macro="" textlink="">
      <xdr:nvSpPr>
        <xdr:cNvPr id="224" name="楕円 223"/>
        <xdr:cNvSpPr/>
      </xdr:nvSpPr>
      <xdr:spPr>
        <a:xfrm>
          <a:off x="3175000" y="144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90808</xdr:rowOff>
    </xdr:from>
    <xdr:ext cx="762000" cy="259045"/>
    <xdr:sp macro="" textlink="">
      <xdr:nvSpPr>
        <xdr:cNvPr id="225" name="テキスト ボックス 224"/>
        <xdr:cNvSpPr txBox="1"/>
      </xdr:nvSpPr>
      <xdr:spPr>
        <a:xfrm>
          <a:off x="2844800" y="144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125312</xdr:rowOff>
    </xdr:from>
    <xdr:to>
      <xdr:col>11</xdr:col>
      <xdr:colOff>82550</xdr:colOff>
      <xdr:row>84</xdr:row>
      <xdr:rowOff>55462</xdr:rowOff>
    </xdr:to>
    <xdr:sp macro="" textlink="">
      <xdr:nvSpPr>
        <xdr:cNvPr id="226" name="楕円 225"/>
        <xdr:cNvSpPr/>
      </xdr:nvSpPr>
      <xdr:spPr>
        <a:xfrm>
          <a:off x="2286000" y="14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40239</xdr:rowOff>
    </xdr:from>
    <xdr:ext cx="762000" cy="259045"/>
    <xdr:sp macro="" textlink="">
      <xdr:nvSpPr>
        <xdr:cNvPr id="227" name="テキスト ボックス 226"/>
        <xdr:cNvSpPr txBox="1"/>
      </xdr:nvSpPr>
      <xdr:spPr>
        <a:xfrm>
          <a:off x="1955800" y="144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137843</xdr:rowOff>
    </xdr:from>
    <xdr:to>
      <xdr:col>7</xdr:col>
      <xdr:colOff>31750</xdr:colOff>
      <xdr:row>84</xdr:row>
      <xdr:rowOff>67993</xdr:rowOff>
    </xdr:to>
    <xdr:sp macro="" textlink="">
      <xdr:nvSpPr>
        <xdr:cNvPr id="228" name="楕円 227"/>
        <xdr:cNvSpPr/>
      </xdr:nvSpPr>
      <xdr:spPr>
        <a:xfrm>
          <a:off x="1397000" y="143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52770</xdr:rowOff>
    </xdr:from>
    <xdr:ext cx="762000" cy="259045"/>
    <xdr:sp macro="" textlink="">
      <xdr:nvSpPr>
        <xdr:cNvPr id="229" name="テキスト ボックス 228"/>
        <xdr:cNvSpPr txBox="1"/>
      </xdr:nvSpPr>
      <xdr:spPr>
        <a:xfrm>
          <a:off x="1066800" y="1445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年度までは類似団体でも低い水準であったが、類似団体の区分見直しにより、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ほぼ同程度となっている。全国平均と比較しても低い数値で推移してきたが、これは、平成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年度に策定した財政計画の中で、長期的な財政の健全化を図る必要があることから、行財政改革の一環として、平成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年１月から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年３月までの４年３ヵ月の間において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平均給与を平均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％減とする独自の給与削減措置に取り組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億円の人件費を削減した。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年４月において県の給料表の見直し内容に準拠し若年層の給与を引き上げる一方、高齢層を引き下げることにより平均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ポイント程度引き下げており、今後も給与の適正化に努める。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年度数値については、平成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年度調査結果未公表のため、前年度の数値を引用している。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63" name="直線コネクタ 262"/>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1059</xdr:rowOff>
    </xdr:to>
    <xdr:cxnSp macro="">
      <xdr:nvCxnSpPr>
        <xdr:cNvPr id="266" name="直線コネクタ 265"/>
        <xdr:cNvCxnSpPr/>
      </xdr:nvCxnSpPr>
      <xdr:spPr>
        <a:xfrm>
          <a:off x="15290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86</xdr:row>
      <xdr:rowOff>1059</xdr:rowOff>
    </xdr:to>
    <xdr:cxnSp macro="">
      <xdr:nvCxnSpPr>
        <xdr:cNvPr id="269" name="直線コネクタ 268"/>
        <xdr:cNvCxnSpPr/>
      </xdr:nvCxnSpPr>
      <xdr:spPr>
        <a:xfrm>
          <a:off x="14401800" y="13760450"/>
          <a:ext cx="889000" cy="98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0" name="フローチャート: 判断 26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1" name="テキスト ボックス 27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24341</xdr:rowOff>
    </xdr:from>
    <xdr:to>
      <xdr:col>68</xdr:col>
      <xdr:colOff>152400</xdr:colOff>
      <xdr:row>80</xdr:row>
      <xdr:rowOff>44450</xdr:rowOff>
    </xdr:to>
    <xdr:cxnSp macro="">
      <xdr:nvCxnSpPr>
        <xdr:cNvPr id="272" name="直線コネクタ 271"/>
        <xdr:cNvCxnSpPr/>
      </xdr:nvCxnSpPr>
      <xdr:spPr>
        <a:xfrm>
          <a:off x="13512800" y="137403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73" name="フローチャート: 判断 272"/>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4" name="テキスト ボックス 273"/>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5" name="フローチャート: 判断 274"/>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6" name="テキスト ボックス 275"/>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82" name="楕円 281"/>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83"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84" name="楕円 283"/>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85" name="テキスト ボックス 284"/>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6" name="楕円 285"/>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7" name="テキスト ボックス 286"/>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8" name="楕円 287"/>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9" name="テキスト ボックス 288"/>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144991</xdr:rowOff>
    </xdr:from>
    <xdr:to>
      <xdr:col>64</xdr:col>
      <xdr:colOff>152400</xdr:colOff>
      <xdr:row>80</xdr:row>
      <xdr:rowOff>75141</xdr:rowOff>
    </xdr:to>
    <xdr:sp macro="" textlink="">
      <xdr:nvSpPr>
        <xdr:cNvPr id="290" name="楕円 289"/>
        <xdr:cNvSpPr/>
      </xdr:nvSpPr>
      <xdr:spPr>
        <a:xfrm>
          <a:off x="13462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85318</xdr:rowOff>
    </xdr:from>
    <xdr:ext cx="762000" cy="259045"/>
    <xdr:sp macro="" textlink="">
      <xdr:nvSpPr>
        <xdr:cNvPr id="291" name="テキスト ボックス 290"/>
        <xdr:cNvSpPr txBox="1"/>
      </xdr:nvSpPr>
      <xdr:spPr>
        <a:xfrm>
          <a:off x="13131800" y="134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市町村合併以降、一般職の退職者数に対する採用の抑制、労務職の退職者不補充による職員削減を実施しているが、人口当たりの職員数では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人の微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類似</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団体</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においても同様に微増傾向となったものの、当市においては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事務事業の見直しや組織再編等によりサービス低下を防ぎつつ、業務効率化を進めるほか、急激な採用抑制をしてきたことから、年齢構成においてもバランスの取れた定員管理も進めていく必要がある。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1016</xdr:rowOff>
    </xdr:to>
    <xdr:cxnSp macro="">
      <xdr:nvCxnSpPr>
        <xdr:cNvPr id="324" name="直線コネクタ 323"/>
        <xdr:cNvCxnSpPr/>
      </xdr:nvCxnSpPr>
      <xdr:spPr>
        <a:xfrm>
          <a:off x="16179800" y="1061402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13081</xdr:rowOff>
    </xdr:to>
    <xdr:cxnSp macro="">
      <xdr:nvCxnSpPr>
        <xdr:cNvPr id="327" name="直線コネクタ 326"/>
        <xdr:cNvCxnSpPr/>
      </xdr:nvCxnSpPr>
      <xdr:spPr>
        <a:xfrm flipV="1">
          <a:off x="15290800" y="1061402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13081</xdr:rowOff>
    </xdr:from>
    <xdr:to>
      <xdr:col>72</xdr:col>
      <xdr:colOff>203200</xdr:colOff>
      <xdr:row>62</xdr:row>
      <xdr:rowOff>63754</xdr:rowOff>
    </xdr:to>
    <xdr:cxnSp macro="">
      <xdr:nvCxnSpPr>
        <xdr:cNvPr id="330" name="直線コネクタ 329"/>
        <xdr:cNvCxnSpPr/>
      </xdr:nvCxnSpPr>
      <xdr:spPr>
        <a:xfrm flipV="1">
          <a:off x="14401800" y="1064298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46609</xdr:rowOff>
    </xdr:from>
    <xdr:to>
      <xdr:col>73</xdr:col>
      <xdr:colOff>44450</xdr:colOff>
      <xdr:row>63</xdr:row>
      <xdr:rowOff>148209</xdr:rowOff>
    </xdr:to>
    <xdr:sp macro="" textlink="">
      <xdr:nvSpPr>
        <xdr:cNvPr id="331" name="フローチャート: 判断 330"/>
        <xdr:cNvSpPr/>
      </xdr:nvSpPr>
      <xdr:spPr>
        <a:xfrm>
          <a:off x="15240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132986</xdr:rowOff>
    </xdr:from>
    <xdr:ext cx="762000" cy="259045"/>
    <xdr:sp macro="" textlink="">
      <xdr:nvSpPr>
        <xdr:cNvPr id="332" name="テキスト ボックス 331"/>
        <xdr:cNvSpPr txBox="1"/>
      </xdr:nvSpPr>
      <xdr:spPr>
        <a:xfrm>
          <a:off x="14909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63754</xdr:rowOff>
    </xdr:from>
    <xdr:to>
      <xdr:col>68</xdr:col>
      <xdr:colOff>152400</xdr:colOff>
      <xdr:row>62</xdr:row>
      <xdr:rowOff>75819</xdr:rowOff>
    </xdr:to>
    <xdr:cxnSp macro="">
      <xdr:nvCxnSpPr>
        <xdr:cNvPr id="333" name="直線コネクタ 332"/>
        <xdr:cNvCxnSpPr/>
      </xdr:nvCxnSpPr>
      <xdr:spPr>
        <a:xfrm flipV="1">
          <a:off x="13512800" y="106936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80518</xdr:rowOff>
    </xdr:from>
    <xdr:to>
      <xdr:col>68</xdr:col>
      <xdr:colOff>203200</xdr:colOff>
      <xdr:row>63</xdr:row>
      <xdr:rowOff>10668</xdr:rowOff>
    </xdr:to>
    <xdr:sp macro="" textlink="">
      <xdr:nvSpPr>
        <xdr:cNvPr id="334" name="フローチャート: 判断 333"/>
        <xdr:cNvSpPr/>
      </xdr:nvSpPr>
      <xdr:spPr>
        <a:xfrm>
          <a:off x="14351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166895</xdr:rowOff>
    </xdr:from>
    <xdr:ext cx="762000" cy="259045"/>
    <xdr:sp macro="" textlink="">
      <xdr:nvSpPr>
        <xdr:cNvPr id="335" name="テキスト ボックス 334"/>
        <xdr:cNvSpPr txBox="1"/>
      </xdr:nvSpPr>
      <xdr:spPr>
        <a:xfrm>
          <a:off x="14020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36" name="フローチャート: 判断 335"/>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37" name="テキスト ボックス 336"/>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121666</xdr:rowOff>
    </xdr:from>
    <xdr:to>
      <xdr:col>81</xdr:col>
      <xdr:colOff>95250</xdr:colOff>
      <xdr:row>62</xdr:row>
      <xdr:rowOff>51816</xdr:rowOff>
    </xdr:to>
    <xdr:sp macro="" textlink="">
      <xdr:nvSpPr>
        <xdr:cNvPr id="343" name="楕円 342"/>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138193</xdr:rowOff>
    </xdr:from>
    <xdr:ext cx="762000" cy="259045"/>
    <xdr:sp macro="" textlink="">
      <xdr:nvSpPr>
        <xdr:cNvPr id="344" name="定員管理の状況該当値テキスト"/>
        <xdr:cNvSpPr txBox="1"/>
      </xdr:nvSpPr>
      <xdr:spPr>
        <a:xfrm>
          <a:off x="17106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5" name="楕円 344"/>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46" name="テキスト ボックス 345"/>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7" name="楕円 346"/>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74058</xdr:rowOff>
    </xdr:from>
    <xdr:ext cx="762000" cy="259045"/>
    <xdr:sp macro="" textlink="">
      <xdr:nvSpPr>
        <xdr:cNvPr id="348" name="テキスト ボックス 347"/>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12954</xdr:rowOff>
    </xdr:from>
    <xdr:to>
      <xdr:col>68</xdr:col>
      <xdr:colOff>203200</xdr:colOff>
      <xdr:row>62</xdr:row>
      <xdr:rowOff>114554</xdr:rowOff>
    </xdr:to>
    <xdr:sp macro="" textlink="">
      <xdr:nvSpPr>
        <xdr:cNvPr id="349" name="楕円 348"/>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50" name="テキスト ボックス 349"/>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25019</xdr:rowOff>
    </xdr:from>
    <xdr:to>
      <xdr:col>64</xdr:col>
      <xdr:colOff>152400</xdr:colOff>
      <xdr:row>62</xdr:row>
      <xdr:rowOff>126619</xdr:rowOff>
    </xdr:to>
    <xdr:sp macro="" textlink="">
      <xdr:nvSpPr>
        <xdr:cNvPr id="351" name="楕円 350"/>
        <xdr:cNvSpPr/>
      </xdr:nvSpPr>
      <xdr:spPr>
        <a:xfrm>
          <a:off x="13462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136796</xdr:rowOff>
    </xdr:from>
    <xdr:ext cx="762000" cy="259045"/>
    <xdr:sp macro="" textlink="">
      <xdr:nvSpPr>
        <xdr:cNvPr id="352" name="テキスト ボックス 351"/>
        <xdr:cNvSpPr txBox="1"/>
      </xdr:nvSpPr>
      <xdr:spPr>
        <a:xfrm>
          <a:off x="13131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類似団体の中では最も高い比率となっている。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比率が増となった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主な要因としては、起債償還の据え置き期間なしでの借入により元利償還金の額が前年度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に比べ約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総合計画における普通建設事業費の上限枠の設定により起債借入額に抑制に努める。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111337</xdr:rowOff>
    </xdr:to>
    <xdr:cxnSp macro="">
      <xdr:nvCxnSpPr>
        <xdr:cNvPr id="381" name="直線コネクタ 380"/>
        <xdr:cNvCxnSpPr/>
      </xdr:nvCxnSpPr>
      <xdr:spPr>
        <a:xfrm flipV="1">
          <a:off x="17018000" y="6180667"/>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83414</xdr:rowOff>
    </xdr:from>
    <xdr:ext cx="762000" cy="259045"/>
    <xdr:sp macro="" textlink="">
      <xdr:nvSpPr>
        <xdr:cNvPr id="382"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111337</xdr:rowOff>
    </xdr:from>
    <xdr:to>
      <xdr:col>81</xdr:col>
      <xdr:colOff>133350</xdr:colOff>
      <xdr:row>43</xdr:row>
      <xdr:rowOff>111337</xdr:rowOff>
    </xdr:to>
    <xdr:cxnSp macro="">
      <xdr:nvCxnSpPr>
        <xdr:cNvPr id="383" name="直線コネクタ 382"/>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111337</xdr:rowOff>
    </xdr:to>
    <xdr:cxnSp macro="">
      <xdr:nvCxnSpPr>
        <xdr:cNvPr id="386" name="直線コネクタ 385"/>
        <xdr:cNvCxnSpPr/>
      </xdr:nvCxnSpPr>
      <xdr:spPr>
        <a:xfrm>
          <a:off x="16179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7"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8" name="フローチャート: 判断 387"/>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111337</xdr:rowOff>
    </xdr:to>
    <xdr:cxnSp macro="">
      <xdr:nvCxnSpPr>
        <xdr:cNvPr id="389" name="直線コネクタ 388"/>
        <xdr:cNvCxnSpPr/>
      </xdr:nvCxnSpPr>
      <xdr:spPr>
        <a:xfrm flipV="1">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0" name="フローチャート: 判断 389"/>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1" name="テキスト ボックス 39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151554</xdr:rowOff>
    </xdr:to>
    <xdr:cxnSp macro="">
      <xdr:nvCxnSpPr>
        <xdr:cNvPr id="392" name="直線コネクタ 391"/>
        <xdr:cNvCxnSpPr/>
      </xdr:nvCxnSpPr>
      <xdr:spPr>
        <a:xfrm flipV="1">
          <a:off x="14401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3" name="フローチャート: 判断 392"/>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4" name="テキスト ボックス 393"/>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43</xdr:row>
      <xdr:rowOff>159596</xdr:rowOff>
    </xdr:to>
    <xdr:cxnSp macro="">
      <xdr:nvCxnSpPr>
        <xdr:cNvPr id="395" name="直線コネクタ 394"/>
        <xdr:cNvCxnSpPr/>
      </xdr:nvCxnSpPr>
      <xdr:spPr>
        <a:xfrm flipV="1">
          <a:off x="13512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19896</xdr:rowOff>
    </xdr:from>
    <xdr:to>
      <xdr:col>68</xdr:col>
      <xdr:colOff>203200</xdr:colOff>
      <xdr:row>40</xdr:row>
      <xdr:rowOff>121496</xdr:rowOff>
    </xdr:to>
    <xdr:sp macro="" textlink="">
      <xdr:nvSpPr>
        <xdr:cNvPr id="396" name="フローチャート: 判断 395"/>
        <xdr:cNvSpPr/>
      </xdr:nvSpPr>
      <xdr:spPr>
        <a:xfrm>
          <a:off x="14351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7" name="テキスト ボックス 396"/>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8" name="フローチャート: 判断 397"/>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9" name="テキスト ボックス 39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5" name="楕円 404"/>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127864</xdr:rowOff>
    </xdr:from>
    <xdr:ext cx="762000" cy="259045"/>
    <xdr:sp macro="" textlink="">
      <xdr:nvSpPr>
        <xdr:cNvPr id="406" name="公債費負担の状況該当値テキスト"/>
        <xdr:cNvSpPr txBox="1"/>
      </xdr:nvSpPr>
      <xdr:spPr>
        <a:xfrm>
          <a:off x="17106900" y="73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9" name="楕円 408"/>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10" name="テキスト ボックス 409"/>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11" name="楕円 410"/>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12" name="テキスト ボックス 411"/>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3" name="楕円 412"/>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4" name="テキスト ボックス 413"/>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の増となり、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依然として類似団体の中では高い比率となっている。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新規起債借入の抑制などにより地方債現在高は減少したものの、高料金対策に係る水道事業への繰出金の増などにより比率が増となった。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今後は教育関連施設の整備などに要する起債借入の増が一定程度見込まれることから、今後も事業実施の適正化を図り、財政の健全化に努める。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58471</xdr:rowOff>
    </xdr:to>
    <xdr:cxnSp macro="">
      <xdr:nvCxnSpPr>
        <xdr:cNvPr id="441" name="直線コネクタ 440"/>
        <xdr:cNvCxnSpPr/>
      </xdr:nvCxnSpPr>
      <xdr:spPr>
        <a:xfrm flipV="1">
          <a:off x="17018000" y="2451100"/>
          <a:ext cx="0" cy="1379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30548</xdr:rowOff>
    </xdr:from>
    <xdr:ext cx="762000" cy="259045"/>
    <xdr:sp macro="" textlink="">
      <xdr:nvSpPr>
        <xdr:cNvPr id="442" name="将来負担の状況最小値テキスト"/>
        <xdr:cNvSpPr txBox="1"/>
      </xdr:nvSpPr>
      <xdr:spPr>
        <a:xfrm>
          <a:off x="17106900" y="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58471</xdr:rowOff>
    </xdr:from>
    <xdr:to>
      <xdr:col>81</xdr:col>
      <xdr:colOff>133350</xdr:colOff>
      <xdr:row>22</xdr:row>
      <xdr:rowOff>58471</xdr:rowOff>
    </xdr:to>
    <xdr:cxnSp macro="">
      <xdr:nvCxnSpPr>
        <xdr:cNvPr id="443" name="直線コネクタ 442"/>
        <xdr:cNvCxnSpPr/>
      </xdr:nvCxnSpPr>
      <xdr:spPr>
        <a:xfrm>
          <a:off x="16929100" y="383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97333</xdr:rowOff>
    </xdr:from>
    <xdr:to>
      <xdr:col>81</xdr:col>
      <xdr:colOff>44450</xdr:colOff>
      <xdr:row>20</xdr:row>
      <xdr:rowOff>126289</xdr:rowOff>
    </xdr:to>
    <xdr:cxnSp macro="">
      <xdr:nvCxnSpPr>
        <xdr:cNvPr id="446" name="直線コネクタ 445"/>
        <xdr:cNvCxnSpPr/>
      </xdr:nvCxnSpPr>
      <xdr:spPr>
        <a:xfrm>
          <a:off x="16179800" y="35263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167809</xdr:rowOff>
    </xdr:from>
    <xdr:ext cx="762000" cy="259045"/>
    <xdr:sp macro="" textlink="">
      <xdr:nvSpPr>
        <xdr:cNvPr id="447" name="将来負担の状況平均値テキスト"/>
        <xdr:cNvSpPr txBox="1"/>
      </xdr:nvSpPr>
      <xdr:spPr>
        <a:xfrm>
          <a:off x="17106900" y="273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151282</xdr:rowOff>
    </xdr:from>
    <xdr:to>
      <xdr:col>81</xdr:col>
      <xdr:colOff>95250</xdr:colOff>
      <xdr:row>17</xdr:row>
      <xdr:rowOff>81432</xdr:rowOff>
    </xdr:to>
    <xdr:sp macro="" textlink="">
      <xdr:nvSpPr>
        <xdr:cNvPr id="448" name="フローチャート: 判断 447"/>
        <xdr:cNvSpPr/>
      </xdr:nvSpPr>
      <xdr:spPr>
        <a:xfrm>
          <a:off x="169672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97333</xdr:rowOff>
    </xdr:from>
    <xdr:to>
      <xdr:col>77</xdr:col>
      <xdr:colOff>44450</xdr:colOff>
      <xdr:row>21</xdr:row>
      <xdr:rowOff>28194</xdr:rowOff>
    </xdr:to>
    <xdr:cxnSp macro="">
      <xdr:nvCxnSpPr>
        <xdr:cNvPr id="449" name="直線コネクタ 448"/>
        <xdr:cNvCxnSpPr/>
      </xdr:nvCxnSpPr>
      <xdr:spPr>
        <a:xfrm flipV="1">
          <a:off x="15290800" y="3526333"/>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169621</xdr:rowOff>
    </xdr:from>
    <xdr:to>
      <xdr:col>77</xdr:col>
      <xdr:colOff>95250</xdr:colOff>
      <xdr:row>17</xdr:row>
      <xdr:rowOff>99771</xdr:rowOff>
    </xdr:to>
    <xdr:sp macro="" textlink="">
      <xdr:nvSpPr>
        <xdr:cNvPr id="450" name="フローチャート: 判断 449"/>
        <xdr:cNvSpPr/>
      </xdr:nvSpPr>
      <xdr:spPr>
        <a:xfrm>
          <a:off x="16129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109948</xdr:rowOff>
    </xdr:from>
    <xdr:ext cx="736600" cy="259045"/>
    <xdr:sp macro="" textlink="">
      <xdr:nvSpPr>
        <xdr:cNvPr id="451" name="テキスト ボックス 450"/>
        <xdr:cNvSpPr txBox="1"/>
      </xdr:nvSpPr>
      <xdr:spPr>
        <a:xfrm>
          <a:off x="15798800" y="268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28194</xdr:rowOff>
    </xdr:from>
    <xdr:to>
      <xdr:col>72</xdr:col>
      <xdr:colOff>203200</xdr:colOff>
      <xdr:row>21</xdr:row>
      <xdr:rowOff>159461</xdr:rowOff>
    </xdr:to>
    <xdr:cxnSp macro="">
      <xdr:nvCxnSpPr>
        <xdr:cNvPr id="452" name="直線コネクタ 451"/>
        <xdr:cNvCxnSpPr/>
      </xdr:nvCxnSpPr>
      <xdr:spPr>
        <a:xfrm flipV="1">
          <a:off x="14401800" y="3628644"/>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32309</xdr:rowOff>
    </xdr:from>
    <xdr:to>
      <xdr:col>73</xdr:col>
      <xdr:colOff>44450</xdr:colOff>
      <xdr:row>18</xdr:row>
      <xdr:rowOff>133909</xdr:rowOff>
    </xdr:to>
    <xdr:sp macro="" textlink="">
      <xdr:nvSpPr>
        <xdr:cNvPr id="453" name="フローチャート: 判断 452"/>
        <xdr:cNvSpPr/>
      </xdr:nvSpPr>
      <xdr:spPr>
        <a:xfrm>
          <a:off x="15240000" y="31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144086</xdr:rowOff>
    </xdr:from>
    <xdr:ext cx="762000" cy="259045"/>
    <xdr:sp macro="" textlink="">
      <xdr:nvSpPr>
        <xdr:cNvPr id="454" name="テキスト ボックス 453"/>
        <xdr:cNvSpPr txBox="1"/>
      </xdr:nvSpPr>
      <xdr:spPr>
        <a:xfrm>
          <a:off x="14909800" y="28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159461</xdr:rowOff>
    </xdr:from>
    <xdr:to>
      <xdr:col>68</xdr:col>
      <xdr:colOff>152400</xdr:colOff>
      <xdr:row>22</xdr:row>
      <xdr:rowOff>154025</xdr:rowOff>
    </xdr:to>
    <xdr:cxnSp macro="">
      <xdr:nvCxnSpPr>
        <xdr:cNvPr id="455" name="直線コネクタ 454"/>
        <xdr:cNvCxnSpPr/>
      </xdr:nvCxnSpPr>
      <xdr:spPr>
        <a:xfrm flipV="1">
          <a:off x="13512800" y="3759911"/>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6" name="フローチャート: 判断 455"/>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57" name="テキスト ボックス 456"/>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8" name="フローチャート: 判断 457"/>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9" name="テキスト ボックス 458"/>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75489</xdr:rowOff>
    </xdr:from>
    <xdr:to>
      <xdr:col>81</xdr:col>
      <xdr:colOff>95250</xdr:colOff>
      <xdr:row>21</xdr:row>
      <xdr:rowOff>5639</xdr:rowOff>
    </xdr:to>
    <xdr:sp macro="" textlink="">
      <xdr:nvSpPr>
        <xdr:cNvPr id="465" name="楕円 464"/>
        <xdr:cNvSpPr/>
      </xdr:nvSpPr>
      <xdr:spPr>
        <a:xfrm>
          <a:off x="16967200" y="35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47566</xdr:rowOff>
    </xdr:from>
    <xdr:ext cx="762000" cy="259045"/>
    <xdr:sp macro="" textlink="">
      <xdr:nvSpPr>
        <xdr:cNvPr id="466" name="将来負担の状況該当値テキスト"/>
        <xdr:cNvSpPr txBox="1"/>
      </xdr:nvSpPr>
      <xdr:spPr>
        <a:xfrm>
          <a:off x="17106900" y="347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46533</xdr:rowOff>
    </xdr:from>
    <xdr:to>
      <xdr:col>77</xdr:col>
      <xdr:colOff>95250</xdr:colOff>
      <xdr:row>20</xdr:row>
      <xdr:rowOff>148133</xdr:rowOff>
    </xdr:to>
    <xdr:sp macro="" textlink="">
      <xdr:nvSpPr>
        <xdr:cNvPr id="467" name="楕円 466"/>
        <xdr:cNvSpPr/>
      </xdr:nvSpPr>
      <xdr:spPr>
        <a:xfrm>
          <a:off x="16129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132910</xdr:rowOff>
    </xdr:from>
    <xdr:ext cx="736600" cy="259045"/>
    <xdr:sp macro="" textlink="">
      <xdr:nvSpPr>
        <xdr:cNvPr id="468" name="テキスト ボックス 467"/>
        <xdr:cNvSpPr txBox="1"/>
      </xdr:nvSpPr>
      <xdr:spPr>
        <a:xfrm>
          <a:off x="15798800" y="356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148844</xdr:rowOff>
    </xdr:from>
    <xdr:to>
      <xdr:col>73</xdr:col>
      <xdr:colOff>44450</xdr:colOff>
      <xdr:row>21</xdr:row>
      <xdr:rowOff>78994</xdr:rowOff>
    </xdr:to>
    <xdr:sp macro="" textlink="">
      <xdr:nvSpPr>
        <xdr:cNvPr id="469" name="楕円 468"/>
        <xdr:cNvSpPr/>
      </xdr:nvSpPr>
      <xdr:spPr>
        <a:xfrm>
          <a:off x="15240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63771</xdr:rowOff>
    </xdr:from>
    <xdr:ext cx="762000" cy="259045"/>
    <xdr:sp macro="" textlink="">
      <xdr:nvSpPr>
        <xdr:cNvPr id="470" name="テキスト ボックス 469"/>
        <xdr:cNvSpPr txBox="1"/>
      </xdr:nvSpPr>
      <xdr:spPr>
        <a:xfrm>
          <a:off x="14909800" y="36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108661</xdr:rowOff>
    </xdr:from>
    <xdr:to>
      <xdr:col>68</xdr:col>
      <xdr:colOff>203200</xdr:colOff>
      <xdr:row>22</xdr:row>
      <xdr:rowOff>38811</xdr:rowOff>
    </xdr:to>
    <xdr:sp macro="" textlink="">
      <xdr:nvSpPr>
        <xdr:cNvPr id="471" name="楕円 470"/>
        <xdr:cNvSpPr/>
      </xdr:nvSpPr>
      <xdr:spPr>
        <a:xfrm>
          <a:off x="14351000" y="37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23588</xdr:rowOff>
    </xdr:from>
    <xdr:ext cx="762000" cy="259045"/>
    <xdr:sp macro="" textlink="">
      <xdr:nvSpPr>
        <xdr:cNvPr id="472" name="テキスト ボックス 471"/>
        <xdr:cNvSpPr txBox="1"/>
      </xdr:nvSpPr>
      <xdr:spPr>
        <a:xfrm>
          <a:off x="14020800" y="37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103225</xdr:rowOff>
    </xdr:from>
    <xdr:to>
      <xdr:col>64</xdr:col>
      <xdr:colOff>152400</xdr:colOff>
      <xdr:row>23</xdr:row>
      <xdr:rowOff>33375</xdr:rowOff>
    </xdr:to>
    <xdr:sp macro="" textlink="">
      <xdr:nvSpPr>
        <xdr:cNvPr id="473" name="楕円 472"/>
        <xdr:cNvSpPr/>
      </xdr:nvSpPr>
      <xdr:spPr>
        <a:xfrm>
          <a:off x="13462000" y="3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18152</xdr:rowOff>
    </xdr:from>
    <xdr:ext cx="762000" cy="259045"/>
    <xdr:sp macro="" textlink="">
      <xdr:nvSpPr>
        <xdr:cNvPr id="474" name="テキスト ボックス 473"/>
        <xdr:cNvSpPr txBox="1"/>
      </xdr:nvSpPr>
      <xdr:spPr>
        <a:xfrm>
          <a:off x="13131800" y="3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年度の人件費は、特定財源が前年度比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った一方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百万円減とな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合併以来継続してきた一般職の退職者数の５分の１採用が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３分の１採用と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労務職の退職者不補充による職員削減の効果などにより、全体としては前年度比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合併後の平成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年度以降で比較すると、経常一般財源ベースで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百万円の減、職員数では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人の減となっている。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61686</xdr:rowOff>
    </xdr:from>
    <xdr:to>
      <xdr:col>24</xdr:col>
      <xdr:colOff>25400</xdr:colOff>
      <xdr:row>32</xdr:row>
      <xdr:rowOff>127000</xdr:rowOff>
    </xdr:to>
    <xdr:cxnSp macro="">
      <xdr:nvCxnSpPr>
        <xdr:cNvPr id="68" name="直線コネクタ 67"/>
        <xdr:cNvCxnSpPr/>
      </xdr:nvCxnSpPr>
      <xdr:spPr>
        <a:xfrm flipV="1">
          <a:off x="3987800" y="5548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32</xdr:row>
      <xdr:rowOff>127000</xdr:rowOff>
    </xdr:to>
    <xdr:cxnSp macro="">
      <xdr:nvCxnSpPr>
        <xdr:cNvPr id="71" name="直線コネクタ 70"/>
        <xdr:cNvCxnSpPr/>
      </xdr:nvCxnSpPr>
      <xdr:spPr>
        <a:xfrm>
          <a:off x="3098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61686</xdr:rowOff>
    </xdr:from>
    <xdr:to>
      <xdr:col>15</xdr:col>
      <xdr:colOff>98425</xdr:colOff>
      <xdr:row>32</xdr:row>
      <xdr:rowOff>127000</xdr:rowOff>
    </xdr:to>
    <xdr:cxnSp macro="">
      <xdr:nvCxnSpPr>
        <xdr:cNvPr id="74" name="直線コネクタ 73"/>
        <xdr:cNvCxnSpPr/>
      </xdr:nvCxnSpPr>
      <xdr:spPr>
        <a:xfrm flipV="1">
          <a:off x="2209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92528</xdr:rowOff>
    </xdr:from>
    <xdr:to>
      <xdr:col>15</xdr:col>
      <xdr:colOff>149225</xdr:colOff>
      <xdr:row>35</xdr:row>
      <xdr:rowOff>22678</xdr:rowOff>
    </xdr:to>
    <xdr:sp macro="" textlink="">
      <xdr:nvSpPr>
        <xdr:cNvPr id="75" name="フローチャート: 判断 74"/>
        <xdr:cNvSpPr/>
      </xdr:nvSpPr>
      <xdr:spPr>
        <a:xfrm>
          <a:off x="3048000" y="592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7455</xdr:rowOff>
    </xdr:from>
    <xdr:ext cx="762000" cy="259045"/>
    <xdr:sp macro="" textlink="">
      <xdr:nvSpPr>
        <xdr:cNvPr id="76" name="テキスト ボックス 75"/>
        <xdr:cNvSpPr txBox="1"/>
      </xdr:nvSpPr>
      <xdr:spPr>
        <a:xfrm>
          <a:off x="2717800" y="6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69850</xdr:rowOff>
    </xdr:to>
    <xdr:cxnSp macro="">
      <xdr:nvCxnSpPr>
        <xdr:cNvPr id="77" name="直線コネクタ 76"/>
        <xdr:cNvCxnSpPr/>
      </xdr:nvCxnSpPr>
      <xdr:spPr>
        <a:xfrm flipV="1">
          <a:off x="1320800" y="561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80" name="フローチャート: 判断 79"/>
        <xdr:cNvSpPr/>
      </xdr:nvSpPr>
      <xdr:spPr>
        <a:xfrm>
          <a:off x="1270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121755</xdr:rowOff>
    </xdr:from>
    <xdr:ext cx="762000" cy="259045"/>
    <xdr:sp macro="" textlink="">
      <xdr:nvSpPr>
        <xdr:cNvPr id="81" name="テキスト ボックス 80"/>
        <xdr:cNvSpPr txBox="1"/>
      </xdr:nvSpPr>
      <xdr:spPr>
        <a:xfrm>
          <a:off x="939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10886</xdr:rowOff>
    </xdr:from>
    <xdr:to>
      <xdr:col>24</xdr:col>
      <xdr:colOff>76200</xdr:colOff>
      <xdr:row>32</xdr:row>
      <xdr:rowOff>112486</xdr:rowOff>
    </xdr:to>
    <xdr:sp macro="" textlink="">
      <xdr:nvSpPr>
        <xdr:cNvPr id="87" name="楕円 86"/>
        <xdr:cNvSpPr/>
      </xdr:nvSpPr>
      <xdr:spPr>
        <a:xfrm>
          <a:off x="47752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90913</xdr:rowOff>
    </xdr:from>
    <xdr:ext cx="762000" cy="259045"/>
    <xdr:sp macro="" textlink="">
      <xdr:nvSpPr>
        <xdr:cNvPr id="88" name="人件費該当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76200</xdr:rowOff>
    </xdr:from>
    <xdr:to>
      <xdr:col>20</xdr:col>
      <xdr:colOff>38100</xdr:colOff>
      <xdr:row>33</xdr:row>
      <xdr:rowOff>6350</xdr:rowOff>
    </xdr:to>
    <xdr:sp macro="" textlink="">
      <xdr:nvSpPr>
        <xdr:cNvPr id="89" name="楕円 88"/>
        <xdr:cNvSpPr/>
      </xdr:nvSpPr>
      <xdr:spPr>
        <a:xfrm>
          <a:off x="3937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16527</xdr:rowOff>
    </xdr:from>
    <xdr:ext cx="736600" cy="259045"/>
    <xdr:sp macro="" textlink="">
      <xdr:nvSpPr>
        <xdr:cNvPr id="90" name="テキスト ボックス 89"/>
        <xdr:cNvSpPr txBox="1"/>
      </xdr:nvSpPr>
      <xdr:spPr>
        <a:xfrm>
          <a:off x="3606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10886</xdr:rowOff>
    </xdr:from>
    <xdr:to>
      <xdr:col>15</xdr:col>
      <xdr:colOff>149225</xdr:colOff>
      <xdr:row>32</xdr:row>
      <xdr:rowOff>112486</xdr:rowOff>
    </xdr:to>
    <xdr:sp macro="" textlink="">
      <xdr:nvSpPr>
        <xdr:cNvPr id="91" name="楕円 90"/>
        <xdr:cNvSpPr/>
      </xdr:nvSpPr>
      <xdr:spPr>
        <a:xfrm>
          <a:off x="3048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122663</xdr:rowOff>
    </xdr:from>
    <xdr:ext cx="762000" cy="259045"/>
    <xdr:sp macro="" textlink="">
      <xdr:nvSpPr>
        <xdr:cNvPr id="92" name="テキスト ボックス 91"/>
        <xdr:cNvSpPr txBox="1"/>
      </xdr:nvSpPr>
      <xdr:spPr>
        <a:xfrm>
          <a:off x="2717800" y="52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3" name="楕円 92"/>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4" name="テキスト ボックス 93"/>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年度の物件費は、地区センター管理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運営事業やふるさと応援寄附事業</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委託料の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増により、全体として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財政計画においては、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経常経費である物件費の削減による効果額を一定程度見込んでいることから、計画とかい離しないよう着実に財政健全化に取り組む必要がある。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4536</xdr:rowOff>
    </xdr:from>
    <xdr:to>
      <xdr:col>82</xdr:col>
      <xdr:colOff>107950</xdr:colOff>
      <xdr:row>15</xdr:row>
      <xdr:rowOff>4536</xdr:rowOff>
    </xdr:to>
    <xdr:cxnSp macro="">
      <xdr:nvCxnSpPr>
        <xdr:cNvPr id="131" name="直線コネクタ 130"/>
        <xdr:cNvCxnSpPr/>
      </xdr:nvCxnSpPr>
      <xdr:spPr>
        <a:xfrm>
          <a:off x="15671800" y="2576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4536</xdr:rowOff>
    </xdr:to>
    <xdr:cxnSp macro="">
      <xdr:nvCxnSpPr>
        <xdr:cNvPr id="134" name="直線コネクタ 133"/>
        <xdr:cNvCxnSpPr/>
      </xdr:nvCxnSpPr>
      <xdr:spPr>
        <a:xfrm>
          <a:off x="14782800" y="2380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151493</xdr:rowOff>
    </xdr:from>
    <xdr:to>
      <xdr:col>73</xdr:col>
      <xdr:colOff>180975</xdr:colOff>
      <xdr:row>14</xdr:row>
      <xdr:rowOff>12700</xdr:rowOff>
    </xdr:to>
    <xdr:cxnSp macro="">
      <xdr:nvCxnSpPr>
        <xdr:cNvPr id="137" name="直線コネクタ 136"/>
        <xdr:cNvCxnSpPr/>
      </xdr:nvCxnSpPr>
      <xdr:spPr>
        <a:xfrm flipV="1">
          <a:off x="13893800" y="2380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117021</xdr:rowOff>
    </xdr:from>
    <xdr:to>
      <xdr:col>74</xdr:col>
      <xdr:colOff>31750</xdr:colOff>
      <xdr:row>14</xdr:row>
      <xdr:rowOff>47171</xdr:rowOff>
    </xdr:to>
    <xdr:sp macro="" textlink="">
      <xdr:nvSpPr>
        <xdr:cNvPr id="138" name="フローチャート: 判断 137"/>
        <xdr:cNvSpPr/>
      </xdr:nvSpPr>
      <xdr:spPr>
        <a:xfrm>
          <a:off x="14732000" y="234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31948</xdr:rowOff>
    </xdr:from>
    <xdr:ext cx="762000" cy="259045"/>
    <xdr:sp macro="" textlink="">
      <xdr:nvSpPr>
        <xdr:cNvPr id="139" name="テキスト ボックス 138"/>
        <xdr:cNvSpPr txBox="1"/>
      </xdr:nvSpPr>
      <xdr:spPr>
        <a:xfrm>
          <a:off x="14401800" y="243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29029</xdr:rowOff>
    </xdr:to>
    <xdr:cxnSp macro="">
      <xdr:nvCxnSpPr>
        <xdr:cNvPr id="140" name="直線コネクタ 139"/>
        <xdr:cNvCxnSpPr/>
      </xdr:nvCxnSpPr>
      <xdr:spPr>
        <a:xfrm flipV="1">
          <a:off x="13004800" y="2413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4" name="テキスト ボックス 143"/>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50" name="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125186</xdr:rowOff>
    </xdr:from>
    <xdr:to>
      <xdr:col>78</xdr:col>
      <xdr:colOff>120650</xdr:colOff>
      <xdr:row>15</xdr:row>
      <xdr:rowOff>55336</xdr:rowOff>
    </xdr:to>
    <xdr:sp macro="" textlink="">
      <xdr:nvSpPr>
        <xdr:cNvPr id="152" name="楕円 151"/>
        <xdr:cNvSpPr/>
      </xdr:nvSpPr>
      <xdr:spPr>
        <a:xfrm>
          <a:off x="15621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53" name="テキスト ボックス 152"/>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100693</xdr:rowOff>
    </xdr:from>
    <xdr:to>
      <xdr:col>74</xdr:col>
      <xdr:colOff>31750</xdr:colOff>
      <xdr:row>14</xdr:row>
      <xdr:rowOff>30843</xdr:rowOff>
    </xdr:to>
    <xdr:sp macro="" textlink="">
      <xdr:nvSpPr>
        <xdr:cNvPr id="154" name="楕円 153"/>
        <xdr:cNvSpPr/>
      </xdr:nvSpPr>
      <xdr:spPr>
        <a:xfrm>
          <a:off x="14732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41020</xdr:rowOff>
    </xdr:from>
    <xdr:ext cx="762000" cy="259045"/>
    <xdr:sp macro="" textlink="">
      <xdr:nvSpPr>
        <xdr:cNvPr id="155" name="テキスト ボックス 154"/>
        <xdr:cNvSpPr txBox="1"/>
      </xdr:nvSpPr>
      <xdr:spPr>
        <a:xfrm>
          <a:off x="14401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6" name="楕円 155"/>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7" name="テキスト ボックス 156"/>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年度の扶助費は、経常一般財源が前年度比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百万円増となっ</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年金生活者等支援臨時福祉給付金事業の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本市の人口は、平成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年１月１日現在、前年から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人減少（住民基本台帳人口）して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いる一方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、少子化</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対策である子ども子育て関連経費などの増により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増加が見込まれる。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53</xdr:row>
      <xdr:rowOff>15422</xdr:rowOff>
    </xdr:to>
    <xdr:cxnSp macro="">
      <xdr:nvCxnSpPr>
        <xdr:cNvPr id="194" name="直線コネクタ 193"/>
        <xdr:cNvCxnSpPr/>
      </xdr:nvCxnSpPr>
      <xdr:spPr>
        <a:xfrm>
          <a:off x="3987800" y="9058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99785</xdr:rowOff>
    </xdr:from>
    <xdr:to>
      <xdr:col>19</xdr:col>
      <xdr:colOff>187325</xdr:colOff>
      <xdr:row>52</xdr:row>
      <xdr:rowOff>143328</xdr:rowOff>
    </xdr:to>
    <xdr:cxnSp macro="">
      <xdr:nvCxnSpPr>
        <xdr:cNvPr id="197" name="直線コネクタ 196"/>
        <xdr:cNvCxnSpPr/>
      </xdr:nvCxnSpPr>
      <xdr:spPr>
        <a:xfrm>
          <a:off x="3098800" y="901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34472</xdr:rowOff>
    </xdr:from>
    <xdr:to>
      <xdr:col>15</xdr:col>
      <xdr:colOff>98425</xdr:colOff>
      <xdr:row>52</xdr:row>
      <xdr:rowOff>99785</xdr:rowOff>
    </xdr:to>
    <xdr:cxnSp macro="">
      <xdr:nvCxnSpPr>
        <xdr:cNvPr id="200" name="直線コネクタ 199"/>
        <xdr:cNvCxnSpPr/>
      </xdr:nvCxnSpPr>
      <xdr:spPr>
        <a:xfrm>
          <a:off x="2209800" y="8949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52</xdr:row>
      <xdr:rowOff>27215</xdr:rowOff>
    </xdr:from>
    <xdr:to>
      <xdr:col>15</xdr:col>
      <xdr:colOff>149225</xdr:colOff>
      <xdr:row>52</xdr:row>
      <xdr:rowOff>128815</xdr:rowOff>
    </xdr:to>
    <xdr:sp macro="" textlink="">
      <xdr:nvSpPr>
        <xdr:cNvPr id="201" name="フローチャート: 判断 200"/>
        <xdr:cNvSpPr/>
      </xdr:nvSpPr>
      <xdr:spPr>
        <a:xfrm>
          <a:off x="3048000" y="89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138992</xdr:rowOff>
    </xdr:from>
    <xdr:ext cx="762000" cy="259045"/>
    <xdr:sp macro="" textlink="">
      <xdr:nvSpPr>
        <xdr:cNvPr id="202" name="テキスト ボックス 201"/>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23585</xdr:rowOff>
    </xdr:from>
    <xdr:to>
      <xdr:col>11</xdr:col>
      <xdr:colOff>9525</xdr:colOff>
      <xdr:row>52</xdr:row>
      <xdr:rowOff>34472</xdr:rowOff>
    </xdr:to>
    <xdr:cxnSp macro="">
      <xdr:nvCxnSpPr>
        <xdr:cNvPr id="203" name="直線コネクタ 202"/>
        <xdr:cNvCxnSpPr/>
      </xdr:nvCxnSpPr>
      <xdr:spPr>
        <a:xfrm>
          <a:off x="1320800" y="8938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5443</xdr:rowOff>
    </xdr:from>
    <xdr:to>
      <xdr:col>11</xdr:col>
      <xdr:colOff>60325</xdr:colOff>
      <xdr:row>52</xdr:row>
      <xdr:rowOff>107043</xdr:rowOff>
    </xdr:to>
    <xdr:sp macro="" textlink="">
      <xdr:nvSpPr>
        <xdr:cNvPr id="204" name="フローチャート: 判断 203"/>
        <xdr:cNvSpPr/>
      </xdr:nvSpPr>
      <xdr:spPr>
        <a:xfrm>
          <a:off x="2159000" y="892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91820</xdr:rowOff>
    </xdr:from>
    <xdr:ext cx="762000" cy="259045"/>
    <xdr:sp macro="" textlink="">
      <xdr:nvSpPr>
        <xdr:cNvPr id="205" name="テキスト ボックス 204"/>
        <xdr:cNvSpPr txBox="1"/>
      </xdr:nvSpPr>
      <xdr:spPr>
        <a:xfrm>
          <a:off x="1828800" y="90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166007</xdr:rowOff>
    </xdr:from>
    <xdr:to>
      <xdr:col>6</xdr:col>
      <xdr:colOff>171450</xdr:colOff>
      <xdr:row>52</xdr:row>
      <xdr:rowOff>96157</xdr:rowOff>
    </xdr:to>
    <xdr:sp macro="" textlink="">
      <xdr:nvSpPr>
        <xdr:cNvPr id="206" name="フローチャート: 判断 205"/>
        <xdr:cNvSpPr/>
      </xdr:nvSpPr>
      <xdr:spPr>
        <a:xfrm>
          <a:off x="1270000" y="890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80934</xdr:rowOff>
    </xdr:from>
    <xdr:ext cx="762000" cy="259045"/>
    <xdr:sp macro="" textlink="">
      <xdr:nvSpPr>
        <xdr:cNvPr id="207" name="テキスト ボックス 206"/>
        <xdr:cNvSpPr txBox="1"/>
      </xdr:nvSpPr>
      <xdr:spPr>
        <a:xfrm>
          <a:off x="939800" y="899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13" name="楕円 212"/>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14"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5" name="楕円 214"/>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6" name="テキスト ボックス 215"/>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48985</xdr:rowOff>
    </xdr:from>
    <xdr:to>
      <xdr:col>15</xdr:col>
      <xdr:colOff>149225</xdr:colOff>
      <xdr:row>52</xdr:row>
      <xdr:rowOff>150585</xdr:rowOff>
    </xdr:to>
    <xdr:sp macro="" textlink="">
      <xdr:nvSpPr>
        <xdr:cNvPr id="217" name="楕円 216"/>
        <xdr:cNvSpPr/>
      </xdr:nvSpPr>
      <xdr:spPr>
        <a:xfrm>
          <a:off x="3048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135362</xdr:rowOff>
    </xdr:from>
    <xdr:ext cx="762000" cy="259045"/>
    <xdr:sp macro="" textlink="">
      <xdr:nvSpPr>
        <xdr:cNvPr id="218" name="テキスト ボックス 217"/>
        <xdr:cNvSpPr txBox="1"/>
      </xdr:nvSpPr>
      <xdr:spPr>
        <a:xfrm>
          <a:off x="2717800" y="90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51</xdr:row>
      <xdr:rowOff>155122</xdr:rowOff>
    </xdr:from>
    <xdr:to>
      <xdr:col>11</xdr:col>
      <xdr:colOff>60325</xdr:colOff>
      <xdr:row>52</xdr:row>
      <xdr:rowOff>85272</xdr:rowOff>
    </xdr:to>
    <xdr:sp macro="" textlink="">
      <xdr:nvSpPr>
        <xdr:cNvPr id="219" name="楕円 218"/>
        <xdr:cNvSpPr/>
      </xdr:nvSpPr>
      <xdr:spPr>
        <a:xfrm>
          <a:off x="2159000" y="8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95449</xdr:rowOff>
    </xdr:from>
    <xdr:ext cx="762000" cy="259045"/>
    <xdr:sp macro="" textlink="">
      <xdr:nvSpPr>
        <xdr:cNvPr id="220" name="テキスト ボックス 219"/>
        <xdr:cNvSpPr txBox="1"/>
      </xdr:nvSpPr>
      <xdr:spPr>
        <a:xfrm>
          <a:off x="1828800" y="8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144235</xdr:rowOff>
    </xdr:from>
    <xdr:to>
      <xdr:col>6</xdr:col>
      <xdr:colOff>171450</xdr:colOff>
      <xdr:row>52</xdr:row>
      <xdr:rowOff>74385</xdr:rowOff>
    </xdr:to>
    <xdr:sp macro="" textlink="">
      <xdr:nvSpPr>
        <xdr:cNvPr id="221" name="楕円 220"/>
        <xdr:cNvSpPr/>
      </xdr:nvSpPr>
      <xdr:spPr>
        <a:xfrm>
          <a:off x="1270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84562</xdr:rowOff>
    </xdr:from>
    <xdr:ext cx="762000" cy="259045"/>
    <xdr:sp macro="" textlink="">
      <xdr:nvSpPr>
        <xdr:cNvPr id="222" name="テキスト ボックス 221"/>
        <xdr:cNvSpPr txBox="1"/>
      </xdr:nvSpPr>
      <xdr:spPr>
        <a:xfrm>
          <a:off x="93980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その他に関する経常収支比率が類似団体平均を上回っているのは、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維持補修費及び繰出金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の増加が主な要因で</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あるが、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維持補修費においては例年よりも除雪費が大幅に増になったことなどにより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については下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水道特別会計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保険特別会計（事業勘定）で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今後は、下水道事業などの料金の改定や、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公共施設総合管理計画個別計画の策定による施設の見直しなどにより繰出金や施設修繕の計画的な執行に努める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61</xdr:row>
      <xdr:rowOff>53522</xdr:rowOff>
    </xdr:to>
    <xdr:cxnSp macro="">
      <xdr:nvCxnSpPr>
        <xdr:cNvPr id="257" name="直線コネクタ 256"/>
        <xdr:cNvCxnSpPr/>
      </xdr:nvCxnSpPr>
      <xdr:spPr>
        <a:xfrm>
          <a:off x="15671800" y="10316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94343</xdr:rowOff>
    </xdr:to>
    <xdr:cxnSp macro="">
      <xdr:nvCxnSpPr>
        <xdr:cNvPr id="260" name="直線コネクタ 259"/>
        <xdr:cNvCxnSpPr/>
      </xdr:nvCxnSpPr>
      <xdr:spPr>
        <a:xfrm flipV="1">
          <a:off x="14782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94343</xdr:rowOff>
    </xdr:to>
    <xdr:cxnSp macro="">
      <xdr:nvCxnSpPr>
        <xdr:cNvPr id="263" name="直線コネクタ 262"/>
        <xdr:cNvCxnSpPr/>
      </xdr:nvCxnSpPr>
      <xdr:spPr>
        <a:xfrm>
          <a:off x="13893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51707</xdr:rowOff>
    </xdr:from>
    <xdr:to>
      <xdr:col>74</xdr:col>
      <xdr:colOff>31750</xdr:colOff>
      <xdr:row>59</xdr:row>
      <xdr:rowOff>153307</xdr:rowOff>
    </xdr:to>
    <xdr:sp macro="" textlink="">
      <xdr:nvSpPr>
        <xdr:cNvPr id="264" name="フローチャート: 判断 263"/>
        <xdr:cNvSpPr/>
      </xdr:nvSpPr>
      <xdr:spPr>
        <a:xfrm>
          <a:off x="14732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163484</xdr:rowOff>
    </xdr:from>
    <xdr:ext cx="762000" cy="259045"/>
    <xdr:sp macro="" textlink="">
      <xdr:nvSpPr>
        <xdr:cNvPr id="265" name="テキスト ボックス 264"/>
        <xdr:cNvSpPr txBox="1"/>
      </xdr:nvSpPr>
      <xdr:spPr>
        <a:xfrm>
          <a:off x="14401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4535</xdr:rowOff>
    </xdr:to>
    <xdr:cxnSp macro="">
      <xdr:nvCxnSpPr>
        <xdr:cNvPr id="266" name="直線コネクタ 265"/>
        <xdr:cNvCxnSpPr/>
      </xdr:nvCxnSpPr>
      <xdr:spPr>
        <a:xfrm flipV="1">
          <a:off x="13004800" y="1036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7" name="フローチャート: 判断 266"/>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8" name="テキスト ボックス 267"/>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9" name="フローチャート: 判断 26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0" name="テキスト ボックス 26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2722</xdr:rowOff>
    </xdr:from>
    <xdr:to>
      <xdr:col>82</xdr:col>
      <xdr:colOff>158750</xdr:colOff>
      <xdr:row>61</xdr:row>
      <xdr:rowOff>104322</xdr:rowOff>
    </xdr:to>
    <xdr:sp macro="" textlink="">
      <xdr:nvSpPr>
        <xdr:cNvPr id="276" name="楕円 275"/>
        <xdr:cNvSpPr/>
      </xdr:nvSpPr>
      <xdr:spPr>
        <a:xfrm>
          <a:off x="16459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146249</xdr:rowOff>
    </xdr:from>
    <xdr:ext cx="762000" cy="259045"/>
    <xdr:sp macro="" textlink="">
      <xdr:nvSpPr>
        <xdr:cNvPr id="277" name="その他該当値テキスト"/>
        <xdr:cNvSpPr txBox="1"/>
      </xdr:nvSpPr>
      <xdr:spPr>
        <a:xfrm>
          <a:off x="165989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8" name="楕円 277"/>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9" name="テキスト ボックス 278"/>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43543</xdr:rowOff>
    </xdr:from>
    <xdr:to>
      <xdr:col>74</xdr:col>
      <xdr:colOff>31750</xdr:colOff>
      <xdr:row>60</xdr:row>
      <xdr:rowOff>145143</xdr:rowOff>
    </xdr:to>
    <xdr:sp macro="" textlink="">
      <xdr:nvSpPr>
        <xdr:cNvPr id="280" name="楕円 279"/>
        <xdr:cNvSpPr/>
      </xdr:nvSpPr>
      <xdr:spPr>
        <a:xfrm>
          <a:off x="1473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129920</xdr:rowOff>
    </xdr:from>
    <xdr:ext cx="762000" cy="259045"/>
    <xdr:sp macro="" textlink="">
      <xdr:nvSpPr>
        <xdr:cNvPr id="281" name="テキスト ボックス 280"/>
        <xdr:cNvSpPr txBox="1"/>
      </xdr:nvSpPr>
      <xdr:spPr>
        <a:xfrm>
          <a:off x="1440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82" name="楕円 281"/>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83" name="テキスト ボックス 282"/>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4" name="楕円 283"/>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5" name="テキスト ボックス 284"/>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年度の補助費等は、経常一般財源が前年度比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百万円増となり、全体では、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国民体育大会運営事業が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産地パワーアップ事業</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百万円減となっ</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国民体育大会といった特殊要因を除くと、病院事業会計負担金なども増となっており、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物件費同様</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事業の見直しに取り組む必要がある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31750</xdr:rowOff>
    </xdr:to>
    <xdr:cxnSp macro="">
      <xdr:nvCxnSpPr>
        <xdr:cNvPr id="317" name="直線コネクタ 316"/>
        <xdr:cNvCxnSpPr/>
      </xdr:nvCxnSpPr>
      <xdr:spPr>
        <a:xfrm>
          <a:off x="15671800" y="6695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157480</xdr:rowOff>
    </xdr:from>
    <xdr:to>
      <xdr:col>78</xdr:col>
      <xdr:colOff>69850</xdr:colOff>
      <xdr:row>39</xdr:row>
      <xdr:rowOff>8890</xdr:rowOff>
    </xdr:to>
    <xdr:cxnSp macro="">
      <xdr:nvCxnSpPr>
        <xdr:cNvPr id="320" name="直線コネクタ 319"/>
        <xdr:cNvCxnSpPr/>
      </xdr:nvCxnSpPr>
      <xdr:spPr>
        <a:xfrm>
          <a:off x="14782800" y="667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157480</xdr:rowOff>
    </xdr:to>
    <xdr:cxnSp macro="">
      <xdr:nvCxnSpPr>
        <xdr:cNvPr id="323" name="直線コネクタ 322"/>
        <xdr:cNvCxnSpPr/>
      </xdr:nvCxnSpPr>
      <xdr:spPr>
        <a:xfrm>
          <a:off x="13893800" y="656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24" name="フローチャート: 判断 323"/>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25" name="テキスト ボックス 324"/>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119380</xdr:rowOff>
    </xdr:to>
    <xdr:cxnSp macro="">
      <xdr:nvCxnSpPr>
        <xdr:cNvPr id="326" name="直線コネクタ 325"/>
        <xdr:cNvCxnSpPr/>
      </xdr:nvCxnSpPr>
      <xdr:spPr>
        <a:xfrm flipV="1">
          <a:off x="13004800" y="656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27" name="フローチャート: 判断 326"/>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28" name="テキスト ボックス 327"/>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9" name="フローチャート: 判断 328"/>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30" name="テキスト ボックス 329"/>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6" name="楕円 335"/>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7"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129540</xdr:rowOff>
    </xdr:from>
    <xdr:to>
      <xdr:col>78</xdr:col>
      <xdr:colOff>120650</xdr:colOff>
      <xdr:row>39</xdr:row>
      <xdr:rowOff>59690</xdr:rowOff>
    </xdr:to>
    <xdr:sp macro="" textlink="">
      <xdr:nvSpPr>
        <xdr:cNvPr id="338" name="楕円 337"/>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44467</xdr:rowOff>
    </xdr:from>
    <xdr:ext cx="736600" cy="259045"/>
    <xdr:sp macro="" textlink="">
      <xdr:nvSpPr>
        <xdr:cNvPr id="339" name="テキスト ボックス 338"/>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106680</xdr:rowOff>
    </xdr:from>
    <xdr:to>
      <xdr:col>74</xdr:col>
      <xdr:colOff>31750</xdr:colOff>
      <xdr:row>39</xdr:row>
      <xdr:rowOff>36830</xdr:rowOff>
    </xdr:to>
    <xdr:sp macro="" textlink="">
      <xdr:nvSpPr>
        <xdr:cNvPr id="340" name="楕円 339"/>
        <xdr:cNvSpPr/>
      </xdr:nvSpPr>
      <xdr:spPr>
        <a:xfrm>
          <a:off x="14732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21607</xdr:rowOff>
    </xdr:from>
    <xdr:ext cx="762000" cy="259045"/>
    <xdr:sp macro="" textlink="">
      <xdr:nvSpPr>
        <xdr:cNvPr id="341" name="テキスト ボックス 340"/>
        <xdr:cNvSpPr txBox="1"/>
      </xdr:nvSpPr>
      <xdr:spPr>
        <a:xfrm>
          <a:off x="14401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42" name="楕円 341"/>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43" name="テキスト ボックス 342"/>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44" name="楕円 343"/>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45" name="テキスト ボックス 344"/>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年度の公債費は、合併前市町村で借入した道路整備事業債などが順次終了していったことやプライマリーバランスを堅持しつつ、起債償還の据え置き期間なしでの借入により経常一般財源で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類似団体の中では依然として最下位であり、今度も財政計画に基づき新発債の抑制など健全な財政運営を図っていく必要がある。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年度に実施したが、旧土地開発公社所有宅地の売払を今後も進め、それを原資とした第三セクター等改革推進債の繰上償還を行っていく必要がある。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113393</xdr:rowOff>
    </xdr:from>
    <xdr:to>
      <xdr:col>24</xdr:col>
      <xdr:colOff>25400</xdr:colOff>
      <xdr:row>82</xdr:row>
      <xdr:rowOff>29029</xdr:rowOff>
    </xdr:to>
    <xdr:cxnSp macro="">
      <xdr:nvCxnSpPr>
        <xdr:cNvPr id="380" name="直線コネクタ 379"/>
        <xdr:cNvCxnSpPr/>
      </xdr:nvCxnSpPr>
      <xdr:spPr>
        <a:xfrm>
          <a:off x="3987800" y="14000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121557</xdr:rowOff>
    </xdr:from>
    <xdr:to>
      <xdr:col>19</xdr:col>
      <xdr:colOff>187325</xdr:colOff>
      <xdr:row>81</xdr:row>
      <xdr:rowOff>113393</xdr:rowOff>
    </xdr:to>
    <xdr:cxnSp macro="">
      <xdr:nvCxnSpPr>
        <xdr:cNvPr id="383" name="直線コネクタ 382"/>
        <xdr:cNvCxnSpPr/>
      </xdr:nvCxnSpPr>
      <xdr:spPr>
        <a:xfrm>
          <a:off x="3098800" y="1383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121557</xdr:rowOff>
    </xdr:from>
    <xdr:to>
      <xdr:col>15</xdr:col>
      <xdr:colOff>98425</xdr:colOff>
      <xdr:row>81</xdr:row>
      <xdr:rowOff>26307</xdr:rowOff>
    </xdr:to>
    <xdr:cxnSp macro="">
      <xdr:nvCxnSpPr>
        <xdr:cNvPr id="386" name="直線コネクタ 385"/>
        <xdr:cNvCxnSpPr/>
      </xdr:nvCxnSpPr>
      <xdr:spPr>
        <a:xfrm flipV="1">
          <a:off x="2209800" y="1383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119743</xdr:rowOff>
    </xdr:from>
    <xdr:to>
      <xdr:col>15</xdr:col>
      <xdr:colOff>149225</xdr:colOff>
      <xdr:row>79</xdr:row>
      <xdr:rowOff>49893</xdr:rowOff>
    </xdr:to>
    <xdr:sp macro="" textlink="">
      <xdr:nvSpPr>
        <xdr:cNvPr id="387" name="フローチャート: 判断 386"/>
        <xdr:cNvSpPr/>
      </xdr:nvSpPr>
      <xdr:spPr>
        <a:xfrm>
          <a:off x="3048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60070</xdr:rowOff>
    </xdr:from>
    <xdr:ext cx="762000" cy="259045"/>
    <xdr:sp macro="" textlink="">
      <xdr:nvSpPr>
        <xdr:cNvPr id="388" name="テキスト ボックス 387"/>
        <xdr:cNvSpPr txBox="1"/>
      </xdr:nvSpPr>
      <xdr:spPr>
        <a:xfrm>
          <a:off x="2717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26307</xdr:rowOff>
    </xdr:from>
    <xdr:to>
      <xdr:col>11</xdr:col>
      <xdr:colOff>9525</xdr:colOff>
      <xdr:row>81</xdr:row>
      <xdr:rowOff>26307</xdr:rowOff>
    </xdr:to>
    <xdr:cxnSp macro="">
      <xdr:nvCxnSpPr>
        <xdr:cNvPr id="389" name="直線コネクタ 388"/>
        <xdr:cNvCxnSpPr/>
      </xdr:nvCxnSpPr>
      <xdr:spPr>
        <a:xfrm>
          <a:off x="1320800" y="1391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90" name="フローチャート: 判断 389"/>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91" name="テキスト ボックス 390"/>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2" name="フローチャート: 判断 391"/>
        <xdr:cNvSpPr/>
      </xdr:nvSpPr>
      <xdr:spPr>
        <a:xfrm>
          <a:off x="1270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57348</xdr:rowOff>
    </xdr:from>
    <xdr:ext cx="762000" cy="259045"/>
    <xdr:sp macro="" textlink="">
      <xdr:nvSpPr>
        <xdr:cNvPr id="393" name="テキスト ボックス 392"/>
        <xdr:cNvSpPr txBox="1"/>
      </xdr:nvSpPr>
      <xdr:spPr>
        <a:xfrm>
          <a:off x="939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149679</xdr:rowOff>
    </xdr:from>
    <xdr:to>
      <xdr:col>24</xdr:col>
      <xdr:colOff>76200</xdr:colOff>
      <xdr:row>82</xdr:row>
      <xdr:rowOff>79829</xdr:rowOff>
    </xdr:to>
    <xdr:sp macro="" textlink="">
      <xdr:nvSpPr>
        <xdr:cNvPr id="399" name="楕円 398"/>
        <xdr:cNvSpPr/>
      </xdr:nvSpPr>
      <xdr:spPr>
        <a:xfrm>
          <a:off x="4775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58256</xdr:rowOff>
    </xdr:from>
    <xdr:ext cx="762000" cy="259045"/>
    <xdr:sp macro="" textlink="">
      <xdr:nvSpPr>
        <xdr:cNvPr id="400" name="公債費該当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62593</xdr:rowOff>
    </xdr:from>
    <xdr:to>
      <xdr:col>20</xdr:col>
      <xdr:colOff>38100</xdr:colOff>
      <xdr:row>81</xdr:row>
      <xdr:rowOff>164193</xdr:rowOff>
    </xdr:to>
    <xdr:sp macro="" textlink="">
      <xdr:nvSpPr>
        <xdr:cNvPr id="401" name="楕円 400"/>
        <xdr:cNvSpPr/>
      </xdr:nvSpPr>
      <xdr:spPr>
        <a:xfrm>
          <a:off x="3937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148970</xdr:rowOff>
    </xdr:from>
    <xdr:ext cx="736600" cy="259045"/>
    <xdr:sp macro="" textlink="">
      <xdr:nvSpPr>
        <xdr:cNvPr id="402" name="テキスト ボックス 401"/>
        <xdr:cNvSpPr txBox="1"/>
      </xdr:nvSpPr>
      <xdr:spPr>
        <a:xfrm>
          <a:off x="3606800" y="140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70757</xdr:rowOff>
    </xdr:from>
    <xdr:to>
      <xdr:col>15</xdr:col>
      <xdr:colOff>149225</xdr:colOff>
      <xdr:row>81</xdr:row>
      <xdr:rowOff>907</xdr:rowOff>
    </xdr:to>
    <xdr:sp macro="" textlink="">
      <xdr:nvSpPr>
        <xdr:cNvPr id="403" name="楕円 402"/>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157134</xdr:rowOff>
    </xdr:from>
    <xdr:ext cx="762000" cy="259045"/>
    <xdr:sp macro="" textlink="">
      <xdr:nvSpPr>
        <xdr:cNvPr id="404" name="テキスト ボックス 403"/>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146957</xdr:rowOff>
    </xdr:from>
    <xdr:to>
      <xdr:col>11</xdr:col>
      <xdr:colOff>60325</xdr:colOff>
      <xdr:row>81</xdr:row>
      <xdr:rowOff>77107</xdr:rowOff>
    </xdr:to>
    <xdr:sp macro="" textlink="">
      <xdr:nvSpPr>
        <xdr:cNvPr id="405" name="楕円 404"/>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61884</xdr:rowOff>
    </xdr:from>
    <xdr:ext cx="762000" cy="259045"/>
    <xdr:sp macro="" textlink="">
      <xdr:nvSpPr>
        <xdr:cNvPr id="406" name="テキスト ボックス 405"/>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146957</xdr:rowOff>
    </xdr:from>
    <xdr:to>
      <xdr:col>6</xdr:col>
      <xdr:colOff>171450</xdr:colOff>
      <xdr:row>81</xdr:row>
      <xdr:rowOff>77107</xdr:rowOff>
    </xdr:to>
    <xdr:sp macro="" textlink="">
      <xdr:nvSpPr>
        <xdr:cNvPr id="407" name="楕円 406"/>
        <xdr:cNvSpPr/>
      </xdr:nvSpPr>
      <xdr:spPr>
        <a:xfrm>
          <a:off x="1270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61884</xdr:rowOff>
    </xdr:from>
    <xdr:ext cx="762000" cy="259045"/>
    <xdr:sp macro="" textlink="">
      <xdr:nvSpPr>
        <xdr:cNvPr id="408" name="テキスト ボックス 407"/>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公債費を除いた経常経費で多くを占めるのが人件費と扶助費となっている。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人件費については、一般職の退職者数に対する採用抑制、労務職の退職者不補充に加え、平成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年度まで平均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％の独自給与削減を実施したことから類似団体でも上位の数値となっている。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扶助費については、人口が毎年千人程度減少しているものの、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子ども子育て対策などの新たな施策の実施に伴い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増加傾向となっている。市単独扶助費の見直し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などが進んでいないことから、事業の選択と集中による歳出抑制</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を確実に実行していく必要がある。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また、今後、公共施設の維持・更新に多額の経費を見込んでおり、事務事業・公の施設見直し指針に基づき、統廃合を進めていく。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3" name="直線コネクタ 42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4" name="テキスト ボックス 42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5" name="直線コネクタ 42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6" name="テキスト ボックス 42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7" name="直線コネクタ 42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8" name="テキスト ボックス 42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9" name="直線コネクタ 42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0" name="テキスト ボックス 42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124714</xdr:rowOff>
    </xdr:from>
    <xdr:to>
      <xdr:col>82</xdr:col>
      <xdr:colOff>107950</xdr:colOff>
      <xdr:row>80</xdr:row>
      <xdr:rowOff>94996</xdr:rowOff>
    </xdr:to>
    <xdr:cxnSp macro="">
      <xdr:nvCxnSpPr>
        <xdr:cNvPr id="434" name="直線コネクタ 433"/>
        <xdr:cNvCxnSpPr/>
      </xdr:nvCxnSpPr>
      <xdr:spPr>
        <a:xfrm flipV="1">
          <a:off x="16510000" y="12983464"/>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35"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36" name="直線コネクタ 435"/>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39641</xdr:rowOff>
    </xdr:from>
    <xdr:ext cx="762000" cy="259045"/>
    <xdr:sp macro="" textlink="">
      <xdr:nvSpPr>
        <xdr:cNvPr id="437" name="公債費以外最大値テキスト"/>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124714</xdr:rowOff>
    </xdr:from>
    <xdr:to>
      <xdr:col>82</xdr:col>
      <xdr:colOff>196850</xdr:colOff>
      <xdr:row>75</xdr:row>
      <xdr:rowOff>124714</xdr:rowOff>
    </xdr:to>
    <xdr:cxnSp macro="">
      <xdr:nvCxnSpPr>
        <xdr:cNvPr id="438" name="直線コネクタ 437"/>
        <xdr:cNvCxnSpPr/>
      </xdr:nvCxnSpPr>
      <xdr:spPr>
        <a:xfrm>
          <a:off x="16421100" y="1298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58420</xdr:rowOff>
    </xdr:to>
    <xdr:cxnSp macro="">
      <xdr:nvCxnSpPr>
        <xdr:cNvPr id="439" name="直線コネクタ 438"/>
        <xdr:cNvCxnSpPr/>
      </xdr:nvCxnSpPr>
      <xdr:spPr>
        <a:xfrm>
          <a:off x="15671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40"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1" name="フローチャート: 判断 440"/>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161289</xdr:rowOff>
    </xdr:to>
    <xdr:cxnSp macro="">
      <xdr:nvCxnSpPr>
        <xdr:cNvPr id="442" name="直線コネクタ 441"/>
        <xdr:cNvCxnSpPr/>
      </xdr:nvCxnSpPr>
      <xdr:spPr>
        <a:xfrm>
          <a:off x="14782800" y="129331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112776</xdr:rowOff>
    </xdr:from>
    <xdr:to>
      <xdr:col>78</xdr:col>
      <xdr:colOff>120650</xdr:colOff>
      <xdr:row>77</xdr:row>
      <xdr:rowOff>42926</xdr:rowOff>
    </xdr:to>
    <xdr:sp macro="" textlink="">
      <xdr:nvSpPr>
        <xdr:cNvPr id="443" name="フローチャート: 判断 44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44" name="テキスト ボックス 44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74422</xdr:rowOff>
    </xdr:to>
    <xdr:cxnSp macro="">
      <xdr:nvCxnSpPr>
        <xdr:cNvPr id="445" name="直線コネクタ 444"/>
        <xdr:cNvCxnSpPr/>
      </xdr:nvCxnSpPr>
      <xdr:spPr>
        <a:xfrm>
          <a:off x="13893800" y="12864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73914</xdr:rowOff>
    </xdr:from>
    <xdr:to>
      <xdr:col>74</xdr:col>
      <xdr:colOff>31750</xdr:colOff>
      <xdr:row>76</xdr:row>
      <xdr:rowOff>4065</xdr:rowOff>
    </xdr:to>
    <xdr:sp macro="" textlink="">
      <xdr:nvSpPr>
        <xdr:cNvPr id="446" name="フローチャート: 判断 445"/>
        <xdr:cNvSpPr/>
      </xdr:nvSpPr>
      <xdr:spPr>
        <a:xfrm>
          <a:off x="14732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160290</xdr:rowOff>
    </xdr:from>
    <xdr:ext cx="762000" cy="259045"/>
    <xdr:sp macro="" textlink="">
      <xdr:nvSpPr>
        <xdr:cNvPr id="447" name="テキスト ボックス 446"/>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106426</xdr:rowOff>
    </xdr:to>
    <xdr:cxnSp macro="">
      <xdr:nvCxnSpPr>
        <xdr:cNvPr id="448" name="直線コネクタ 447"/>
        <xdr:cNvCxnSpPr/>
      </xdr:nvCxnSpPr>
      <xdr:spPr>
        <a:xfrm flipV="1">
          <a:off x="13004800" y="128645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49" name="フローチャート: 判断 448"/>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0" name="テキスト ボックス 449"/>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1" name="フローチャート: 判断 45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52" name="テキスト ボックス 451"/>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8" name="楕円 457"/>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87647</xdr:rowOff>
    </xdr:from>
    <xdr:ext cx="762000" cy="259045"/>
    <xdr:sp macro="" textlink="">
      <xdr:nvSpPr>
        <xdr:cNvPr id="459" name="公債費以外該当値テキスト"/>
        <xdr:cNvSpPr txBox="1"/>
      </xdr:nvSpPr>
      <xdr:spPr>
        <a:xfrm>
          <a:off x="16598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60" name="楕円 459"/>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61" name="テキスト ボックス 460"/>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62" name="楕円 461"/>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63" name="テキスト ボックス 462"/>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64" name="楕円 463"/>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65" name="テキスト ボックス 464"/>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66" name="楕円 465"/>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67" name="テキスト ボックス 466"/>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10000</xdr:rowOff>
    </xdr:from>
    <xdr:to>
      <xdr:col>29</xdr:col>
      <xdr:colOff>127000</xdr:colOff>
      <xdr:row>14</xdr:row>
      <xdr:rowOff>44454</xdr:rowOff>
    </xdr:to>
    <xdr:cxnSp macro="">
      <xdr:nvCxnSpPr>
        <xdr:cNvPr id="52" name="直線コネクタ 51"/>
        <xdr:cNvCxnSpPr/>
      </xdr:nvCxnSpPr>
      <xdr:spPr bwMode="auto">
        <a:xfrm flipV="1">
          <a:off x="5003800" y="2457925"/>
          <a:ext cx="6477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44454</xdr:rowOff>
    </xdr:from>
    <xdr:to>
      <xdr:col>26</xdr:col>
      <xdr:colOff>50800</xdr:colOff>
      <xdr:row>14</xdr:row>
      <xdr:rowOff>143078</xdr:rowOff>
    </xdr:to>
    <xdr:cxnSp macro="">
      <xdr:nvCxnSpPr>
        <xdr:cNvPr id="55" name="直線コネクタ 54"/>
        <xdr:cNvCxnSpPr/>
      </xdr:nvCxnSpPr>
      <xdr:spPr bwMode="auto">
        <a:xfrm flipV="1">
          <a:off x="4305300" y="2492379"/>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143078</xdr:rowOff>
    </xdr:from>
    <xdr:to>
      <xdr:col>22</xdr:col>
      <xdr:colOff>114300</xdr:colOff>
      <xdr:row>15</xdr:row>
      <xdr:rowOff>150981</xdr:rowOff>
    </xdr:to>
    <xdr:cxnSp macro="">
      <xdr:nvCxnSpPr>
        <xdr:cNvPr id="58" name="直線コネクタ 57"/>
        <xdr:cNvCxnSpPr/>
      </xdr:nvCxnSpPr>
      <xdr:spPr bwMode="auto">
        <a:xfrm flipV="1">
          <a:off x="3606800" y="2591003"/>
          <a:ext cx="698500" cy="17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123172</xdr:rowOff>
    </xdr:from>
    <xdr:to>
      <xdr:col>22</xdr:col>
      <xdr:colOff>165100</xdr:colOff>
      <xdr:row>15</xdr:row>
      <xdr:rowOff>53322</xdr:rowOff>
    </xdr:to>
    <xdr:sp macro="" textlink="">
      <xdr:nvSpPr>
        <xdr:cNvPr id="59" name="フローチャート: 判断 58"/>
        <xdr:cNvSpPr/>
      </xdr:nvSpPr>
      <xdr:spPr bwMode="auto">
        <a:xfrm>
          <a:off x="4254500" y="2571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38099</xdr:rowOff>
    </xdr:from>
    <xdr:ext cx="762000" cy="259045"/>
    <xdr:sp macro="" textlink="">
      <xdr:nvSpPr>
        <xdr:cNvPr id="60" name="テキスト ボックス 59"/>
        <xdr:cNvSpPr txBox="1"/>
      </xdr:nvSpPr>
      <xdr:spPr>
        <a:xfrm>
          <a:off x="3924300" y="265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44290</xdr:rowOff>
    </xdr:from>
    <xdr:to>
      <xdr:col>18</xdr:col>
      <xdr:colOff>177800</xdr:colOff>
      <xdr:row>15</xdr:row>
      <xdr:rowOff>150981</xdr:rowOff>
    </xdr:to>
    <xdr:cxnSp macro="">
      <xdr:nvCxnSpPr>
        <xdr:cNvPr id="61" name="直線コネクタ 60"/>
        <xdr:cNvCxnSpPr/>
      </xdr:nvCxnSpPr>
      <xdr:spPr bwMode="auto">
        <a:xfrm>
          <a:off x="2908300" y="2663665"/>
          <a:ext cx="698500" cy="10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56159</xdr:rowOff>
    </xdr:from>
    <xdr:to>
      <xdr:col>19</xdr:col>
      <xdr:colOff>38100</xdr:colOff>
      <xdr:row>16</xdr:row>
      <xdr:rowOff>157759</xdr:rowOff>
    </xdr:to>
    <xdr:sp macro="" textlink="">
      <xdr:nvSpPr>
        <xdr:cNvPr id="62" name="フローチャート: 判断 61"/>
        <xdr:cNvSpPr/>
      </xdr:nvSpPr>
      <xdr:spPr bwMode="auto">
        <a:xfrm>
          <a:off x="3556000" y="2846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142536</xdr:rowOff>
    </xdr:from>
    <xdr:ext cx="762000" cy="259045"/>
    <xdr:sp macro="" textlink="">
      <xdr:nvSpPr>
        <xdr:cNvPr id="63" name="テキスト ボックス 62"/>
        <xdr:cNvSpPr txBox="1"/>
      </xdr:nvSpPr>
      <xdr:spPr>
        <a:xfrm>
          <a:off x="3225800" y="29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73729</xdr:rowOff>
    </xdr:from>
    <xdr:to>
      <xdr:col>15</xdr:col>
      <xdr:colOff>101600</xdr:colOff>
      <xdr:row>17</xdr:row>
      <xdr:rowOff>3879</xdr:rowOff>
    </xdr:to>
    <xdr:sp macro="" textlink="">
      <xdr:nvSpPr>
        <xdr:cNvPr id="64" name="フローチャート: 判断 63"/>
        <xdr:cNvSpPr/>
      </xdr:nvSpPr>
      <xdr:spPr bwMode="auto">
        <a:xfrm>
          <a:off x="2857500" y="286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160106</xdr:rowOff>
    </xdr:from>
    <xdr:ext cx="762000" cy="259045"/>
    <xdr:sp macro="" textlink="">
      <xdr:nvSpPr>
        <xdr:cNvPr id="65" name="テキスト ボックス 64"/>
        <xdr:cNvSpPr txBox="1"/>
      </xdr:nvSpPr>
      <xdr:spPr>
        <a:xfrm>
          <a:off x="2527300" y="29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130650</xdr:rowOff>
    </xdr:from>
    <xdr:to>
      <xdr:col>29</xdr:col>
      <xdr:colOff>177800</xdr:colOff>
      <xdr:row>14</xdr:row>
      <xdr:rowOff>60800</xdr:rowOff>
    </xdr:to>
    <xdr:sp macro="" textlink="">
      <xdr:nvSpPr>
        <xdr:cNvPr id="71" name="楕円 70"/>
        <xdr:cNvSpPr/>
      </xdr:nvSpPr>
      <xdr:spPr bwMode="auto">
        <a:xfrm>
          <a:off x="56007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147177</xdr:rowOff>
    </xdr:from>
    <xdr:ext cx="762000" cy="259045"/>
    <xdr:sp macro="" textlink="">
      <xdr:nvSpPr>
        <xdr:cNvPr id="72" name="人口1人当たり決算額の推移該当値テキスト130"/>
        <xdr:cNvSpPr txBox="1"/>
      </xdr:nvSpPr>
      <xdr:spPr>
        <a:xfrm>
          <a:off x="5740400" y="225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165104</xdr:rowOff>
    </xdr:from>
    <xdr:to>
      <xdr:col>26</xdr:col>
      <xdr:colOff>101600</xdr:colOff>
      <xdr:row>14</xdr:row>
      <xdr:rowOff>95254</xdr:rowOff>
    </xdr:to>
    <xdr:sp macro="" textlink="">
      <xdr:nvSpPr>
        <xdr:cNvPr id="73" name="楕円 72"/>
        <xdr:cNvSpPr/>
      </xdr:nvSpPr>
      <xdr:spPr bwMode="auto">
        <a:xfrm>
          <a:off x="4953000" y="244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105431</xdr:rowOff>
    </xdr:from>
    <xdr:ext cx="736600" cy="259045"/>
    <xdr:sp macro="" textlink="">
      <xdr:nvSpPr>
        <xdr:cNvPr id="74" name="テキスト ボックス 73"/>
        <xdr:cNvSpPr txBox="1"/>
      </xdr:nvSpPr>
      <xdr:spPr>
        <a:xfrm>
          <a:off x="4622800" y="22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92278</xdr:rowOff>
    </xdr:from>
    <xdr:to>
      <xdr:col>22</xdr:col>
      <xdr:colOff>165100</xdr:colOff>
      <xdr:row>15</xdr:row>
      <xdr:rowOff>22428</xdr:rowOff>
    </xdr:to>
    <xdr:sp macro="" textlink="">
      <xdr:nvSpPr>
        <xdr:cNvPr id="75" name="楕円 74"/>
        <xdr:cNvSpPr/>
      </xdr:nvSpPr>
      <xdr:spPr bwMode="auto">
        <a:xfrm>
          <a:off x="4254500" y="25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32605</xdr:rowOff>
    </xdr:from>
    <xdr:ext cx="762000" cy="259045"/>
    <xdr:sp macro="" textlink="">
      <xdr:nvSpPr>
        <xdr:cNvPr id="76" name="テキスト ボックス 75"/>
        <xdr:cNvSpPr txBox="1"/>
      </xdr:nvSpPr>
      <xdr:spPr>
        <a:xfrm>
          <a:off x="3924300" y="23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100181</xdr:rowOff>
    </xdr:from>
    <xdr:to>
      <xdr:col>19</xdr:col>
      <xdr:colOff>38100</xdr:colOff>
      <xdr:row>16</xdr:row>
      <xdr:rowOff>30331</xdr:rowOff>
    </xdr:to>
    <xdr:sp macro="" textlink="">
      <xdr:nvSpPr>
        <xdr:cNvPr id="77" name="楕円 76"/>
        <xdr:cNvSpPr/>
      </xdr:nvSpPr>
      <xdr:spPr bwMode="auto">
        <a:xfrm>
          <a:off x="3556000" y="271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40508</xdr:rowOff>
    </xdr:from>
    <xdr:ext cx="762000" cy="259045"/>
    <xdr:sp macro="" textlink="">
      <xdr:nvSpPr>
        <xdr:cNvPr id="78" name="テキスト ボックス 77"/>
        <xdr:cNvSpPr txBox="1"/>
      </xdr:nvSpPr>
      <xdr:spPr>
        <a:xfrm>
          <a:off x="3225800" y="2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164940</xdr:rowOff>
    </xdr:from>
    <xdr:to>
      <xdr:col>15</xdr:col>
      <xdr:colOff>101600</xdr:colOff>
      <xdr:row>15</xdr:row>
      <xdr:rowOff>95090</xdr:rowOff>
    </xdr:to>
    <xdr:sp macro="" textlink="">
      <xdr:nvSpPr>
        <xdr:cNvPr id="79" name="楕円 78"/>
        <xdr:cNvSpPr/>
      </xdr:nvSpPr>
      <xdr:spPr bwMode="auto">
        <a:xfrm>
          <a:off x="2857500" y="261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105267</xdr:rowOff>
    </xdr:from>
    <xdr:ext cx="762000" cy="259045"/>
    <xdr:sp macro="" textlink="">
      <xdr:nvSpPr>
        <xdr:cNvPr id="80" name="テキスト ボックス 79"/>
        <xdr:cNvSpPr txBox="1"/>
      </xdr:nvSpPr>
      <xdr:spPr>
        <a:xfrm>
          <a:off x="2527300" y="238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99263</xdr:rowOff>
    </xdr:from>
    <xdr:to>
      <xdr:col>29</xdr:col>
      <xdr:colOff>127000</xdr:colOff>
      <xdr:row>33</xdr:row>
      <xdr:rowOff>197638</xdr:rowOff>
    </xdr:to>
    <xdr:cxnSp macro="">
      <xdr:nvCxnSpPr>
        <xdr:cNvPr id="114" name="直線コネクタ 113"/>
        <xdr:cNvCxnSpPr/>
      </xdr:nvCxnSpPr>
      <xdr:spPr bwMode="auto">
        <a:xfrm flipV="1">
          <a:off x="5003800" y="6023813"/>
          <a:ext cx="647700" cy="9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235958</xdr:rowOff>
    </xdr:from>
    <xdr:ext cx="762000" cy="259045"/>
    <xdr:sp macro="" textlink="">
      <xdr:nvSpPr>
        <xdr:cNvPr id="115" name="人口1人当たり決算額の推移平均値テキスト445"/>
        <xdr:cNvSpPr txBox="1"/>
      </xdr:nvSpPr>
      <xdr:spPr>
        <a:xfrm>
          <a:off x="5740400" y="6846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178016</xdr:rowOff>
    </xdr:from>
    <xdr:to>
      <xdr:col>26</xdr:col>
      <xdr:colOff>50800</xdr:colOff>
      <xdr:row>33</xdr:row>
      <xdr:rowOff>197638</xdr:rowOff>
    </xdr:to>
    <xdr:cxnSp macro="">
      <xdr:nvCxnSpPr>
        <xdr:cNvPr id="117" name="直線コネクタ 116"/>
        <xdr:cNvCxnSpPr/>
      </xdr:nvCxnSpPr>
      <xdr:spPr bwMode="auto">
        <a:xfrm>
          <a:off x="4305300" y="61025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321073</xdr:rowOff>
    </xdr:from>
    <xdr:ext cx="736600" cy="259045"/>
    <xdr:sp macro="" textlink="">
      <xdr:nvSpPr>
        <xdr:cNvPr id="119" name="テキスト ボックス 118"/>
        <xdr:cNvSpPr txBox="1"/>
      </xdr:nvSpPr>
      <xdr:spPr>
        <a:xfrm>
          <a:off x="4622800" y="69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140716</xdr:rowOff>
    </xdr:from>
    <xdr:to>
      <xdr:col>22</xdr:col>
      <xdr:colOff>114300</xdr:colOff>
      <xdr:row>33</xdr:row>
      <xdr:rowOff>178016</xdr:rowOff>
    </xdr:to>
    <xdr:cxnSp macro="">
      <xdr:nvCxnSpPr>
        <xdr:cNvPr id="120" name="直線コネクタ 119"/>
        <xdr:cNvCxnSpPr/>
      </xdr:nvCxnSpPr>
      <xdr:spPr bwMode="auto">
        <a:xfrm>
          <a:off x="3606800" y="6065266"/>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220561</xdr:rowOff>
    </xdr:from>
    <xdr:to>
      <xdr:col>22</xdr:col>
      <xdr:colOff>165100</xdr:colOff>
      <xdr:row>34</xdr:row>
      <xdr:rowOff>322161</xdr:rowOff>
    </xdr:to>
    <xdr:sp macro="" textlink="">
      <xdr:nvSpPr>
        <xdr:cNvPr id="121" name="フローチャート: 判断 120"/>
        <xdr:cNvSpPr/>
      </xdr:nvSpPr>
      <xdr:spPr bwMode="auto">
        <a:xfrm>
          <a:off x="4254500" y="6488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306938</xdr:rowOff>
    </xdr:from>
    <xdr:ext cx="762000" cy="259045"/>
    <xdr:sp macro="" textlink="">
      <xdr:nvSpPr>
        <xdr:cNvPr id="122" name="テキスト ボックス 121"/>
        <xdr:cNvSpPr txBox="1"/>
      </xdr:nvSpPr>
      <xdr:spPr>
        <a:xfrm>
          <a:off x="3924300" y="65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88367</xdr:rowOff>
    </xdr:from>
    <xdr:to>
      <xdr:col>18</xdr:col>
      <xdr:colOff>177800</xdr:colOff>
      <xdr:row>33</xdr:row>
      <xdr:rowOff>140716</xdr:rowOff>
    </xdr:to>
    <xdr:cxnSp macro="">
      <xdr:nvCxnSpPr>
        <xdr:cNvPr id="123" name="直線コネクタ 122"/>
        <xdr:cNvCxnSpPr/>
      </xdr:nvCxnSpPr>
      <xdr:spPr bwMode="auto">
        <a:xfrm>
          <a:off x="2908300" y="6012917"/>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220675</xdr:rowOff>
    </xdr:from>
    <xdr:to>
      <xdr:col>19</xdr:col>
      <xdr:colOff>38100</xdr:colOff>
      <xdr:row>35</xdr:row>
      <xdr:rowOff>322275</xdr:rowOff>
    </xdr:to>
    <xdr:sp macro="" textlink="">
      <xdr:nvSpPr>
        <xdr:cNvPr id="124" name="フローチャート: 判断 123"/>
        <xdr:cNvSpPr/>
      </xdr:nvSpPr>
      <xdr:spPr bwMode="auto">
        <a:xfrm>
          <a:off x="35560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307052</xdr:rowOff>
    </xdr:from>
    <xdr:ext cx="762000" cy="259045"/>
    <xdr:sp macro="" textlink="">
      <xdr:nvSpPr>
        <xdr:cNvPr id="125" name="テキスト ボックス 124"/>
        <xdr:cNvSpPr txBox="1"/>
      </xdr:nvSpPr>
      <xdr:spPr>
        <a:xfrm>
          <a:off x="3225800" y="69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136665</xdr:rowOff>
    </xdr:from>
    <xdr:to>
      <xdr:col>15</xdr:col>
      <xdr:colOff>101600</xdr:colOff>
      <xdr:row>35</xdr:row>
      <xdr:rowOff>238265</xdr:rowOff>
    </xdr:to>
    <xdr:sp macro="" textlink="">
      <xdr:nvSpPr>
        <xdr:cNvPr id="126" name="フローチャート: 判断 125"/>
        <xdr:cNvSpPr/>
      </xdr:nvSpPr>
      <xdr:spPr bwMode="auto">
        <a:xfrm>
          <a:off x="28575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223042</xdr:rowOff>
    </xdr:from>
    <xdr:ext cx="762000" cy="259045"/>
    <xdr:sp macro="" textlink="">
      <xdr:nvSpPr>
        <xdr:cNvPr id="127" name="テキスト ボックス 126"/>
        <xdr:cNvSpPr txBox="1"/>
      </xdr:nvSpPr>
      <xdr:spPr>
        <a:xfrm>
          <a:off x="2527300" y="683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48463</xdr:rowOff>
    </xdr:from>
    <xdr:to>
      <xdr:col>29</xdr:col>
      <xdr:colOff>177800</xdr:colOff>
      <xdr:row>33</xdr:row>
      <xdr:rowOff>150063</xdr:rowOff>
    </xdr:to>
    <xdr:sp macro="" textlink="">
      <xdr:nvSpPr>
        <xdr:cNvPr id="133" name="楕円 132"/>
        <xdr:cNvSpPr/>
      </xdr:nvSpPr>
      <xdr:spPr bwMode="auto">
        <a:xfrm>
          <a:off x="5600700" y="59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166590</xdr:rowOff>
    </xdr:from>
    <xdr:ext cx="762000" cy="259045"/>
    <xdr:sp macro="" textlink="">
      <xdr:nvSpPr>
        <xdr:cNvPr id="134" name="人口1人当たり決算額の推移該当値テキスト445"/>
        <xdr:cNvSpPr txBox="1"/>
      </xdr:nvSpPr>
      <xdr:spPr>
        <a:xfrm>
          <a:off x="5740400" y="591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146838</xdr:rowOff>
    </xdr:from>
    <xdr:to>
      <xdr:col>26</xdr:col>
      <xdr:colOff>101600</xdr:colOff>
      <xdr:row>33</xdr:row>
      <xdr:rowOff>248438</xdr:rowOff>
    </xdr:to>
    <xdr:sp macro="" textlink="">
      <xdr:nvSpPr>
        <xdr:cNvPr id="135" name="楕円 134"/>
        <xdr:cNvSpPr/>
      </xdr:nvSpPr>
      <xdr:spPr bwMode="auto">
        <a:xfrm>
          <a:off x="4953000" y="607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87165</xdr:rowOff>
    </xdr:from>
    <xdr:ext cx="736600" cy="259045"/>
    <xdr:sp macro="" textlink="">
      <xdr:nvSpPr>
        <xdr:cNvPr id="136" name="テキスト ボックス 135"/>
        <xdr:cNvSpPr txBox="1"/>
      </xdr:nvSpPr>
      <xdr:spPr>
        <a:xfrm>
          <a:off x="4622800" y="584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127216</xdr:rowOff>
    </xdr:from>
    <xdr:to>
      <xdr:col>22</xdr:col>
      <xdr:colOff>165100</xdr:colOff>
      <xdr:row>33</xdr:row>
      <xdr:rowOff>228816</xdr:rowOff>
    </xdr:to>
    <xdr:sp macro="" textlink="">
      <xdr:nvSpPr>
        <xdr:cNvPr id="137" name="楕円 136"/>
        <xdr:cNvSpPr/>
      </xdr:nvSpPr>
      <xdr:spPr bwMode="auto">
        <a:xfrm>
          <a:off x="4254500" y="605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67543</xdr:rowOff>
    </xdr:from>
    <xdr:ext cx="762000" cy="259045"/>
    <xdr:sp macro="" textlink="">
      <xdr:nvSpPr>
        <xdr:cNvPr id="138" name="テキスト ボックス 137"/>
        <xdr:cNvSpPr txBox="1"/>
      </xdr:nvSpPr>
      <xdr:spPr>
        <a:xfrm>
          <a:off x="3924300" y="5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89916</xdr:rowOff>
    </xdr:from>
    <xdr:to>
      <xdr:col>19</xdr:col>
      <xdr:colOff>38100</xdr:colOff>
      <xdr:row>33</xdr:row>
      <xdr:rowOff>191516</xdr:rowOff>
    </xdr:to>
    <xdr:sp macro="" textlink="">
      <xdr:nvSpPr>
        <xdr:cNvPr id="139" name="楕円 138"/>
        <xdr:cNvSpPr/>
      </xdr:nvSpPr>
      <xdr:spPr bwMode="auto">
        <a:xfrm>
          <a:off x="3556000" y="60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30243</xdr:rowOff>
    </xdr:from>
    <xdr:ext cx="762000" cy="259045"/>
    <xdr:sp macro="" textlink="">
      <xdr:nvSpPr>
        <xdr:cNvPr id="140" name="テキスト ボックス 139"/>
        <xdr:cNvSpPr txBox="1"/>
      </xdr:nvSpPr>
      <xdr:spPr>
        <a:xfrm>
          <a:off x="3225800" y="57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37567</xdr:rowOff>
    </xdr:from>
    <xdr:to>
      <xdr:col>15</xdr:col>
      <xdr:colOff>101600</xdr:colOff>
      <xdr:row>33</xdr:row>
      <xdr:rowOff>139167</xdr:rowOff>
    </xdr:to>
    <xdr:sp macro="" textlink="">
      <xdr:nvSpPr>
        <xdr:cNvPr id="141" name="楕円 140"/>
        <xdr:cNvSpPr/>
      </xdr:nvSpPr>
      <xdr:spPr bwMode="auto">
        <a:xfrm>
          <a:off x="2857500" y="596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320794</xdr:rowOff>
    </xdr:from>
    <xdr:ext cx="762000" cy="259045"/>
    <xdr:sp macro="" textlink="">
      <xdr:nvSpPr>
        <xdr:cNvPr id="142" name="テキスト ボックス 141"/>
        <xdr:cNvSpPr txBox="1"/>
      </xdr:nvSpPr>
      <xdr:spPr>
        <a:xfrm>
          <a:off x="2527300" y="57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150607</xdr:rowOff>
    </xdr:from>
    <xdr:to>
      <xdr:col>24</xdr:col>
      <xdr:colOff>63500</xdr:colOff>
      <xdr:row>36</xdr:row>
      <xdr:rowOff>6198</xdr:rowOff>
    </xdr:to>
    <xdr:cxnSp macro="">
      <xdr:nvCxnSpPr>
        <xdr:cNvPr id="63" name="直線コネクタ 62"/>
        <xdr:cNvCxnSpPr/>
      </xdr:nvCxnSpPr>
      <xdr:spPr>
        <a:xfrm>
          <a:off x="3797300" y="6151357"/>
          <a:ext cx="8382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150607</xdr:rowOff>
    </xdr:from>
    <xdr:to>
      <xdr:col>19</xdr:col>
      <xdr:colOff>177800</xdr:colOff>
      <xdr:row>35</xdr:row>
      <xdr:rowOff>150706</xdr:rowOff>
    </xdr:to>
    <xdr:cxnSp macro="">
      <xdr:nvCxnSpPr>
        <xdr:cNvPr id="66" name="直線コネクタ 65"/>
        <xdr:cNvCxnSpPr/>
      </xdr:nvCxnSpPr>
      <xdr:spPr>
        <a:xfrm flipV="1">
          <a:off x="2908300" y="615135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150706</xdr:rowOff>
    </xdr:from>
    <xdr:to>
      <xdr:col>15</xdr:col>
      <xdr:colOff>50800</xdr:colOff>
      <xdr:row>35</xdr:row>
      <xdr:rowOff>153481</xdr:rowOff>
    </xdr:to>
    <xdr:cxnSp macro="">
      <xdr:nvCxnSpPr>
        <xdr:cNvPr id="69" name="直線コネクタ 68"/>
        <xdr:cNvCxnSpPr/>
      </xdr:nvCxnSpPr>
      <xdr:spPr>
        <a:xfrm flipV="1">
          <a:off x="2019300" y="615145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38183</xdr:rowOff>
    </xdr:from>
    <xdr:to>
      <xdr:col>15</xdr:col>
      <xdr:colOff>101600</xdr:colOff>
      <xdr:row>34</xdr:row>
      <xdr:rowOff>139783</xdr:rowOff>
    </xdr:to>
    <xdr:sp macro="" textlink="">
      <xdr:nvSpPr>
        <xdr:cNvPr id="70" name="フローチャート: 判断 69"/>
        <xdr:cNvSpPr/>
      </xdr:nvSpPr>
      <xdr:spPr>
        <a:xfrm>
          <a:off x="2857500" y="586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156310</xdr:rowOff>
    </xdr:from>
    <xdr:ext cx="534377" cy="259045"/>
    <xdr:sp macro="" textlink="">
      <xdr:nvSpPr>
        <xdr:cNvPr id="71" name="テキスト ボックス 70"/>
        <xdr:cNvSpPr txBox="1"/>
      </xdr:nvSpPr>
      <xdr:spPr>
        <a:xfrm>
          <a:off x="2641111" y="56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112007</xdr:rowOff>
    </xdr:from>
    <xdr:to>
      <xdr:col>10</xdr:col>
      <xdr:colOff>114300</xdr:colOff>
      <xdr:row>35</xdr:row>
      <xdr:rowOff>153481</xdr:rowOff>
    </xdr:to>
    <xdr:cxnSp macro="">
      <xdr:nvCxnSpPr>
        <xdr:cNvPr id="72" name="直線コネクタ 71"/>
        <xdr:cNvCxnSpPr/>
      </xdr:nvCxnSpPr>
      <xdr:spPr>
        <a:xfrm>
          <a:off x="1130300" y="611275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9426</xdr:rowOff>
    </xdr:from>
    <xdr:ext cx="534377" cy="259045"/>
    <xdr:sp macro="" textlink="">
      <xdr:nvSpPr>
        <xdr:cNvPr id="76" name="テキスト ボックス 75"/>
        <xdr:cNvSpPr txBox="1"/>
      </xdr:nvSpPr>
      <xdr:spPr>
        <a:xfrm>
          <a:off x="863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126848</xdr:rowOff>
    </xdr:from>
    <xdr:to>
      <xdr:col>24</xdr:col>
      <xdr:colOff>114300</xdr:colOff>
      <xdr:row>36</xdr:row>
      <xdr:rowOff>56998</xdr:rowOff>
    </xdr:to>
    <xdr:sp macro="" textlink="">
      <xdr:nvSpPr>
        <xdr:cNvPr id="82" name="楕円 81"/>
        <xdr:cNvSpPr/>
      </xdr:nvSpPr>
      <xdr:spPr>
        <a:xfrm>
          <a:off x="45847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105275</xdr:rowOff>
    </xdr:from>
    <xdr:ext cx="534377" cy="259045"/>
    <xdr:sp macro="" textlink="">
      <xdr:nvSpPr>
        <xdr:cNvPr id="83" name="人件費該当値テキスト"/>
        <xdr:cNvSpPr txBox="1"/>
      </xdr:nvSpPr>
      <xdr:spPr>
        <a:xfrm>
          <a:off x="4686300" y="61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99807</xdr:rowOff>
    </xdr:from>
    <xdr:to>
      <xdr:col>20</xdr:col>
      <xdr:colOff>38100</xdr:colOff>
      <xdr:row>36</xdr:row>
      <xdr:rowOff>29957</xdr:rowOff>
    </xdr:to>
    <xdr:sp macro="" textlink="">
      <xdr:nvSpPr>
        <xdr:cNvPr id="84" name="楕円 83"/>
        <xdr:cNvSpPr/>
      </xdr:nvSpPr>
      <xdr:spPr>
        <a:xfrm>
          <a:off x="3746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21084</xdr:rowOff>
    </xdr:from>
    <xdr:ext cx="534377" cy="259045"/>
    <xdr:sp macro="" textlink="">
      <xdr:nvSpPr>
        <xdr:cNvPr id="85" name="テキスト ボックス 84"/>
        <xdr:cNvSpPr txBox="1"/>
      </xdr:nvSpPr>
      <xdr:spPr>
        <a:xfrm>
          <a:off x="3530111" y="6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99906</xdr:rowOff>
    </xdr:from>
    <xdr:to>
      <xdr:col>15</xdr:col>
      <xdr:colOff>101600</xdr:colOff>
      <xdr:row>36</xdr:row>
      <xdr:rowOff>30056</xdr:rowOff>
    </xdr:to>
    <xdr:sp macro="" textlink="">
      <xdr:nvSpPr>
        <xdr:cNvPr id="86" name="楕円 85"/>
        <xdr:cNvSpPr/>
      </xdr:nvSpPr>
      <xdr:spPr>
        <a:xfrm>
          <a:off x="2857500" y="61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21183</xdr:rowOff>
    </xdr:from>
    <xdr:ext cx="534377" cy="259045"/>
    <xdr:sp macro="" textlink="">
      <xdr:nvSpPr>
        <xdr:cNvPr id="87" name="テキスト ボックス 86"/>
        <xdr:cNvSpPr txBox="1"/>
      </xdr:nvSpPr>
      <xdr:spPr>
        <a:xfrm>
          <a:off x="2641111" y="61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102681</xdr:rowOff>
    </xdr:from>
    <xdr:to>
      <xdr:col>10</xdr:col>
      <xdr:colOff>165100</xdr:colOff>
      <xdr:row>36</xdr:row>
      <xdr:rowOff>32831</xdr:rowOff>
    </xdr:to>
    <xdr:sp macro="" textlink="">
      <xdr:nvSpPr>
        <xdr:cNvPr id="88" name="楕円 87"/>
        <xdr:cNvSpPr/>
      </xdr:nvSpPr>
      <xdr:spPr>
        <a:xfrm>
          <a:off x="1968500" y="6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23958</xdr:rowOff>
    </xdr:from>
    <xdr:ext cx="534377" cy="259045"/>
    <xdr:sp macro="" textlink="">
      <xdr:nvSpPr>
        <xdr:cNvPr id="89" name="テキスト ボックス 88"/>
        <xdr:cNvSpPr txBox="1"/>
      </xdr:nvSpPr>
      <xdr:spPr>
        <a:xfrm>
          <a:off x="1752111" y="61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61207</xdr:rowOff>
    </xdr:from>
    <xdr:to>
      <xdr:col>6</xdr:col>
      <xdr:colOff>38100</xdr:colOff>
      <xdr:row>35</xdr:row>
      <xdr:rowOff>162807</xdr:rowOff>
    </xdr:to>
    <xdr:sp macro="" textlink="">
      <xdr:nvSpPr>
        <xdr:cNvPr id="90" name="楕円 89"/>
        <xdr:cNvSpPr/>
      </xdr:nvSpPr>
      <xdr:spPr>
        <a:xfrm>
          <a:off x="1079500" y="60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7884</xdr:rowOff>
    </xdr:from>
    <xdr:ext cx="534377" cy="259045"/>
    <xdr:sp macro="" textlink="">
      <xdr:nvSpPr>
        <xdr:cNvPr id="91" name="テキスト ボックス 90"/>
        <xdr:cNvSpPr txBox="1"/>
      </xdr:nvSpPr>
      <xdr:spPr>
        <a:xfrm>
          <a:off x="863111" y="58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86534</xdr:rowOff>
    </xdr:from>
    <xdr:to>
      <xdr:col>24</xdr:col>
      <xdr:colOff>63500</xdr:colOff>
      <xdr:row>54</xdr:row>
      <xdr:rowOff>132907</xdr:rowOff>
    </xdr:to>
    <xdr:cxnSp macro="">
      <xdr:nvCxnSpPr>
        <xdr:cNvPr id="123" name="直線コネクタ 122"/>
        <xdr:cNvCxnSpPr/>
      </xdr:nvCxnSpPr>
      <xdr:spPr>
        <a:xfrm flipV="1">
          <a:off x="3797300" y="9344834"/>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132907</xdr:rowOff>
    </xdr:from>
    <xdr:to>
      <xdr:col>19</xdr:col>
      <xdr:colOff>177800</xdr:colOff>
      <xdr:row>55</xdr:row>
      <xdr:rowOff>73504</xdr:rowOff>
    </xdr:to>
    <xdr:cxnSp macro="">
      <xdr:nvCxnSpPr>
        <xdr:cNvPr id="126" name="直線コネクタ 125"/>
        <xdr:cNvCxnSpPr/>
      </xdr:nvCxnSpPr>
      <xdr:spPr>
        <a:xfrm flipV="1">
          <a:off x="2908300" y="9391207"/>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73504</xdr:rowOff>
    </xdr:from>
    <xdr:to>
      <xdr:col>15</xdr:col>
      <xdr:colOff>50800</xdr:colOff>
      <xdr:row>55</xdr:row>
      <xdr:rowOff>168765</xdr:rowOff>
    </xdr:to>
    <xdr:cxnSp macro="">
      <xdr:nvCxnSpPr>
        <xdr:cNvPr id="129" name="直線コネクタ 128"/>
        <xdr:cNvCxnSpPr/>
      </xdr:nvCxnSpPr>
      <xdr:spPr>
        <a:xfrm flipV="1">
          <a:off x="2019300" y="9503254"/>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83283</xdr:rowOff>
    </xdr:from>
    <xdr:to>
      <xdr:col>15</xdr:col>
      <xdr:colOff>101600</xdr:colOff>
      <xdr:row>57</xdr:row>
      <xdr:rowOff>13433</xdr:rowOff>
    </xdr:to>
    <xdr:sp macro="" textlink="">
      <xdr:nvSpPr>
        <xdr:cNvPr id="130" name="フローチャート: 判断 129"/>
        <xdr:cNvSpPr/>
      </xdr:nvSpPr>
      <xdr:spPr>
        <a:xfrm>
          <a:off x="2857500" y="96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xdr:rowOff>
    </xdr:from>
    <xdr:ext cx="534377" cy="259045"/>
    <xdr:sp macro="" textlink="">
      <xdr:nvSpPr>
        <xdr:cNvPr id="131" name="テキスト ボックス 130"/>
        <xdr:cNvSpPr txBox="1"/>
      </xdr:nvSpPr>
      <xdr:spPr>
        <a:xfrm>
          <a:off x="2641111" y="97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168765</xdr:rowOff>
    </xdr:from>
    <xdr:to>
      <xdr:col>10</xdr:col>
      <xdr:colOff>114300</xdr:colOff>
      <xdr:row>56</xdr:row>
      <xdr:rowOff>38299</xdr:rowOff>
    </xdr:to>
    <xdr:cxnSp macro="">
      <xdr:nvCxnSpPr>
        <xdr:cNvPr id="132" name="直線コネクタ 131"/>
        <xdr:cNvCxnSpPr/>
      </xdr:nvCxnSpPr>
      <xdr:spPr>
        <a:xfrm flipV="1">
          <a:off x="1130300" y="9598515"/>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164874</xdr:rowOff>
    </xdr:from>
    <xdr:ext cx="534377" cy="259045"/>
    <xdr:sp macro="" textlink="">
      <xdr:nvSpPr>
        <xdr:cNvPr id="134" name="テキスト ボックス 133"/>
        <xdr:cNvSpPr txBox="1"/>
      </xdr:nvSpPr>
      <xdr:spPr>
        <a:xfrm>
          <a:off x="1752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77647</xdr:rowOff>
    </xdr:from>
    <xdr:ext cx="534377" cy="259045"/>
    <xdr:sp macro="" textlink="">
      <xdr:nvSpPr>
        <xdr:cNvPr id="136" name="テキスト ボックス 135"/>
        <xdr:cNvSpPr txBox="1"/>
      </xdr:nvSpPr>
      <xdr:spPr>
        <a:xfrm>
          <a:off x="863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35734</xdr:rowOff>
    </xdr:from>
    <xdr:to>
      <xdr:col>24</xdr:col>
      <xdr:colOff>114300</xdr:colOff>
      <xdr:row>54</xdr:row>
      <xdr:rowOff>137334</xdr:rowOff>
    </xdr:to>
    <xdr:sp macro="" textlink="">
      <xdr:nvSpPr>
        <xdr:cNvPr id="142" name="楕円 141"/>
        <xdr:cNvSpPr/>
      </xdr:nvSpPr>
      <xdr:spPr>
        <a:xfrm>
          <a:off x="4584700" y="92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58611</xdr:rowOff>
    </xdr:from>
    <xdr:ext cx="534377" cy="259045"/>
    <xdr:sp macro="" textlink="">
      <xdr:nvSpPr>
        <xdr:cNvPr id="143" name="物件費該当値テキスト"/>
        <xdr:cNvSpPr txBox="1"/>
      </xdr:nvSpPr>
      <xdr:spPr>
        <a:xfrm>
          <a:off x="4686300" y="91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82107</xdr:rowOff>
    </xdr:from>
    <xdr:to>
      <xdr:col>20</xdr:col>
      <xdr:colOff>38100</xdr:colOff>
      <xdr:row>55</xdr:row>
      <xdr:rowOff>12257</xdr:rowOff>
    </xdr:to>
    <xdr:sp macro="" textlink="">
      <xdr:nvSpPr>
        <xdr:cNvPr id="144" name="楕円 143"/>
        <xdr:cNvSpPr/>
      </xdr:nvSpPr>
      <xdr:spPr>
        <a:xfrm>
          <a:off x="3746500" y="9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28784</xdr:rowOff>
    </xdr:from>
    <xdr:ext cx="534377" cy="259045"/>
    <xdr:sp macro="" textlink="">
      <xdr:nvSpPr>
        <xdr:cNvPr id="145" name="テキスト ボックス 144"/>
        <xdr:cNvSpPr txBox="1"/>
      </xdr:nvSpPr>
      <xdr:spPr>
        <a:xfrm>
          <a:off x="3530111" y="91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22704</xdr:rowOff>
    </xdr:from>
    <xdr:to>
      <xdr:col>15</xdr:col>
      <xdr:colOff>101600</xdr:colOff>
      <xdr:row>55</xdr:row>
      <xdr:rowOff>124304</xdr:rowOff>
    </xdr:to>
    <xdr:sp macro="" textlink="">
      <xdr:nvSpPr>
        <xdr:cNvPr id="146" name="楕円 145"/>
        <xdr:cNvSpPr/>
      </xdr:nvSpPr>
      <xdr:spPr>
        <a:xfrm>
          <a:off x="2857500" y="94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140831</xdr:rowOff>
    </xdr:from>
    <xdr:ext cx="534377" cy="259045"/>
    <xdr:sp macro="" textlink="">
      <xdr:nvSpPr>
        <xdr:cNvPr id="147" name="テキスト ボックス 146"/>
        <xdr:cNvSpPr txBox="1"/>
      </xdr:nvSpPr>
      <xdr:spPr>
        <a:xfrm>
          <a:off x="2641111" y="92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117965</xdr:rowOff>
    </xdr:from>
    <xdr:to>
      <xdr:col>10</xdr:col>
      <xdr:colOff>165100</xdr:colOff>
      <xdr:row>56</xdr:row>
      <xdr:rowOff>48115</xdr:rowOff>
    </xdr:to>
    <xdr:sp macro="" textlink="">
      <xdr:nvSpPr>
        <xdr:cNvPr id="148" name="楕円 147"/>
        <xdr:cNvSpPr/>
      </xdr:nvSpPr>
      <xdr:spPr>
        <a:xfrm>
          <a:off x="1968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64642</xdr:rowOff>
    </xdr:from>
    <xdr:ext cx="534377" cy="259045"/>
    <xdr:sp macro="" textlink="">
      <xdr:nvSpPr>
        <xdr:cNvPr id="149" name="テキスト ボックス 148"/>
        <xdr:cNvSpPr txBox="1"/>
      </xdr:nvSpPr>
      <xdr:spPr>
        <a:xfrm>
          <a:off x="1752111" y="93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158949</xdr:rowOff>
    </xdr:from>
    <xdr:to>
      <xdr:col>6</xdr:col>
      <xdr:colOff>38100</xdr:colOff>
      <xdr:row>56</xdr:row>
      <xdr:rowOff>89099</xdr:rowOff>
    </xdr:to>
    <xdr:sp macro="" textlink="">
      <xdr:nvSpPr>
        <xdr:cNvPr id="150" name="楕円 149"/>
        <xdr:cNvSpPr/>
      </xdr:nvSpPr>
      <xdr:spPr>
        <a:xfrm>
          <a:off x="1079500" y="9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105626</xdr:rowOff>
    </xdr:from>
    <xdr:ext cx="534377" cy="259045"/>
    <xdr:sp macro="" textlink="">
      <xdr:nvSpPr>
        <xdr:cNvPr id="151" name="テキスト ボックス 150"/>
        <xdr:cNvSpPr txBox="1"/>
      </xdr:nvSpPr>
      <xdr:spPr>
        <a:xfrm>
          <a:off x="863111" y="93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67554</xdr:rowOff>
    </xdr:from>
    <xdr:to>
      <xdr:col>24</xdr:col>
      <xdr:colOff>63500</xdr:colOff>
      <xdr:row>77</xdr:row>
      <xdr:rowOff>37607</xdr:rowOff>
    </xdr:to>
    <xdr:cxnSp macro="">
      <xdr:nvCxnSpPr>
        <xdr:cNvPr id="178" name="直線コネクタ 177"/>
        <xdr:cNvCxnSpPr/>
      </xdr:nvCxnSpPr>
      <xdr:spPr>
        <a:xfrm flipV="1">
          <a:off x="3797300" y="13097754"/>
          <a:ext cx="8382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147521</xdr:rowOff>
    </xdr:from>
    <xdr:ext cx="469744" cy="259045"/>
    <xdr:sp macro="" textlink="">
      <xdr:nvSpPr>
        <xdr:cNvPr id="179" name="維持補修費平均値テキスト"/>
        <xdr:cNvSpPr txBox="1"/>
      </xdr:nvSpPr>
      <xdr:spPr>
        <a:xfrm>
          <a:off x="4686300" y="1317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37607</xdr:rowOff>
    </xdr:from>
    <xdr:to>
      <xdr:col>19</xdr:col>
      <xdr:colOff>177800</xdr:colOff>
      <xdr:row>77</xdr:row>
      <xdr:rowOff>66046</xdr:rowOff>
    </xdr:to>
    <xdr:cxnSp macro="">
      <xdr:nvCxnSpPr>
        <xdr:cNvPr id="181" name="直線コネクタ 180"/>
        <xdr:cNvCxnSpPr/>
      </xdr:nvCxnSpPr>
      <xdr:spPr>
        <a:xfrm flipV="1">
          <a:off x="2908300" y="13239257"/>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120545</xdr:rowOff>
    </xdr:from>
    <xdr:ext cx="469744" cy="259045"/>
    <xdr:sp macro="" textlink="">
      <xdr:nvSpPr>
        <xdr:cNvPr id="183" name="テキスト ボックス 182"/>
        <xdr:cNvSpPr txBox="1"/>
      </xdr:nvSpPr>
      <xdr:spPr>
        <a:xfrm>
          <a:off x="3562428" y="1332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43825</xdr:rowOff>
    </xdr:from>
    <xdr:to>
      <xdr:col>15</xdr:col>
      <xdr:colOff>50800</xdr:colOff>
      <xdr:row>77</xdr:row>
      <xdr:rowOff>66046</xdr:rowOff>
    </xdr:to>
    <xdr:cxnSp macro="">
      <xdr:nvCxnSpPr>
        <xdr:cNvPr id="184" name="直線コネクタ 183"/>
        <xdr:cNvCxnSpPr/>
      </xdr:nvCxnSpPr>
      <xdr:spPr>
        <a:xfrm>
          <a:off x="2019300" y="13245475"/>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65218</xdr:rowOff>
    </xdr:from>
    <xdr:to>
      <xdr:col>15</xdr:col>
      <xdr:colOff>101600</xdr:colOff>
      <xdr:row>77</xdr:row>
      <xdr:rowOff>166818</xdr:rowOff>
    </xdr:to>
    <xdr:sp macro="" textlink="">
      <xdr:nvSpPr>
        <xdr:cNvPr id="185" name="フローチャート: 判断 184"/>
        <xdr:cNvSpPr/>
      </xdr:nvSpPr>
      <xdr:spPr>
        <a:xfrm>
          <a:off x="2857500" y="132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157945</xdr:rowOff>
    </xdr:from>
    <xdr:ext cx="469744" cy="259045"/>
    <xdr:sp macro="" textlink="">
      <xdr:nvSpPr>
        <xdr:cNvPr id="186" name="テキスト ボックス 185"/>
        <xdr:cNvSpPr txBox="1"/>
      </xdr:nvSpPr>
      <xdr:spPr>
        <a:xfrm>
          <a:off x="2673428" y="1335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163748</xdr:rowOff>
    </xdr:from>
    <xdr:to>
      <xdr:col>10</xdr:col>
      <xdr:colOff>114300</xdr:colOff>
      <xdr:row>77</xdr:row>
      <xdr:rowOff>43825</xdr:rowOff>
    </xdr:to>
    <xdr:cxnSp macro="">
      <xdr:nvCxnSpPr>
        <xdr:cNvPr id="187" name="直線コネクタ 186"/>
        <xdr:cNvCxnSpPr/>
      </xdr:nvCxnSpPr>
      <xdr:spPr>
        <a:xfrm>
          <a:off x="1130300" y="13193948"/>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94706</xdr:rowOff>
    </xdr:from>
    <xdr:to>
      <xdr:col>10</xdr:col>
      <xdr:colOff>165100</xdr:colOff>
      <xdr:row>78</xdr:row>
      <xdr:rowOff>24856</xdr:rowOff>
    </xdr:to>
    <xdr:sp macro="" textlink="">
      <xdr:nvSpPr>
        <xdr:cNvPr id="188" name="フローチャート: 判断 187"/>
        <xdr:cNvSpPr/>
      </xdr:nvSpPr>
      <xdr:spPr>
        <a:xfrm>
          <a:off x="1968500" y="1329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15983</xdr:rowOff>
    </xdr:from>
    <xdr:ext cx="469744" cy="259045"/>
    <xdr:sp macro="" textlink="">
      <xdr:nvSpPr>
        <xdr:cNvPr id="189" name="テキスト ボックス 188"/>
        <xdr:cNvSpPr txBox="1"/>
      </xdr:nvSpPr>
      <xdr:spPr>
        <a:xfrm>
          <a:off x="1784428" y="133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83824</xdr:rowOff>
    </xdr:from>
    <xdr:to>
      <xdr:col>6</xdr:col>
      <xdr:colOff>38100</xdr:colOff>
      <xdr:row>78</xdr:row>
      <xdr:rowOff>13974</xdr:rowOff>
    </xdr:to>
    <xdr:sp macro="" textlink="">
      <xdr:nvSpPr>
        <xdr:cNvPr id="190" name="フローチャート: 判断 189"/>
        <xdr:cNvSpPr/>
      </xdr:nvSpPr>
      <xdr:spPr>
        <a:xfrm>
          <a:off x="1079500" y="132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5101</xdr:rowOff>
    </xdr:from>
    <xdr:ext cx="469744" cy="259045"/>
    <xdr:sp macro="" textlink="">
      <xdr:nvSpPr>
        <xdr:cNvPr id="191" name="テキスト ボックス 190"/>
        <xdr:cNvSpPr txBox="1"/>
      </xdr:nvSpPr>
      <xdr:spPr>
        <a:xfrm>
          <a:off x="895428" y="133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16754</xdr:rowOff>
    </xdr:from>
    <xdr:to>
      <xdr:col>24</xdr:col>
      <xdr:colOff>114300</xdr:colOff>
      <xdr:row>76</xdr:row>
      <xdr:rowOff>118354</xdr:rowOff>
    </xdr:to>
    <xdr:sp macro="" textlink="">
      <xdr:nvSpPr>
        <xdr:cNvPr id="197" name="楕円 196"/>
        <xdr:cNvSpPr/>
      </xdr:nvSpPr>
      <xdr:spPr>
        <a:xfrm>
          <a:off x="4584700" y="130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39631</xdr:rowOff>
    </xdr:from>
    <xdr:ext cx="469744" cy="259045"/>
    <xdr:sp macro="" textlink="">
      <xdr:nvSpPr>
        <xdr:cNvPr id="198" name="維持補修費該当値テキスト"/>
        <xdr:cNvSpPr txBox="1"/>
      </xdr:nvSpPr>
      <xdr:spPr>
        <a:xfrm>
          <a:off x="4686300" y="1289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158257</xdr:rowOff>
    </xdr:from>
    <xdr:to>
      <xdr:col>20</xdr:col>
      <xdr:colOff>38100</xdr:colOff>
      <xdr:row>77</xdr:row>
      <xdr:rowOff>88407</xdr:rowOff>
    </xdr:to>
    <xdr:sp macro="" textlink="">
      <xdr:nvSpPr>
        <xdr:cNvPr id="199" name="楕円 198"/>
        <xdr:cNvSpPr/>
      </xdr:nvSpPr>
      <xdr:spPr>
        <a:xfrm>
          <a:off x="3746500" y="131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104934</xdr:rowOff>
    </xdr:from>
    <xdr:ext cx="469744" cy="259045"/>
    <xdr:sp macro="" textlink="">
      <xdr:nvSpPr>
        <xdr:cNvPr id="200" name="テキスト ボックス 199"/>
        <xdr:cNvSpPr txBox="1"/>
      </xdr:nvSpPr>
      <xdr:spPr>
        <a:xfrm>
          <a:off x="3562428" y="129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15246</xdr:rowOff>
    </xdr:from>
    <xdr:to>
      <xdr:col>15</xdr:col>
      <xdr:colOff>101600</xdr:colOff>
      <xdr:row>77</xdr:row>
      <xdr:rowOff>116846</xdr:rowOff>
    </xdr:to>
    <xdr:sp macro="" textlink="">
      <xdr:nvSpPr>
        <xdr:cNvPr id="201" name="楕円 200"/>
        <xdr:cNvSpPr/>
      </xdr:nvSpPr>
      <xdr:spPr>
        <a:xfrm>
          <a:off x="2857500" y="13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133373</xdr:rowOff>
    </xdr:from>
    <xdr:ext cx="469744" cy="259045"/>
    <xdr:sp macro="" textlink="">
      <xdr:nvSpPr>
        <xdr:cNvPr id="202" name="テキスト ボックス 201"/>
        <xdr:cNvSpPr txBox="1"/>
      </xdr:nvSpPr>
      <xdr:spPr>
        <a:xfrm>
          <a:off x="2673428" y="129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164475</xdr:rowOff>
    </xdr:from>
    <xdr:to>
      <xdr:col>10</xdr:col>
      <xdr:colOff>165100</xdr:colOff>
      <xdr:row>77</xdr:row>
      <xdr:rowOff>94625</xdr:rowOff>
    </xdr:to>
    <xdr:sp macro="" textlink="">
      <xdr:nvSpPr>
        <xdr:cNvPr id="203" name="楕円 202"/>
        <xdr:cNvSpPr/>
      </xdr:nvSpPr>
      <xdr:spPr>
        <a:xfrm>
          <a:off x="1968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111152</xdr:rowOff>
    </xdr:from>
    <xdr:ext cx="469744" cy="259045"/>
    <xdr:sp macro="" textlink="">
      <xdr:nvSpPr>
        <xdr:cNvPr id="204" name="テキスト ボックス 203"/>
        <xdr:cNvSpPr txBox="1"/>
      </xdr:nvSpPr>
      <xdr:spPr>
        <a:xfrm>
          <a:off x="1784428" y="1296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112948</xdr:rowOff>
    </xdr:from>
    <xdr:to>
      <xdr:col>6</xdr:col>
      <xdr:colOff>38100</xdr:colOff>
      <xdr:row>77</xdr:row>
      <xdr:rowOff>43098</xdr:rowOff>
    </xdr:to>
    <xdr:sp macro="" textlink="">
      <xdr:nvSpPr>
        <xdr:cNvPr id="205" name="楕円 204"/>
        <xdr:cNvSpPr/>
      </xdr:nvSpPr>
      <xdr:spPr>
        <a:xfrm>
          <a:off x="1079500" y="131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59626</xdr:rowOff>
    </xdr:from>
    <xdr:ext cx="469744" cy="259045"/>
    <xdr:sp macro="" textlink="">
      <xdr:nvSpPr>
        <xdr:cNvPr id="206" name="テキスト ボックス 205"/>
        <xdr:cNvSpPr txBox="1"/>
      </xdr:nvSpPr>
      <xdr:spPr>
        <a:xfrm>
          <a:off x="895428" y="129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168427</xdr:rowOff>
    </xdr:from>
    <xdr:to>
      <xdr:col>24</xdr:col>
      <xdr:colOff>63500</xdr:colOff>
      <xdr:row>96</xdr:row>
      <xdr:rowOff>170447</xdr:rowOff>
    </xdr:to>
    <xdr:cxnSp macro="">
      <xdr:nvCxnSpPr>
        <xdr:cNvPr id="236" name="直線コネクタ 235"/>
        <xdr:cNvCxnSpPr/>
      </xdr:nvCxnSpPr>
      <xdr:spPr>
        <a:xfrm>
          <a:off x="3797300" y="1662762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168427</xdr:rowOff>
    </xdr:from>
    <xdr:to>
      <xdr:col>19</xdr:col>
      <xdr:colOff>177800</xdr:colOff>
      <xdr:row>97</xdr:row>
      <xdr:rowOff>98425</xdr:rowOff>
    </xdr:to>
    <xdr:cxnSp macro="">
      <xdr:nvCxnSpPr>
        <xdr:cNvPr id="239" name="直線コネクタ 238"/>
        <xdr:cNvCxnSpPr/>
      </xdr:nvCxnSpPr>
      <xdr:spPr>
        <a:xfrm flipV="1">
          <a:off x="2908300" y="16627627"/>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98425</xdr:rowOff>
    </xdr:from>
    <xdr:to>
      <xdr:col>15</xdr:col>
      <xdr:colOff>50800</xdr:colOff>
      <xdr:row>97</xdr:row>
      <xdr:rowOff>125388</xdr:rowOff>
    </xdr:to>
    <xdr:cxnSp macro="">
      <xdr:nvCxnSpPr>
        <xdr:cNvPr id="242" name="直線コネクタ 241"/>
        <xdr:cNvCxnSpPr/>
      </xdr:nvCxnSpPr>
      <xdr:spPr>
        <a:xfrm flipV="1">
          <a:off x="2019300" y="16729075"/>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89484</xdr:rowOff>
    </xdr:from>
    <xdr:to>
      <xdr:col>15</xdr:col>
      <xdr:colOff>101600</xdr:colOff>
      <xdr:row>98</xdr:row>
      <xdr:rowOff>19634</xdr:rowOff>
    </xdr:to>
    <xdr:sp macro="" textlink="">
      <xdr:nvSpPr>
        <xdr:cNvPr id="243" name="フローチャート: 判断 242"/>
        <xdr:cNvSpPr/>
      </xdr:nvSpPr>
      <xdr:spPr>
        <a:xfrm>
          <a:off x="2857500" y="1672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10761</xdr:rowOff>
    </xdr:from>
    <xdr:ext cx="534377" cy="259045"/>
    <xdr:sp macro="" textlink="">
      <xdr:nvSpPr>
        <xdr:cNvPr id="244" name="テキスト ボックス 243"/>
        <xdr:cNvSpPr txBox="1"/>
      </xdr:nvSpPr>
      <xdr:spPr>
        <a:xfrm>
          <a:off x="2641111" y="168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125388</xdr:rowOff>
    </xdr:from>
    <xdr:to>
      <xdr:col>10</xdr:col>
      <xdr:colOff>114300</xdr:colOff>
      <xdr:row>98</xdr:row>
      <xdr:rowOff>8674</xdr:rowOff>
    </xdr:to>
    <xdr:cxnSp macro="">
      <xdr:nvCxnSpPr>
        <xdr:cNvPr id="245" name="直線コネクタ 244"/>
        <xdr:cNvCxnSpPr/>
      </xdr:nvCxnSpPr>
      <xdr:spPr>
        <a:xfrm flipV="1">
          <a:off x="1130300" y="16756038"/>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23927</xdr:rowOff>
    </xdr:from>
    <xdr:to>
      <xdr:col>10</xdr:col>
      <xdr:colOff>165100</xdr:colOff>
      <xdr:row>98</xdr:row>
      <xdr:rowOff>125527</xdr:rowOff>
    </xdr:to>
    <xdr:sp macro="" textlink="">
      <xdr:nvSpPr>
        <xdr:cNvPr id="246" name="フローチャート: 判断 245"/>
        <xdr:cNvSpPr/>
      </xdr:nvSpPr>
      <xdr:spPr>
        <a:xfrm>
          <a:off x="1968500" y="1682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116654</xdr:rowOff>
    </xdr:from>
    <xdr:ext cx="534377" cy="259045"/>
    <xdr:sp macro="" textlink="">
      <xdr:nvSpPr>
        <xdr:cNvPr id="247" name="テキスト ボックス 246"/>
        <xdr:cNvSpPr txBox="1"/>
      </xdr:nvSpPr>
      <xdr:spPr>
        <a:xfrm>
          <a:off x="1752111" y="169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87288</xdr:rowOff>
    </xdr:from>
    <xdr:to>
      <xdr:col>6</xdr:col>
      <xdr:colOff>38100</xdr:colOff>
      <xdr:row>99</xdr:row>
      <xdr:rowOff>17438</xdr:rowOff>
    </xdr:to>
    <xdr:sp macro="" textlink="">
      <xdr:nvSpPr>
        <xdr:cNvPr id="248" name="フローチャート: 判断 247"/>
        <xdr:cNvSpPr/>
      </xdr:nvSpPr>
      <xdr:spPr>
        <a:xfrm>
          <a:off x="1079500" y="1688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8565</xdr:rowOff>
    </xdr:from>
    <xdr:ext cx="534377" cy="259045"/>
    <xdr:sp macro="" textlink="">
      <xdr:nvSpPr>
        <xdr:cNvPr id="249" name="テキスト ボックス 248"/>
        <xdr:cNvSpPr txBox="1"/>
      </xdr:nvSpPr>
      <xdr:spPr>
        <a:xfrm>
          <a:off x="863111" y="169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119647</xdr:rowOff>
    </xdr:from>
    <xdr:to>
      <xdr:col>24</xdr:col>
      <xdr:colOff>114300</xdr:colOff>
      <xdr:row>97</xdr:row>
      <xdr:rowOff>49797</xdr:rowOff>
    </xdr:to>
    <xdr:sp macro="" textlink="">
      <xdr:nvSpPr>
        <xdr:cNvPr id="255" name="楕円 254"/>
        <xdr:cNvSpPr/>
      </xdr:nvSpPr>
      <xdr:spPr>
        <a:xfrm>
          <a:off x="45847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34574</xdr:rowOff>
    </xdr:from>
    <xdr:ext cx="534377" cy="259045"/>
    <xdr:sp macro="" textlink="">
      <xdr:nvSpPr>
        <xdr:cNvPr id="256" name="扶助費該当値テキスト"/>
        <xdr:cNvSpPr txBox="1"/>
      </xdr:nvSpPr>
      <xdr:spPr>
        <a:xfrm>
          <a:off x="4686300" y="164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117627</xdr:rowOff>
    </xdr:from>
    <xdr:to>
      <xdr:col>20</xdr:col>
      <xdr:colOff>38100</xdr:colOff>
      <xdr:row>97</xdr:row>
      <xdr:rowOff>47777</xdr:rowOff>
    </xdr:to>
    <xdr:sp macro="" textlink="">
      <xdr:nvSpPr>
        <xdr:cNvPr id="257" name="楕円 256"/>
        <xdr:cNvSpPr/>
      </xdr:nvSpPr>
      <xdr:spPr>
        <a:xfrm>
          <a:off x="3746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38904</xdr:rowOff>
    </xdr:from>
    <xdr:ext cx="534377" cy="259045"/>
    <xdr:sp macro="" textlink="">
      <xdr:nvSpPr>
        <xdr:cNvPr id="258" name="テキスト ボックス 257"/>
        <xdr:cNvSpPr txBox="1"/>
      </xdr:nvSpPr>
      <xdr:spPr>
        <a:xfrm>
          <a:off x="3530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47625</xdr:rowOff>
    </xdr:from>
    <xdr:to>
      <xdr:col>15</xdr:col>
      <xdr:colOff>101600</xdr:colOff>
      <xdr:row>97</xdr:row>
      <xdr:rowOff>149225</xdr:rowOff>
    </xdr:to>
    <xdr:sp macro="" textlink="">
      <xdr:nvSpPr>
        <xdr:cNvPr id="259" name="楕円 258"/>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165752</xdr:rowOff>
    </xdr:from>
    <xdr:ext cx="534377" cy="259045"/>
    <xdr:sp macro="" textlink="">
      <xdr:nvSpPr>
        <xdr:cNvPr id="260" name="テキスト ボックス 259"/>
        <xdr:cNvSpPr txBox="1"/>
      </xdr:nvSpPr>
      <xdr:spPr>
        <a:xfrm>
          <a:off x="2641111" y="164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74588</xdr:rowOff>
    </xdr:from>
    <xdr:to>
      <xdr:col>10</xdr:col>
      <xdr:colOff>165100</xdr:colOff>
      <xdr:row>98</xdr:row>
      <xdr:rowOff>4738</xdr:rowOff>
    </xdr:to>
    <xdr:sp macro="" textlink="">
      <xdr:nvSpPr>
        <xdr:cNvPr id="261" name="楕円 260"/>
        <xdr:cNvSpPr/>
      </xdr:nvSpPr>
      <xdr:spPr>
        <a:xfrm>
          <a:off x="1968500" y="167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21265</xdr:rowOff>
    </xdr:from>
    <xdr:ext cx="534377" cy="259045"/>
    <xdr:sp macro="" textlink="">
      <xdr:nvSpPr>
        <xdr:cNvPr id="262" name="テキスト ボックス 261"/>
        <xdr:cNvSpPr txBox="1"/>
      </xdr:nvSpPr>
      <xdr:spPr>
        <a:xfrm>
          <a:off x="1752111" y="16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129324</xdr:rowOff>
    </xdr:from>
    <xdr:to>
      <xdr:col>6</xdr:col>
      <xdr:colOff>38100</xdr:colOff>
      <xdr:row>98</xdr:row>
      <xdr:rowOff>59474</xdr:rowOff>
    </xdr:to>
    <xdr:sp macro="" textlink="">
      <xdr:nvSpPr>
        <xdr:cNvPr id="263" name="楕円 262"/>
        <xdr:cNvSpPr/>
      </xdr:nvSpPr>
      <xdr:spPr>
        <a:xfrm>
          <a:off x="1079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76001</xdr:rowOff>
    </xdr:from>
    <xdr:ext cx="534377" cy="259045"/>
    <xdr:sp macro="" textlink="">
      <xdr:nvSpPr>
        <xdr:cNvPr id="264" name="テキスト ボックス 263"/>
        <xdr:cNvSpPr txBox="1"/>
      </xdr:nvSpPr>
      <xdr:spPr>
        <a:xfrm>
          <a:off x="863111" y="165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62547</xdr:rowOff>
    </xdr:from>
    <xdr:to>
      <xdr:col>55</xdr:col>
      <xdr:colOff>0</xdr:colOff>
      <xdr:row>33</xdr:row>
      <xdr:rowOff>127070</xdr:rowOff>
    </xdr:to>
    <xdr:cxnSp macro="">
      <xdr:nvCxnSpPr>
        <xdr:cNvPr id="294" name="直線コネクタ 293"/>
        <xdr:cNvCxnSpPr/>
      </xdr:nvCxnSpPr>
      <xdr:spPr>
        <a:xfrm>
          <a:off x="9639300" y="5720397"/>
          <a:ext cx="8382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133373</xdr:rowOff>
    </xdr:from>
    <xdr:ext cx="534377" cy="259045"/>
    <xdr:sp macro="" textlink="">
      <xdr:nvSpPr>
        <xdr:cNvPr id="295" name="補助費等平均値テキスト"/>
        <xdr:cNvSpPr txBox="1"/>
      </xdr:nvSpPr>
      <xdr:spPr>
        <a:xfrm>
          <a:off x="10528300" y="6134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62547</xdr:rowOff>
    </xdr:from>
    <xdr:to>
      <xdr:col>50</xdr:col>
      <xdr:colOff>114300</xdr:colOff>
      <xdr:row>33</xdr:row>
      <xdr:rowOff>72682</xdr:rowOff>
    </xdr:to>
    <xdr:cxnSp macro="">
      <xdr:nvCxnSpPr>
        <xdr:cNvPr id="297" name="直線コネクタ 296"/>
        <xdr:cNvCxnSpPr/>
      </xdr:nvCxnSpPr>
      <xdr:spPr>
        <a:xfrm flipV="1">
          <a:off x="8750300" y="572039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141984</xdr:rowOff>
    </xdr:from>
    <xdr:ext cx="534377" cy="259045"/>
    <xdr:sp macro="" textlink="">
      <xdr:nvSpPr>
        <xdr:cNvPr id="299" name="テキスト ボックス 298"/>
        <xdr:cNvSpPr txBox="1"/>
      </xdr:nvSpPr>
      <xdr:spPr>
        <a:xfrm>
          <a:off x="9372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72682</xdr:rowOff>
    </xdr:from>
    <xdr:to>
      <xdr:col>45</xdr:col>
      <xdr:colOff>177800</xdr:colOff>
      <xdr:row>35</xdr:row>
      <xdr:rowOff>5702</xdr:rowOff>
    </xdr:to>
    <xdr:cxnSp macro="">
      <xdr:nvCxnSpPr>
        <xdr:cNvPr id="300" name="直線コネクタ 299"/>
        <xdr:cNvCxnSpPr/>
      </xdr:nvCxnSpPr>
      <xdr:spPr>
        <a:xfrm flipV="1">
          <a:off x="7861300" y="5730532"/>
          <a:ext cx="889000" cy="27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39827</xdr:rowOff>
    </xdr:from>
    <xdr:to>
      <xdr:col>46</xdr:col>
      <xdr:colOff>38100</xdr:colOff>
      <xdr:row>34</xdr:row>
      <xdr:rowOff>141427</xdr:rowOff>
    </xdr:to>
    <xdr:sp macro="" textlink="">
      <xdr:nvSpPr>
        <xdr:cNvPr id="301" name="フローチャート: 判断 300"/>
        <xdr:cNvSpPr/>
      </xdr:nvSpPr>
      <xdr:spPr>
        <a:xfrm>
          <a:off x="8699500" y="586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132554</xdr:rowOff>
    </xdr:from>
    <xdr:ext cx="534377" cy="259045"/>
    <xdr:sp macro="" textlink="">
      <xdr:nvSpPr>
        <xdr:cNvPr id="302" name="テキスト ボックス 301"/>
        <xdr:cNvSpPr txBox="1"/>
      </xdr:nvSpPr>
      <xdr:spPr>
        <a:xfrm>
          <a:off x="8483111" y="59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119907</xdr:rowOff>
    </xdr:from>
    <xdr:to>
      <xdr:col>41</xdr:col>
      <xdr:colOff>50800</xdr:colOff>
      <xdr:row>35</xdr:row>
      <xdr:rowOff>5702</xdr:rowOff>
    </xdr:to>
    <xdr:cxnSp macro="">
      <xdr:nvCxnSpPr>
        <xdr:cNvPr id="303" name="直線コネクタ 302"/>
        <xdr:cNvCxnSpPr/>
      </xdr:nvCxnSpPr>
      <xdr:spPr>
        <a:xfrm>
          <a:off x="6972300" y="594920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84481</xdr:rowOff>
    </xdr:from>
    <xdr:to>
      <xdr:col>41</xdr:col>
      <xdr:colOff>101600</xdr:colOff>
      <xdr:row>37</xdr:row>
      <xdr:rowOff>14631</xdr:rowOff>
    </xdr:to>
    <xdr:sp macro="" textlink="">
      <xdr:nvSpPr>
        <xdr:cNvPr id="304" name="フローチャート: 判断 303"/>
        <xdr:cNvSpPr/>
      </xdr:nvSpPr>
      <xdr:spPr>
        <a:xfrm>
          <a:off x="7810500" y="62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5758</xdr:rowOff>
    </xdr:from>
    <xdr:ext cx="534377" cy="259045"/>
    <xdr:sp macro="" textlink="">
      <xdr:nvSpPr>
        <xdr:cNvPr id="305" name="テキスト ボックス 304"/>
        <xdr:cNvSpPr txBox="1"/>
      </xdr:nvSpPr>
      <xdr:spPr>
        <a:xfrm>
          <a:off x="7594111" y="6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91967</xdr:rowOff>
    </xdr:from>
    <xdr:to>
      <xdr:col>36</xdr:col>
      <xdr:colOff>165100</xdr:colOff>
      <xdr:row>37</xdr:row>
      <xdr:rowOff>22117</xdr:rowOff>
    </xdr:to>
    <xdr:sp macro="" textlink="">
      <xdr:nvSpPr>
        <xdr:cNvPr id="306" name="フローチャート: 判断 305"/>
        <xdr:cNvSpPr/>
      </xdr:nvSpPr>
      <xdr:spPr>
        <a:xfrm>
          <a:off x="6921500" y="62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13244</xdr:rowOff>
    </xdr:from>
    <xdr:ext cx="534377" cy="259045"/>
    <xdr:sp macro="" textlink="">
      <xdr:nvSpPr>
        <xdr:cNvPr id="307" name="テキスト ボックス 306"/>
        <xdr:cNvSpPr txBox="1"/>
      </xdr:nvSpPr>
      <xdr:spPr>
        <a:xfrm>
          <a:off x="6705111" y="63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76270</xdr:rowOff>
    </xdr:from>
    <xdr:to>
      <xdr:col>55</xdr:col>
      <xdr:colOff>50800</xdr:colOff>
      <xdr:row>34</xdr:row>
      <xdr:rowOff>6420</xdr:rowOff>
    </xdr:to>
    <xdr:sp macro="" textlink="">
      <xdr:nvSpPr>
        <xdr:cNvPr id="313" name="楕円 312"/>
        <xdr:cNvSpPr/>
      </xdr:nvSpPr>
      <xdr:spPr>
        <a:xfrm>
          <a:off x="10426700" y="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99147</xdr:rowOff>
    </xdr:from>
    <xdr:ext cx="534377" cy="259045"/>
    <xdr:sp macro="" textlink="">
      <xdr:nvSpPr>
        <xdr:cNvPr id="314" name="補助費等該当値テキスト"/>
        <xdr:cNvSpPr txBox="1"/>
      </xdr:nvSpPr>
      <xdr:spPr>
        <a:xfrm>
          <a:off x="10528300" y="55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11747</xdr:rowOff>
    </xdr:from>
    <xdr:to>
      <xdr:col>50</xdr:col>
      <xdr:colOff>165100</xdr:colOff>
      <xdr:row>33</xdr:row>
      <xdr:rowOff>113347</xdr:rowOff>
    </xdr:to>
    <xdr:sp macro="" textlink="">
      <xdr:nvSpPr>
        <xdr:cNvPr id="315" name="楕円 314"/>
        <xdr:cNvSpPr/>
      </xdr:nvSpPr>
      <xdr:spPr>
        <a:xfrm>
          <a:off x="9588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129874</xdr:rowOff>
    </xdr:from>
    <xdr:ext cx="534377" cy="259045"/>
    <xdr:sp macro="" textlink="">
      <xdr:nvSpPr>
        <xdr:cNvPr id="316" name="テキスト ボックス 315"/>
        <xdr:cNvSpPr txBox="1"/>
      </xdr:nvSpPr>
      <xdr:spPr>
        <a:xfrm>
          <a:off x="9372111" y="54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21882</xdr:rowOff>
    </xdr:from>
    <xdr:to>
      <xdr:col>46</xdr:col>
      <xdr:colOff>38100</xdr:colOff>
      <xdr:row>33</xdr:row>
      <xdr:rowOff>123482</xdr:rowOff>
    </xdr:to>
    <xdr:sp macro="" textlink="">
      <xdr:nvSpPr>
        <xdr:cNvPr id="317" name="楕円 316"/>
        <xdr:cNvSpPr/>
      </xdr:nvSpPr>
      <xdr:spPr>
        <a:xfrm>
          <a:off x="8699500" y="5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140009</xdr:rowOff>
    </xdr:from>
    <xdr:ext cx="534377" cy="259045"/>
    <xdr:sp macro="" textlink="">
      <xdr:nvSpPr>
        <xdr:cNvPr id="318" name="テキスト ボックス 317"/>
        <xdr:cNvSpPr txBox="1"/>
      </xdr:nvSpPr>
      <xdr:spPr>
        <a:xfrm>
          <a:off x="8483111" y="54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126352</xdr:rowOff>
    </xdr:from>
    <xdr:to>
      <xdr:col>41</xdr:col>
      <xdr:colOff>101600</xdr:colOff>
      <xdr:row>35</xdr:row>
      <xdr:rowOff>56502</xdr:rowOff>
    </xdr:to>
    <xdr:sp macro="" textlink="">
      <xdr:nvSpPr>
        <xdr:cNvPr id="319" name="楕円 318"/>
        <xdr:cNvSpPr/>
      </xdr:nvSpPr>
      <xdr:spPr>
        <a:xfrm>
          <a:off x="7810500" y="59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73029</xdr:rowOff>
    </xdr:from>
    <xdr:ext cx="534377" cy="259045"/>
    <xdr:sp macro="" textlink="">
      <xdr:nvSpPr>
        <xdr:cNvPr id="320" name="テキスト ボックス 319"/>
        <xdr:cNvSpPr txBox="1"/>
      </xdr:nvSpPr>
      <xdr:spPr>
        <a:xfrm>
          <a:off x="7594111" y="57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69107</xdr:rowOff>
    </xdr:from>
    <xdr:to>
      <xdr:col>36</xdr:col>
      <xdr:colOff>165100</xdr:colOff>
      <xdr:row>34</xdr:row>
      <xdr:rowOff>170707</xdr:rowOff>
    </xdr:to>
    <xdr:sp macro="" textlink="">
      <xdr:nvSpPr>
        <xdr:cNvPr id="321" name="楕円 320"/>
        <xdr:cNvSpPr/>
      </xdr:nvSpPr>
      <xdr:spPr>
        <a:xfrm>
          <a:off x="6921500" y="58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15784</xdr:rowOff>
    </xdr:from>
    <xdr:ext cx="534377" cy="259045"/>
    <xdr:sp macro="" textlink="">
      <xdr:nvSpPr>
        <xdr:cNvPr id="322" name="テキスト ボックス 321"/>
        <xdr:cNvSpPr txBox="1"/>
      </xdr:nvSpPr>
      <xdr:spPr>
        <a:xfrm>
          <a:off x="6705111" y="56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151143</xdr:rowOff>
    </xdr:from>
    <xdr:to>
      <xdr:col>55</xdr:col>
      <xdr:colOff>0</xdr:colOff>
      <xdr:row>56</xdr:row>
      <xdr:rowOff>76721</xdr:rowOff>
    </xdr:to>
    <xdr:cxnSp macro="">
      <xdr:nvCxnSpPr>
        <xdr:cNvPr id="351" name="直線コネクタ 350"/>
        <xdr:cNvCxnSpPr/>
      </xdr:nvCxnSpPr>
      <xdr:spPr>
        <a:xfrm>
          <a:off x="9639300" y="9409443"/>
          <a:ext cx="838200" cy="2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52"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97396</xdr:rowOff>
    </xdr:from>
    <xdr:to>
      <xdr:col>50</xdr:col>
      <xdr:colOff>114300</xdr:colOff>
      <xdr:row>54</xdr:row>
      <xdr:rowOff>151143</xdr:rowOff>
    </xdr:to>
    <xdr:cxnSp macro="">
      <xdr:nvCxnSpPr>
        <xdr:cNvPr id="354" name="直線コネクタ 353"/>
        <xdr:cNvCxnSpPr/>
      </xdr:nvCxnSpPr>
      <xdr:spPr>
        <a:xfrm>
          <a:off x="8750300" y="9355696"/>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97396</xdr:rowOff>
    </xdr:from>
    <xdr:to>
      <xdr:col>45</xdr:col>
      <xdr:colOff>177800</xdr:colOff>
      <xdr:row>55</xdr:row>
      <xdr:rowOff>85344</xdr:rowOff>
    </xdr:to>
    <xdr:cxnSp macro="">
      <xdr:nvCxnSpPr>
        <xdr:cNvPr id="357" name="直線コネクタ 356"/>
        <xdr:cNvCxnSpPr/>
      </xdr:nvCxnSpPr>
      <xdr:spPr>
        <a:xfrm flipV="1">
          <a:off x="7861300" y="9355696"/>
          <a:ext cx="889000" cy="1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33706</xdr:rowOff>
    </xdr:from>
    <xdr:to>
      <xdr:col>46</xdr:col>
      <xdr:colOff>38100</xdr:colOff>
      <xdr:row>54</xdr:row>
      <xdr:rowOff>135306</xdr:rowOff>
    </xdr:to>
    <xdr:sp macro="" textlink="">
      <xdr:nvSpPr>
        <xdr:cNvPr id="358" name="フローチャート: 判断 357"/>
        <xdr:cNvSpPr/>
      </xdr:nvSpPr>
      <xdr:spPr>
        <a:xfrm>
          <a:off x="8699500" y="929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151833</xdr:rowOff>
    </xdr:from>
    <xdr:ext cx="534377" cy="259045"/>
    <xdr:sp macro="" textlink="">
      <xdr:nvSpPr>
        <xdr:cNvPr id="359" name="テキスト ボックス 358"/>
        <xdr:cNvSpPr txBox="1"/>
      </xdr:nvSpPr>
      <xdr:spPr>
        <a:xfrm>
          <a:off x="8483111" y="90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26048</xdr:rowOff>
    </xdr:from>
    <xdr:to>
      <xdr:col>41</xdr:col>
      <xdr:colOff>50800</xdr:colOff>
      <xdr:row>55</xdr:row>
      <xdr:rowOff>85344</xdr:rowOff>
    </xdr:to>
    <xdr:cxnSp macro="">
      <xdr:nvCxnSpPr>
        <xdr:cNvPr id="360" name="直線コネクタ 359"/>
        <xdr:cNvCxnSpPr/>
      </xdr:nvCxnSpPr>
      <xdr:spPr>
        <a:xfrm>
          <a:off x="6972300" y="9284348"/>
          <a:ext cx="889000" cy="2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34455</xdr:rowOff>
    </xdr:from>
    <xdr:to>
      <xdr:col>41</xdr:col>
      <xdr:colOff>101600</xdr:colOff>
      <xdr:row>54</xdr:row>
      <xdr:rowOff>136055</xdr:rowOff>
    </xdr:to>
    <xdr:sp macro="" textlink="">
      <xdr:nvSpPr>
        <xdr:cNvPr id="361" name="フローチャート: 判断 360"/>
        <xdr:cNvSpPr/>
      </xdr:nvSpPr>
      <xdr:spPr>
        <a:xfrm>
          <a:off x="7810500" y="92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152582</xdr:rowOff>
    </xdr:from>
    <xdr:ext cx="534377" cy="259045"/>
    <xdr:sp macro="" textlink="">
      <xdr:nvSpPr>
        <xdr:cNvPr id="362" name="テキスト ボックス 361"/>
        <xdr:cNvSpPr txBox="1"/>
      </xdr:nvSpPr>
      <xdr:spPr>
        <a:xfrm>
          <a:off x="7594111" y="90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30226</xdr:rowOff>
    </xdr:from>
    <xdr:to>
      <xdr:col>36</xdr:col>
      <xdr:colOff>165100</xdr:colOff>
      <xdr:row>54</xdr:row>
      <xdr:rowOff>131826</xdr:rowOff>
    </xdr:to>
    <xdr:sp macro="" textlink="">
      <xdr:nvSpPr>
        <xdr:cNvPr id="363" name="フローチャート: 判断 362"/>
        <xdr:cNvSpPr/>
      </xdr:nvSpPr>
      <xdr:spPr>
        <a:xfrm>
          <a:off x="6921500" y="928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122953</xdr:rowOff>
    </xdr:from>
    <xdr:ext cx="534377" cy="259045"/>
    <xdr:sp macro="" textlink="">
      <xdr:nvSpPr>
        <xdr:cNvPr id="364" name="テキスト ボックス 363"/>
        <xdr:cNvSpPr txBox="1"/>
      </xdr:nvSpPr>
      <xdr:spPr>
        <a:xfrm>
          <a:off x="6705111" y="93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25921</xdr:rowOff>
    </xdr:from>
    <xdr:to>
      <xdr:col>55</xdr:col>
      <xdr:colOff>50800</xdr:colOff>
      <xdr:row>56</xdr:row>
      <xdr:rowOff>127521</xdr:rowOff>
    </xdr:to>
    <xdr:sp macro="" textlink="">
      <xdr:nvSpPr>
        <xdr:cNvPr id="370" name="楕円 369"/>
        <xdr:cNvSpPr/>
      </xdr:nvSpPr>
      <xdr:spPr>
        <a:xfrm>
          <a:off x="10426700" y="9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4348</xdr:rowOff>
    </xdr:from>
    <xdr:ext cx="534377" cy="259045"/>
    <xdr:sp macro="" textlink="">
      <xdr:nvSpPr>
        <xdr:cNvPr id="371" name="普通建設事業費該当値テキスト"/>
        <xdr:cNvSpPr txBox="1"/>
      </xdr:nvSpPr>
      <xdr:spPr>
        <a:xfrm>
          <a:off x="10528300" y="96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100343</xdr:rowOff>
    </xdr:from>
    <xdr:to>
      <xdr:col>50</xdr:col>
      <xdr:colOff>165100</xdr:colOff>
      <xdr:row>55</xdr:row>
      <xdr:rowOff>30493</xdr:rowOff>
    </xdr:to>
    <xdr:sp macro="" textlink="">
      <xdr:nvSpPr>
        <xdr:cNvPr id="372" name="楕円 371"/>
        <xdr:cNvSpPr/>
      </xdr:nvSpPr>
      <xdr:spPr>
        <a:xfrm>
          <a:off x="9588500" y="93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21620</xdr:rowOff>
    </xdr:from>
    <xdr:ext cx="534377" cy="259045"/>
    <xdr:sp macro="" textlink="">
      <xdr:nvSpPr>
        <xdr:cNvPr id="373" name="テキスト ボックス 372"/>
        <xdr:cNvSpPr txBox="1"/>
      </xdr:nvSpPr>
      <xdr:spPr>
        <a:xfrm>
          <a:off x="9372111" y="94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46596</xdr:rowOff>
    </xdr:from>
    <xdr:to>
      <xdr:col>46</xdr:col>
      <xdr:colOff>38100</xdr:colOff>
      <xdr:row>54</xdr:row>
      <xdr:rowOff>148196</xdr:rowOff>
    </xdr:to>
    <xdr:sp macro="" textlink="">
      <xdr:nvSpPr>
        <xdr:cNvPr id="374" name="楕円 373"/>
        <xdr:cNvSpPr/>
      </xdr:nvSpPr>
      <xdr:spPr>
        <a:xfrm>
          <a:off x="8699500" y="9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139323</xdr:rowOff>
    </xdr:from>
    <xdr:ext cx="534377" cy="259045"/>
    <xdr:sp macro="" textlink="">
      <xdr:nvSpPr>
        <xdr:cNvPr id="375" name="テキスト ボックス 374"/>
        <xdr:cNvSpPr txBox="1"/>
      </xdr:nvSpPr>
      <xdr:spPr>
        <a:xfrm>
          <a:off x="8483111" y="9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34544</xdr:rowOff>
    </xdr:from>
    <xdr:to>
      <xdr:col>41</xdr:col>
      <xdr:colOff>101600</xdr:colOff>
      <xdr:row>55</xdr:row>
      <xdr:rowOff>136144</xdr:rowOff>
    </xdr:to>
    <xdr:sp macro="" textlink="">
      <xdr:nvSpPr>
        <xdr:cNvPr id="376" name="楕円 375"/>
        <xdr:cNvSpPr/>
      </xdr:nvSpPr>
      <xdr:spPr>
        <a:xfrm>
          <a:off x="7810500" y="94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127271</xdr:rowOff>
    </xdr:from>
    <xdr:ext cx="534377" cy="259045"/>
    <xdr:sp macro="" textlink="">
      <xdr:nvSpPr>
        <xdr:cNvPr id="377" name="テキスト ボックス 376"/>
        <xdr:cNvSpPr txBox="1"/>
      </xdr:nvSpPr>
      <xdr:spPr>
        <a:xfrm>
          <a:off x="7594111" y="95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146698</xdr:rowOff>
    </xdr:from>
    <xdr:to>
      <xdr:col>36</xdr:col>
      <xdr:colOff>165100</xdr:colOff>
      <xdr:row>54</xdr:row>
      <xdr:rowOff>76848</xdr:rowOff>
    </xdr:to>
    <xdr:sp macro="" textlink="">
      <xdr:nvSpPr>
        <xdr:cNvPr id="378" name="楕円 377"/>
        <xdr:cNvSpPr/>
      </xdr:nvSpPr>
      <xdr:spPr>
        <a:xfrm>
          <a:off x="6921500" y="92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93375</xdr:rowOff>
    </xdr:from>
    <xdr:ext cx="534377" cy="259045"/>
    <xdr:sp macro="" textlink="">
      <xdr:nvSpPr>
        <xdr:cNvPr id="379" name="テキスト ボックス 378"/>
        <xdr:cNvSpPr txBox="1"/>
      </xdr:nvSpPr>
      <xdr:spPr>
        <a:xfrm>
          <a:off x="6705111" y="90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135631</xdr:rowOff>
    </xdr:from>
    <xdr:to>
      <xdr:col>55</xdr:col>
      <xdr:colOff>0</xdr:colOff>
      <xdr:row>78</xdr:row>
      <xdr:rowOff>72332</xdr:rowOff>
    </xdr:to>
    <xdr:cxnSp macro="">
      <xdr:nvCxnSpPr>
        <xdr:cNvPr id="406" name="直線コネクタ 405"/>
        <xdr:cNvCxnSpPr/>
      </xdr:nvCxnSpPr>
      <xdr:spPr>
        <a:xfrm>
          <a:off x="9639300" y="12822931"/>
          <a:ext cx="838200" cy="6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58501</xdr:rowOff>
    </xdr:from>
    <xdr:to>
      <xdr:col>50</xdr:col>
      <xdr:colOff>114300</xdr:colOff>
      <xdr:row>74</xdr:row>
      <xdr:rowOff>135631</xdr:rowOff>
    </xdr:to>
    <xdr:cxnSp macro="">
      <xdr:nvCxnSpPr>
        <xdr:cNvPr id="409" name="直線コネクタ 408"/>
        <xdr:cNvCxnSpPr/>
      </xdr:nvCxnSpPr>
      <xdr:spPr>
        <a:xfrm>
          <a:off x="8750300" y="12574351"/>
          <a:ext cx="889000" cy="24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58501</xdr:rowOff>
    </xdr:from>
    <xdr:to>
      <xdr:col>45</xdr:col>
      <xdr:colOff>177800</xdr:colOff>
      <xdr:row>75</xdr:row>
      <xdr:rowOff>46134</xdr:rowOff>
    </xdr:to>
    <xdr:cxnSp macro="">
      <xdr:nvCxnSpPr>
        <xdr:cNvPr id="412" name="直線コネクタ 411"/>
        <xdr:cNvCxnSpPr/>
      </xdr:nvCxnSpPr>
      <xdr:spPr>
        <a:xfrm flipV="1">
          <a:off x="7861300" y="12574351"/>
          <a:ext cx="889000" cy="3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22675</xdr:rowOff>
    </xdr:from>
    <xdr:to>
      <xdr:col>46</xdr:col>
      <xdr:colOff>38100</xdr:colOff>
      <xdr:row>73</xdr:row>
      <xdr:rowOff>124275</xdr:rowOff>
    </xdr:to>
    <xdr:sp macro="" textlink="">
      <xdr:nvSpPr>
        <xdr:cNvPr id="413" name="フローチャート: 判断 412"/>
        <xdr:cNvSpPr/>
      </xdr:nvSpPr>
      <xdr:spPr>
        <a:xfrm>
          <a:off x="8699500" y="125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115402</xdr:rowOff>
    </xdr:from>
    <xdr:ext cx="534377" cy="259045"/>
    <xdr:sp macro="" textlink="">
      <xdr:nvSpPr>
        <xdr:cNvPr id="414" name="テキスト ボックス 413"/>
        <xdr:cNvSpPr txBox="1"/>
      </xdr:nvSpPr>
      <xdr:spPr>
        <a:xfrm>
          <a:off x="8483111" y="126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60599</xdr:rowOff>
    </xdr:from>
    <xdr:to>
      <xdr:col>41</xdr:col>
      <xdr:colOff>101600</xdr:colOff>
      <xdr:row>75</xdr:row>
      <xdr:rowOff>162199</xdr:rowOff>
    </xdr:to>
    <xdr:sp macro="" textlink="">
      <xdr:nvSpPr>
        <xdr:cNvPr id="415" name="フローチャート: 判断 414"/>
        <xdr:cNvSpPr/>
      </xdr:nvSpPr>
      <xdr:spPr>
        <a:xfrm>
          <a:off x="7810500" y="129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153326</xdr:rowOff>
    </xdr:from>
    <xdr:ext cx="534377" cy="259045"/>
    <xdr:sp macro="" textlink="">
      <xdr:nvSpPr>
        <xdr:cNvPr id="416" name="テキスト ボックス 415"/>
        <xdr:cNvSpPr txBox="1"/>
      </xdr:nvSpPr>
      <xdr:spPr>
        <a:xfrm>
          <a:off x="7594111" y="130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21532</xdr:rowOff>
    </xdr:from>
    <xdr:to>
      <xdr:col>55</xdr:col>
      <xdr:colOff>50800</xdr:colOff>
      <xdr:row>78</xdr:row>
      <xdr:rowOff>123132</xdr:rowOff>
    </xdr:to>
    <xdr:sp macro="" textlink="">
      <xdr:nvSpPr>
        <xdr:cNvPr id="422" name="楕円 421"/>
        <xdr:cNvSpPr/>
      </xdr:nvSpPr>
      <xdr:spPr>
        <a:xfrm>
          <a:off x="10426700" y="133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107909</xdr:rowOff>
    </xdr:from>
    <xdr:ext cx="469744" cy="259045"/>
    <xdr:sp macro="" textlink="">
      <xdr:nvSpPr>
        <xdr:cNvPr id="423" name="普通建設事業費 （ うち新規整備　）該当値テキスト"/>
        <xdr:cNvSpPr txBox="1"/>
      </xdr:nvSpPr>
      <xdr:spPr>
        <a:xfrm>
          <a:off x="10528300" y="133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84831</xdr:rowOff>
    </xdr:from>
    <xdr:to>
      <xdr:col>50</xdr:col>
      <xdr:colOff>165100</xdr:colOff>
      <xdr:row>75</xdr:row>
      <xdr:rowOff>14981</xdr:rowOff>
    </xdr:to>
    <xdr:sp macro="" textlink="">
      <xdr:nvSpPr>
        <xdr:cNvPr id="424" name="楕円 423"/>
        <xdr:cNvSpPr/>
      </xdr:nvSpPr>
      <xdr:spPr>
        <a:xfrm>
          <a:off x="9588500" y="127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31508</xdr:rowOff>
    </xdr:from>
    <xdr:ext cx="534377" cy="259045"/>
    <xdr:sp macro="" textlink="">
      <xdr:nvSpPr>
        <xdr:cNvPr id="425" name="テキスト ボックス 424"/>
        <xdr:cNvSpPr txBox="1"/>
      </xdr:nvSpPr>
      <xdr:spPr>
        <a:xfrm>
          <a:off x="9372111" y="125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7701</xdr:rowOff>
    </xdr:from>
    <xdr:to>
      <xdr:col>46</xdr:col>
      <xdr:colOff>38100</xdr:colOff>
      <xdr:row>73</xdr:row>
      <xdr:rowOff>109301</xdr:rowOff>
    </xdr:to>
    <xdr:sp macro="" textlink="">
      <xdr:nvSpPr>
        <xdr:cNvPr id="426" name="楕円 425"/>
        <xdr:cNvSpPr/>
      </xdr:nvSpPr>
      <xdr:spPr>
        <a:xfrm>
          <a:off x="8699500" y="125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125828</xdr:rowOff>
    </xdr:from>
    <xdr:ext cx="534377" cy="259045"/>
    <xdr:sp macro="" textlink="">
      <xdr:nvSpPr>
        <xdr:cNvPr id="427" name="テキスト ボックス 426"/>
        <xdr:cNvSpPr txBox="1"/>
      </xdr:nvSpPr>
      <xdr:spPr>
        <a:xfrm>
          <a:off x="8483111" y="122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166784</xdr:rowOff>
    </xdr:from>
    <xdr:to>
      <xdr:col>41</xdr:col>
      <xdr:colOff>101600</xdr:colOff>
      <xdr:row>75</xdr:row>
      <xdr:rowOff>96934</xdr:rowOff>
    </xdr:to>
    <xdr:sp macro="" textlink="">
      <xdr:nvSpPr>
        <xdr:cNvPr id="428" name="楕円 427"/>
        <xdr:cNvSpPr/>
      </xdr:nvSpPr>
      <xdr:spPr>
        <a:xfrm>
          <a:off x="7810500" y="128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113461</xdr:rowOff>
    </xdr:from>
    <xdr:ext cx="534377" cy="259045"/>
    <xdr:sp macro="" textlink="">
      <xdr:nvSpPr>
        <xdr:cNvPr id="429" name="テキスト ボックス 428"/>
        <xdr:cNvSpPr txBox="1"/>
      </xdr:nvSpPr>
      <xdr:spPr>
        <a:xfrm>
          <a:off x="7594111" y="126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68312</xdr:rowOff>
    </xdr:from>
    <xdr:to>
      <xdr:col>55</xdr:col>
      <xdr:colOff>0</xdr:colOff>
      <xdr:row>97</xdr:row>
      <xdr:rowOff>95875</xdr:rowOff>
    </xdr:to>
    <xdr:cxnSp macro="">
      <xdr:nvCxnSpPr>
        <xdr:cNvPr id="460" name="直線コネクタ 459"/>
        <xdr:cNvCxnSpPr/>
      </xdr:nvCxnSpPr>
      <xdr:spPr>
        <a:xfrm flipV="1">
          <a:off x="9639300" y="16698962"/>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95875</xdr:rowOff>
    </xdr:from>
    <xdr:to>
      <xdr:col>50</xdr:col>
      <xdr:colOff>114300</xdr:colOff>
      <xdr:row>98</xdr:row>
      <xdr:rowOff>170039</xdr:rowOff>
    </xdr:to>
    <xdr:cxnSp macro="">
      <xdr:nvCxnSpPr>
        <xdr:cNvPr id="463" name="直線コネクタ 462"/>
        <xdr:cNvCxnSpPr/>
      </xdr:nvCxnSpPr>
      <xdr:spPr>
        <a:xfrm flipV="1">
          <a:off x="8750300" y="16726525"/>
          <a:ext cx="889000" cy="2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38038</xdr:rowOff>
    </xdr:from>
    <xdr:to>
      <xdr:col>45</xdr:col>
      <xdr:colOff>177800</xdr:colOff>
      <xdr:row>98</xdr:row>
      <xdr:rowOff>170039</xdr:rowOff>
    </xdr:to>
    <xdr:cxnSp macro="">
      <xdr:nvCxnSpPr>
        <xdr:cNvPr id="466" name="直線コネクタ 465"/>
        <xdr:cNvCxnSpPr/>
      </xdr:nvCxnSpPr>
      <xdr:spPr>
        <a:xfrm>
          <a:off x="7861300" y="16840138"/>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152091</xdr:rowOff>
    </xdr:from>
    <xdr:to>
      <xdr:col>46</xdr:col>
      <xdr:colOff>38100</xdr:colOff>
      <xdr:row>98</xdr:row>
      <xdr:rowOff>82241</xdr:rowOff>
    </xdr:to>
    <xdr:sp macro="" textlink="">
      <xdr:nvSpPr>
        <xdr:cNvPr id="467" name="フローチャート: 判断 466"/>
        <xdr:cNvSpPr/>
      </xdr:nvSpPr>
      <xdr:spPr>
        <a:xfrm>
          <a:off x="8699500" y="1678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98768</xdr:rowOff>
    </xdr:from>
    <xdr:ext cx="534377" cy="259045"/>
    <xdr:sp macro="" textlink="">
      <xdr:nvSpPr>
        <xdr:cNvPr id="468" name="テキスト ボックス 467"/>
        <xdr:cNvSpPr txBox="1"/>
      </xdr:nvSpPr>
      <xdr:spPr>
        <a:xfrm>
          <a:off x="8483111" y="165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69" name="フローチャート: 判断 468"/>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0" name="テキスト ボックス 469"/>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17512</xdr:rowOff>
    </xdr:from>
    <xdr:to>
      <xdr:col>55</xdr:col>
      <xdr:colOff>50800</xdr:colOff>
      <xdr:row>97</xdr:row>
      <xdr:rowOff>119112</xdr:rowOff>
    </xdr:to>
    <xdr:sp macro="" textlink="">
      <xdr:nvSpPr>
        <xdr:cNvPr id="476" name="楕円 475"/>
        <xdr:cNvSpPr/>
      </xdr:nvSpPr>
      <xdr:spPr>
        <a:xfrm>
          <a:off x="104267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167389</xdr:rowOff>
    </xdr:from>
    <xdr:ext cx="534377" cy="259045"/>
    <xdr:sp macro="" textlink="">
      <xdr:nvSpPr>
        <xdr:cNvPr id="477" name="普通建設事業費 （ うち更新整備　）該当値テキスト"/>
        <xdr:cNvSpPr txBox="1"/>
      </xdr:nvSpPr>
      <xdr:spPr>
        <a:xfrm>
          <a:off x="10528300" y="166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45075</xdr:rowOff>
    </xdr:from>
    <xdr:to>
      <xdr:col>50</xdr:col>
      <xdr:colOff>165100</xdr:colOff>
      <xdr:row>97</xdr:row>
      <xdr:rowOff>146675</xdr:rowOff>
    </xdr:to>
    <xdr:sp macro="" textlink="">
      <xdr:nvSpPr>
        <xdr:cNvPr id="478" name="楕円 477"/>
        <xdr:cNvSpPr/>
      </xdr:nvSpPr>
      <xdr:spPr>
        <a:xfrm>
          <a:off x="9588500" y="166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137802</xdr:rowOff>
    </xdr:from>
    <xdr:ext cx="534377" cy="259045"/>
    <xdr:sp macro="" textlink="">
      <xdr:nvSpPr>
        <xdr:cNvPr id="479" name="テキスト ボックス 478"/>
        <xdr:cNvSpPr txBox="1"/>
      </xdr:nvSpPr>
      <xdr:spPr>
        <a:xfrm>
          <a:off x="9372111" y="167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119239</xdr:rowOff>
    </xdr:from>
    <xdr:to>
      <xdr:col>46</xdr:col>
      <xdr:colOff>38100</xdr:colOff>
      <xdr:row>99</xdr:row>
      <xdr:rowOff>49389</xdr:rowOff>
    </xdr:to>
    <xdr:sp macro="" textlink="">
      <xdr:nvSpPr>
        <xdr:cNvPr id="480" name="楕円 479"/>
        <xdr:cNvSpPr/>
      </xdr:nvSpPr>
      <xdr:spPr>
        <a:xfrm>
          <a:off x="86995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40516</xdr:rowOff>
    </xdr:from>
    <xdr:ext cx="469744" cy="259045"/>
    <xdr:sp macro="" textlink="">
      <xdr:nvSpPr>
        <xdr:cNvPr id="481" name="テキスト ボックス 480"/>
        <xdr:cNvSpPr txBox="1"/>
      </xdr:nvSpPr>
      <xdr:spPr>
        <a:xfrm>
          <a:off x="8515428" y="1701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158688</xdr:rowOff>
    </xdr:from>
    <xdr:to>
      <xdr:col>41</xdr:col>
      <xdr:colOff>101600</xdr:colOff>
      <xdr:row>98</xdr:row>
      <xdr:rowOff>88838</xdr:rowOff>
    </xdr:to>
    <xdr:sp macro="" textlink="">
      <xdr:nvSpPr>
        <xdr:cNvPr id="482" name="楕円 481"/>
        <xdr:cNvSpPr/>
      </xdr:nvSpPr>
      <xdr:spPr>
        <a:xfrm>
          <a:off x="7810500" y="16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79965</xdr:rowOff>
    </xdr:from>
    <xdr:ext cx="534377" cy="259045"/>
    <xdr:sp macro="" textlink="">
      <xdr:nvSpPr>
        <xdr:cNvPr id="483" name="テキスト ボックス 482"/>
        <xdr:cNvSpPr txBox="1"/>
      </xdr:nvSpPr>
      <xdr:spPr>
        <a:xfrm>
          <a:off x="7594111" y="16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77887</xdr:rowOff>
    </xdr:from>
    <xdr:to>
      <xdr:col>85</xdr:col>
      <xdr:colOff>127000</xdr:colOff>
      <xdr:row>38</xdr:row>
      <xdr:rowOff>86391</xdr:rowOff>
    </xdr:to>
    <xdr:cxnSp macro="">
      <xdr:nvCxnSpPr>
        <xdr:cNvPr id="510" name="直線コネクタ 509"/>
        <xdr:cNvCxnSpPr/>
      </xdr:nvCxnSpPr>
      <xdr:spPr>
        <a:xfrm flipV="1">
          <a:off x="15481300" y="6592987"/>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40487</xdr:rowOff>
    </xdr:from>
    <xdr:to>
      <xdr:col>81</xdr:col>
      <xdr:colOff>50800</xdr:colOff>
      <xdr:row>38</xdr:row>
      <xdr:rowOff>86391</xdr:rowOff>
    </xdr:to>
    <xdr:cxnSp macro="">
      <xdr:nvCxnSpPr>
        <xdr:cNvPr id="513" name="直線コネクタ 512"/>
        <xdr:cNvCxnSpPr/>
      </xdr:nvCxnSpPr>
      <xdr:spPr>
        <a:xfrm>
          <a:off x="14592300" y="6555587"/>
          <a:ext cx="889000" cy="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67005</xdr:rowOff>
    </xdr:from>
    <xdr:to>
      <xdr:col>76</xdr:col>
      <xdr:colOff>114300</xdr:colOff>
      <xdr:row>38</xdr:row>
      <xdr:rowOff>40487</xdr:rowOff>
    </xdr:to>
    <xdr:cxnSp macro="">
      <xdr:nvCxnSpPr>
        <xdr:cNvPr id="516" name="直線コネクタ 515"/>
        <xdr:cNvCxnSpPr/>
      </xdr:nvCxnSpPr>
      <xdr:spPr>
        <a:xfrm>
          <a:off x="13703300" y="6410655"/>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50129</xdr:rowOff>
    </xdr:from>
    <xdr:to>
      <xdr:col>76</xdr:col>
      <xdr:colOff>165100</xdr:colOff>
      <xdr:row>37</xdr:row>
      <xdr:rowOff>151729</xdr:rowOff>
    </xdr:to>
    <xdr:sp macro="" textlink="">
      <xdr:nvSpPr>
        <xdr:cNvPr id="517" name="フローチャート: 判断 516"/>
        <xdr:cNvSpPr/>
      </xdr:nvSpPr>
      <xdr:spPr>
        <a:xfrm>
          <a:off x="14541500" y="639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168256</xdr:rowOff>
    </xdr:from>
    <xdr:ext cx="469744" cy="259045"/>
    <xdr:sp macro="" textlink="">
      <xdr:nvSpPr>
        <xdr:cNvPr id="518" name="テキスト ボックス 517"/>
        <xdr:cNvSpPr txBox="1"/>
      </xdr:nvSpPr>
      <xdr:spPr>
        <a:xfrm>
          <a:off x="14357428" y="61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124613</xdr:rowOff>
    </xdr:from>
    <xdr:to>
      <xdr:col>71</xdr:col>
      <xdr:colOff>177800</xdr:colOff>
      <xdr:row>37</xdr:row>
      <xdr:rowOff>67005</xdr:rowOff>
    </xdr:to>
    <xdr:cxnSp macro="">
      <xdr:nvCxnSpPr>
        <xdr:cNvPr id="519" name="直線コネクタ 518"/>
        <xdr:cNvCxnSpPr/>
      </xdr:nvCxnSpPr>
      <xdr:spPr>
        <a:xfrm>
          <a:off x="12814300" y="6125363"/>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32573</xdr:rowOff>
    </xdr:from>
    <xdr:to>
      <xdr:col>72</xdr:col>
      <xdr:colOff>38100</xdr:colOff>
      <xdr:row>37</xdr:row>
      <xdr:rowOff>134173</xdr:rowOff>
    </xdr:to>
    <xdr:sp macro="" textlink="">
      <xdr:nvSpPr>
        <xdr:cNvPr id="520" name="フローチャート: 判断 519"/>
        <xdr:cNvSpPr/>
      </xdr:nvSpPr>
      <xdr:spPr>
        <a:xfrm>
          <a:off x="13652500" y="637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125300</xdr:rowOff>
    </xdr:from>
    <xdr:ext cx="469744" cy="259045"/>
    <xdr:sp macro="" textlink="">
      <xdr:nvSpPr>
        <xdr:cNvPr id="521" name="テキスト ボックス 520"/>
        <xdr:cNvSpPr txBox="1"/>
      </xdr:nvSpPr>
      <xdr:spPr>
        <a:xfrm>
          <a:off x="13468428" y="64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28732</xdr:rowOff>
    </xdr:from>
    <xdr:to>
      <xdr:col>67</xdr:col>
      <xdr:colOff>101600</xdr:colOff>
      <xdr:row>37</xdr:row>
      <xdr:rowOff>130332</xdr:rowOff>
    </xdr:to>
    <xdr:sp macro="" textlink="">
      <xdr:nvSpPr>
        <xdr:cNvPr id="522" name="フローチャート: 判断 521"/>
        <xdr:cNvSpPr/>
      </xdr:nvSpPr>
      <xdr:spPr>
        <a:xfrm>
          <a:off x="12763500" y="637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121459</xdr:rowOff>
    </xdr:from>
    <xdr:ext cx="469744" cy="259045"/>
    <xdr:sp macro="" textlink="">
      <xdr:nvSpPr>
        <xdr:cNvPr id="523" name="テキスト ボックス 522"/>
        <xdr:cNvSpPr txBox="1"/>
      </xdr:nvSpPr>
      <xdr:spPr>
        <a:xfrm>
          <a:off x="12579428" y="646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27087</xdr:rowOff>
    </xdr:from>
    <xdr:to>
      <xdr:col>85</xdr:col>
      <xdr:colOff>177800</xdr:colOff>
      <xdr:row>38</xdr:row>
      <xdr:rowOff>128687</xdr:rowOff>
    </xdr:to>
    <xdr:sp macro="" textlink="">
      <xdr:nvSpPr>
        <xdr:cNvPr id="529" name="楕円 528"/>
        <xdr:cNvSpPr/>
      </xdr:nvSpPr>
      <xdr:spPr>
        <a:xfrm>
          <a:off x="162687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113464</xdr:rowOff>
    </xdr:from>
    <xdr:ext cx="378565" cy="259045"/>
    <xdr:sp macro="" textlink="">
      <xdr:nvSpPr>
        <xdr:cNvPr id="530" name="災害復旧事業費該当値テキスト"/>
        <xdr:cNvSpPr txBox="1"/>
      </xdr:nvSpPr>
      <xdr:spPr>
        <a:xfrm>
          <a:off x="16370300" y="645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35591</xdr:rowOff>
    </xdr:from>
    <xdr:to>
      <xdr:col>81</xdr:col>
      <xdr:colOff>101600</xdr:colOff>
      <xdr:row>38</xdr:row>
      <xdr:rowOff>137191</xdr:rowOff>
    </xdr:to>
    <xdr:sp macro="" textlink="">
      <xdr:nvSpPr>
        <xdr:cNvPr id="531" name="楕円 530"/>
        <xdr:cNvSpPr/>
      </xdr:nvSpPr>
      <xdr:spPr>
        <a:xfrm>
          <a:off x="15430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128318</xdr:rowOff>
    </xdr:from>
    <xdr:ext cx="378565" cy="259045"/>
    <xdr:sp macro="" textlink="">
      <xdr:nvSpPr>
        <xdr:cNvPr id="532" name="テキスト ボックス 531"/>
        <xdr:cNvSpPr txBox="1"/>
      </xdr:nvSpPr>
      <xdr:spPr>
        <a:xfrm>
          <a:off x="15292017" y="664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161137</xdr:rowOff>
    </xdr:from>
    <xdr:to>
      <xdr:col>76</xdr:col>
      <xdr:colOff>165100</xdr:colOff>
      <xdr:row>38</xdr:row>
      <xdr:rowOff>91287</xdr:rowOff>
    </xdr:to>
    <xdr:sp macro="" textlink="">
      <xdr:nvSpPr>
        <xdr:cNvPr id="533" name="楕円 532"/>
        <xdr:cNvSpPr/>
      </xdr:nvSpPr>
      <xdr:spPr>
        <a:xfrm>
          <a:off x="14541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82414</xdr:rowOff>
    </xdr:from>
    <xdr:ext cx="469744" cy="259045"/>
    <xdr:sp macro="" textlink="">
      <xdr:nvSpPr>
        <xdr:cNvPr id="534" name="テキスト ボックス 533"/>
        <xdr:cNvSpPr txBox="1"/>
      </xdr:nvSpPr>
      <xdr:spPr>
        <a:xfrm>
          <a:off x="14357428" y="6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16205</xdr:rowOff>
    </xdr:from>
    <xdr:to>
      <xdr:col>72</xdr:col>
      <xdr:colOff>38100</xdr:colOff>
      <xdr:row>37</xdr:row>
      <xdr:rowOff>117805</xdr:rowOff>
    </xdr:to>
    <xdr:sp macro="" textlink="">
      <xdr:nvSpPr>
        <xdr:cNvPr id="535" name="楕円 534"/>
        <xdr:cNvSpPr/>
      </xdr:nvSpPr>
      <xdr:spPr>
        <a:xfrm>
          <a:off x="13652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134332</xdr:rowOff>
    </xdr:from>
    <xdr:ext cx="469744" cy="259045"/>
    <xdr:sp macro="" textlink="">
      <xdr:nvSpPr>
        <xdr:cNvPr id="536" name="テキスト ボックス 535"/>
        <xdr:cNvSpPr txBox="1"/>
      </xdr:nvSpPr>
      <xdr:spPr>
        <a:xfrm>
          <a:off x="13468428" y="61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73813</xdr:rowOff>
    </xdr:from>
    <xdr:to>
      <xdr:col>67</xdr:col>
      <xdr:colOff>101600</xdr:colOff>
      <xdr:row>36</xdr:row>
      <xdr:rowOff>3963</xdr:rowOff>
    </xdr:to>
    <xdr:sp macro="" textlink="">
      <xdr:nvSpPr>
        <xdr:cNvPr id="537" name="楕円 536"/>
        <xdr:cNvSpPr/>
      </xdr:nvSpPr>
      <xdr:spPr>
        <a:xfrm>
          <a:off x="12763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20490</xdr:rowOff>
    </xdr:from>
    <xdr:ext cx="469744" cy="259045"/>
    <xdr:sp macro="" textlink="">
      <xdr:nvSpPr>
        <xdr:cNvPr id="538" name="テキスト ボックス 537"/>
        <xdr:cNvSpPr txBox="1"/>
      </xdr:nvSpPr>
      <xdr:spPr>
        <a:xfrm>
          <a:off x="12579428" y="58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138809</xdr:rowOff>
    </xdr:from>
    <xdr:to>
      <xdr:col>85</xdr:col>
      <xdr:colOff>127000</xdr:colOff>
      <xdr:row>72</xdr:row>
      <xdr:rowOff>14862</xdr:rowOff>
    </xdr:to>
    <xdr:cxnSp macro="">
      <xdr:nvCxnSpPr>
        <xdr:cNvPr id="615" name="直線コネクタ 614"/>
        <xdr:cNvCxnSpPr/>
      </xdr:nvCxnSpPr>
      <xdr:spPr>
        <a:xfrm flipV="1">
          <a:off x="15481300" y="12311759"/>
          <a:ext cx="8382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6" name="公債費平均値テキスト"/>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14862</xdr:rowOff>
    </xdr:from>
    <xdr:to>
      <xdr:col>81</xdr:col>
      <xdr:colOff>50800</xdr:colOff>
      <xdr:row>72</xdr:row>
      <xdr:rowOff>94735</xdr:rowOff>
    </xdr:to>
    <xdr:cxnSp macro="">
      <xdr:nvCxnSpPr>
        <xdr:cNvPr id="618" name="直線コネクタ 617"/>
        <xdr:cNvCxnSpPr/>
      </xdr:nvCxnSpPr>
      <xdr:spPr>
        <a:xfrm flipV="1">
          <a:off x="14592300" y="12359262"/>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0" name="テキスト ボックス 619"/>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57084</xdr:rowOff>
    </xdr:from>
    <xdr:to>
      <xdr:col>76</xdr:col>
      <xdr:colOff>114300</xdr:colOff>
      <xdr:row>72</xdr:row>
      <xdr:rowOff>94735</xdr:rowOff>
    </xdr:to>
    <xdr:cxnSp macro="">
      <xdr:nvCxnSpPr>
        <xdr:cNvPr id="621" name="直線コネクタ 620"/>
        <xdr:cNvCxnSpPr/>
      </xdr:nvCxnSpPr>
      <xdr:spPr>
        <a:xfrm>
          <a:off x="13703300" y="12230034"/>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87185</xdr:rowOff>
    </xdr:from>
    <xdr:to>
      <xdr:col>76</xdr:col>
      <xdr:colOff>165100</xdr:colOff>
      <xdr:row>74</xdr:row>
      <xdr:rowOff>17335</xdr:rowOff>
    </xdr:to>
    <xdr:sp macro="" textlink="">
      <xdr:nvSpPr>
        <xdr:cNvPr id="622" name="フローチャート: 判断 621"/>
        <xdr:cNvSpPr/>
      </xdr:nvSpPr>
      <xdr:spPr>
        <a:xfrm>
          <a:off x="14541500" y="126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8462</xdr:rowOff>
    </xdr:from>
    <xdr:ext cx="534377" cy="259045"/>
    <xdr:sp macro="" textlink="">
      <xdr:nvSpPr>
        <xdr:cNvPr id="623" name="テキスト ボックス 622"/>
        <xdr:cNvSpPr txBox="1"/>
      </xdr:nvSpPr>
      <xdr:spPr>
        <a:xfrm>
          <a:off x="14325111" y="12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57084</xdr:rowOff>
    </xdr:from>
    <xdr:to>
      <xdr:col>71</xdr:col>
      <xdr:colOff>177800</xdr:colOff>
      <xdr:row>71</xdr:row>
      <xdr:rowOff>159520</xdr:rowOff>
    </xdr:to>
    <xdr:cxnSp macro="">
      <xdr:nvCxnSpPr>
        <xdr:cNvPr id="624" name="直線コネクタ 623"/>
        <xdr:cNvCxnSpPr/>
      </xdr:nvCxnSpPr>
      <xdr:spPr>
        <a:xfrm flipV="1">
          <a:off x="12814300" y="12230034"/>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148107</xdr:rowOff>
    </xdr:from>
    <xdr:to>
      <xdr:col>72</xdr:col>
      <xdr:colOff>38100</xdr:colOff>
      <xdr:row>75</xdr:row>
      <xdr:rowOff>78257</xdr:rowOff>
    </xdr:to>
    <xdr:sp macro="" textlink="">
      <xdr:nvSpPr>
        <xdr:cNvPr id="625" name="フローチャート: 判断 624"/>
        <xdr:cNvSpPr/>
      </xdr:nvSpPr>
      <xdr:spPr>
        <a:xfrm>
          <a:off x="13652500" y="1283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69384</xdr:rowOff>
    </xdr:from>
    <xdr:ext cx="534377" cy="259045"/>
    <xdr:sp macro="" textlink="">
      <xdr:nvSpPr>
        <xdr:cNvPr id="626" name="テキスト ボックス 625"/>
        <xdr:cNvSpPr txBox="1"/>
      </xdr:nvSpPr>
      <xdr:spPr>
        <a:xfrm>
          <a:off x="13436111" y="12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143101</xdr:rowOff>
    </xdr:from>
    <xdr:to>
      <xdr:col>67</xdr:col>
      <xdr:colOff>101600</xdr:colOff>
      <xdr:row>75</xdr:row>
      <xdr:rowOff>73251</xdr:rowOff>
    </xdr:to>
    <xdr:sp macro="" textlink="">
      <xdr:nvSpPr>
        <xdr:cNvPr id="627" name="フローチャート: 判断 626"/>
        <xdr:cNvSpPr/>
      </xdr:nvSpPr>
      <xdr:spPr>
        <a:xfrm>
          <a:off x="12763500" y="1283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64378</xdr:rowOff>
    </xdr:from>
    <xdr:ext cx="534377" cy="259045"/>
    <xdr:sp macro="" textlink="">
      <xdr:nvSpPr>
        <xdr:cNvPr id="628" name="テキスト ボックス 627"/>
        <xdr:cNvSpPr txBox="1"/>
      </xdr:nvSpPr>
      <xdr:spPr>
        <a:xfrm>
          <a:off x="12547111" y="129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88009</xdr:rowOff>
    </xdr:from>
    <xdr:to>
      <xdr:col>85</xdr:col>
      <xdr:colOff>177800</xdr:colOff>
      <xdr:row>72</xdr:row>
      <xdr:rowOff>18159</xdr:rowOff>
    </xdr:to>
    <xdr:sp macro="" textlink="">
      <xdr:nvSpPr>
        <xdr:cNvPr id="634" name="楕円 633"/>
        <xdr:cNvSpPr/>
      </xdr:nvSpPr>
      <xdr:spPr>
        <a:xfrm>
          <a:off x="16268700" y="122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2936</xdr:rowOff>
    </xdr:from>
    <xdr:ext cx="534377" cy="259045"/>
    <xdr:sp macro="" textlink="">
      <xdr:nvSpPr>
        <xdr:cNvPr id="635" name="公債費該当値テキスト"/>
        <xdr:cNvSpPr txBox="1"/>
      </xdr:nvSpPr>
      <xdr:spPr>
        <a:xfrm>
          <a:off x="16370300" y="121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135512</xdr:rowOff>
    </xdr:from>
    <xdr:to>
      <xdr:col>81</xdr:col>
      <xdr:colOff>101600</xdr:colOff>
      <xdr:row>72</xdr:row>
      <xdr:rowOff>65662</xdr:rowOff>
    </xdr:to>
    <xdr:sp macro="" textlink="">
      <xdr:nvSpPr>
        <xdr:cNvPr id="636" name="楕円 635"/>
        <xdr:cNvSpPr/>
      </xdr:nvSpPr>
      <xdr:spPr>
        <a:xfrm>
          <a:off x="15430500" y="12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82189</xdr:rowOff>
    </xdr:from>
    <xdr:ext cx="534377" cy="259045"/>
    <xdr:sp macro="" textlink="">
      <xdr:nvSpPr>
        <xdr:cNvPr id="637" name="テキスト ボックス 636"/>
        <xdr:cNvSpPr txBox="1"/>
      </xdr:nvSpPr>
      <xdr:spPr>
        <a:xfrm>
          <a:off x="15214111" y="120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43935</xdr:rowOff>
    </xdr:from>
    <xdr:to>
      <xdr:col>76</xdr:col>
      <xdr:colOff>165100</xdr:colOff>
      <xdr:row>72</xdr:row>
      <xdr:rowOff>145535</xdr:rowOff>
    </xdr:to>
    <xdr:sp macro="" textlink="">
      <xdr:nvSpPr>
        <xdr:cNvPr id="638" name="楕円 637"/>
        <xdr:cNvSpPr/>
      </xdr:nvSpPr>
      <xdr:spPr>
        <a:xfrm>
          <a:off x="14541500" y="12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162062</xdr:rowOff>
    </xdr:from>
    <xdr:ext cx="534377" cy="259045"/>
    <xdr:sp macro="" textlink="">
      <xdr:nvSpPr>
        <xdr:cNvPr id="639" name="テキスト ボックス 638"/>
        <xdr:cNvSpPr txBox="1"/>
      </xdr:nvSpPr>
      <xdr:spPr>
        <a:xfrm>
          <a:off x="14325111" y="12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6284</xdr:rowOff>
    </xdr:from>
    <xdr:to>
      <xdr:col>72</xdr:col>
      <xdr:colOff>38100</xdr:colOff>
      <xdr:row>71</xdr:row>
      <xdr:rowOff>107884</xdr:rowOff>
    </xdr:to>
    <xdr:sp macro="" textlink="">
      <xdr:nvSpPr>
        <xdr:cNvPr id="640" name="楕円 639"/>
        <xdr:cNvSpPr/>
      </xdr:nvSpPr>
      <xdr:spPr>
        <a:xfrm>
          <a:off x="13652500" y="121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124411</xdr:rowOff>
    </xdr:from>
    <xdr:ext cx="534377" cy="259045"/>
    <xdr:sp macro="" textlink="">
      <xdr:nvSpPr>
        <xdr:cNvPr id="641" name="テキスト ボックス 640"/>
        <xdr:cNvSpPr txBox="1"/>
      </xdr:nvSpPr>
      <xdr:spPr>
        <a:xfrm>
          <a:off x="13436111" y="11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108720</xdr:rowOff>
    </xdr:from>
    <xdr:to>
      <xdr:col>67</xdr:col>
      <xdr:colOff>101600</xdr:colOff>
      <xdr:row>72</xdr:row>
      <xdr:rowOff>38870</xdr:rowOff>
    </xdr:to>
    <xdr:sp macro="" textlink="">
      <xdr:nvSpPr>
        <xdr:cNvPr id="642" name="楕円 641"/>
        <xdr:cNvSpPr/>
      </xdr:nvSpPr>
      <xdr:spPr>
        <a:xfrm>
          <a:off x="12763500" y="122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55397</xdr:rowOff>
    </xdr:from>
    <xdr:ext cx="534377" cy="259045"/>
    <xdr:sp macro="" textlink="">
      <xdr:nvSpPr>
        <xdr:cNvPr id="643" name="テキスト ボックス 642"/>
        <xdr:cNvSpPr txBox="1"/>
      </xdr:nvSpPr>
      <xdr:spPr>
        <a:xfrm>
          <a:off x="12547111" y="1205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105677</xdr:rowOff>
    </xdr:from>
    <xdr:to>
      <xdr:col>85</xdr:col>
      <xdr:colOff>127000</xdr:colOff>
      <xdr:row>97</xdr:row>
      <xdr:rowOff>150406</xdr:rowOff>
    </xdr:to>
    <xdr:cxnSp macro="">
      <xdr:nvCxnSpPr>
        <xdr:cNvPr id="672" name="直線コネクタ 671"/>
        <xdr:cNvCxnSpPr/>
      </xdr:nvCxnSpPr>
      <xdr:spPr>
        <a:xfrm>
          <a:off x="15481300" y="16736327"/>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3"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33744</xdr:rowOff>
    </xdr:from>
    <xdr:to>
      <xdr:col>81</xdr:col>
      <xdr:colOff>50800</xdr:colOff>
      <xdr:row>97</xdr:row>
      <xdr:rowOff>105677</xdr:rowOff>
    </xdr:to>
    <xdr:cxnSp macro="">
      <xdr:nvCxnSpPr>
        <xdr:cNvPr id="675" name="直線コネクタ 674"/>
        <xdr:cNvCxnSpPr/>
      </xdr:nvCxnSpPr>
      <xdr:spPr>
        <a:xfrm>
          <a:off x="14592300" y="16321494"/>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33744</xdr:rowOff>
    </xdr:from>
    <xdr:to>
      <xdr:col>76</xdr:col>
      <xdr:colOff>114300</xdr:colOff>
      <xdr:row>95</xdr:row>
      <xdr:rowOff>48070</xdr:rowOff>
    </xdr:to>
    <xdr:cxnSp macro="">
      <xdr:nvCxnSpPr>
        <xdr:cNvPr id="678" name="直線コネクタ 677"/>
        <xdr:cNvCxnSpPr/>
      </xdr:nvCxnSpPr>
      <xdr:spPr>
        <a:xfrm flipV="1">
          <a:off x="13703300" y="1632149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109398</xdr:rowOff>
    </xdr:from>
    <xdr:to>
      <xdr:col>76</xdr:col>
      <xdr:colOff>165100</xdr:colOff>
      <xdr:row>95</xdr:row>
      <xdr:rowOff>39548</xdr:rowOff>
    </xdr:to>
    <xdr:sp macro="" textlink="">
      <xdr:nvSpPr>
        <xdr:cNvPr id="679" name="フローチャート: 判断 678"/>
        <xdr:cNvSpPr/>
      </xdr:nvSpPr>
      <xdr:spPr>
        <a:xfrm>
          <a:off x="14541500" y="162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56075</xdr:rowOff>
    </xdr:from>
    <xdr:ext cx="534377" cy="259045"/>
    <xdr:sp macro="" textlink="">
      <xdr:nvSpPr>
        <xdr:cNvPr id="680" name="テキスト ボックス 679"/>
        <xdr:cNvSpPr txBox="1"/>
      </xdr:nvSpPr>
      <xdr:spPr>
        <a:xfrm>
          <a:off x="14325111" y="160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4063</xdr:rowOff>
    </xdr:from>
    <xdr:to>
      <xdr:col>71</xdr:col>
      <xdr:colOff>177800</xdr:colOff>
      <xdr:row>95</xdr:row>
      <xdr:rowOff>48070</xdr:rowOff>
    </xdr:to>
    <xdr:cxnSp macro="">
      <xdr:nvCxnSpPr>
        <xdr:cNvPr id="681" name="直線コネクタ 680"/>
        <xdr:cNvCxnSpPr/>
      </xdr:nvCxnSpPr>
      <xdr:spPr>
        <a:xfrm>
          <a:off x="12814300" y="16120363"/>
          <a:ext cx="889000" cy="2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23482</xdr:rowOff>
    </xdr:from>
    <xdr:to>
      <xdr:col>72</xdr:col>
      <xdr:colOff>38100</xdr:colOff>
      <xdr:row>96</xdr:row>
      <xdr:rowOff>125082</xdr:rowOff>
    </xdr:to>
    <xdr:sp macro="" textlink="">
      <xdr:nvSpPr>
        <xdr:cNvPr id="682" name="フローチャート: 判断 681"/>
        <xdr:cNvSpPr/>
      </xdr:nvSpPr>
      <xdr:spPr>
        <a:xfrm>
          <a:off x="13652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116209</xdr:rowOff>
    </xdr:from>
    <xdr:ext cx="534377" cy="259045"/>
    <xdr:sp macro="" textlink="">
      <xdr:nvSpPr>
        <xdr:cNvPr id="683" name="テキスト ボックス 682"/>
        <xdr:cNvSpPr txBox="1"/>
      </xdr:nvSpPr>
      <xdr:spPr>
        <a:xfrm>
          <a:off x="13436111" y="16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76212</xdr:rowOff>
    </xdr:from>
    <xdr:to>
      <xdr:col>67</xdr:col>
      <xdr:colOff>101600</xdr:colOff>
      <xdr:row>96</xdr:row>
      <xdr:rowOff>6362</xdr:rowOff>
    </xdr:to>
    <xdr:sp macro="" textlink="">
      <xdr:nvSpPr>
        <xdr:cNvPr id="684" name="フローチャート: 判断 683"/>
        <xdr:cNvSpPr/>
      </xdr:nvSpPr>
      <xdr:spPr>
        <a:xfrm>
          <a:off x="12763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168939</xdr:rowOff>
    </xdr:from>
    <xdr:ext cx="534377" cy="259045"/>
    <xdr:sp macro="" textlink="">
      <xdr:nvSpPr>
        <xdr:cNvPr id="685" name="テキスト ボックス 684"/>
        <xdr:cNvSpPr txBox="1"/>
      </xdr:nvSpPr>
      <xdr:spPr>
        <a:xfrm>
          <a:off x="12547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99606</xdr:rowOff>
    </xdr:from>
    <xdr:to>
      <xdr:col>85</xdr:col>
      <xdr:colOff>177800</xdr:colOff>
      <xdr:row>98</xdr:row>
      <xdr:rowOff>29756</xdr:rowOff>
    </xdr:to>
    <xdr:sp macro="" textlink="">
      <xdr:nvSpPr>
        <xdr:cNvPr id="691" name="楕円 690"/>
        <xdr:cNvSpPr/>
      </xdr:nvSpPr>
      <xdr:spPr>
        <a:xfrm>
          <a:off x="16268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78033</xdr:rowOff>
    </xdr:from>
    <xdr:ext cx="469744" cy="259045"/>
    <xdr:sp macro="" textlink="">
      <xdr:nvSpPr>
        <xdr:cNvPr id="692" name="積立金該当値テキスト"/>
        <xdr:cNvSpPr txBox="1"/>
      </xdr:nvSpPr>
      <xdr:spPr>
        <a:xfrm>
          <a:off x="16370300" y="1670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54877</xdr:rowOff>
    </xdr:from>
    <xdr:to>
      <xdr:col>81</xdr:col>
      <xdr:colOff>101600</xdr:colOff>
      <xdr:row>97</xdr:row>
      <xdr:rowOff>156477</xdr:rowOff>
    </xdr:to>
    <xdr:sp macro="" textlink="">
      <xdr:nvSpPr>
        <xdr:cNvPr id="693" name="楕円 692"/>
        <xdr:cNvSpPr/>
      </xdr:nvSpPr>
      <xdr:spPr>
        <a:xfrm>
          <a:off x="15430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147604</xdr:rowOff>
    </xdr:from>
    <xdr:ext cx="469744" cy="259045"/>
    <xdr:sp macro="" textlink="">
      <xdr:nvSpPr>
        <xdr:cNvPr id="694" name="テキスト ボックス 693"/>
        <xdr:cNvSpPr txBox="1"/>
      </xdr:nvSpPr>
      <xdr:spPr>
        <a:xfrm>
          <a:off x="15246428" y="167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154394</xdr:rowOff>
    </xdr:from>
    <xdr:to>
      <xdr:col>76</xdr:col>
      <xdr:colOff>165100</xdr:colOff>
      <xdr:row>95</xdr:row>
      <xdr:rowOff>84544</xdr:rowOff>
    </xdr:to>
    <xdr:sp macro="" textlink="">
      <xdr:nvSpPr>
        <xdr:cNvPr id="695" name="楕円 694"/>
        <xdr:cNvSpPr/>
      </xdr:nvSpPr>
      <xdr:spPr>
        <a:xfrm>
          <a:off x="14541500" y="1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75671</xdr:rowOff>
    </xdr:from>
    <xdr:ext cx="534377" cy="259045"/>
    <xdr:sp macro="" textlink="">
      <xdr:nvSpPr>
        <xdr:cNvPr id="696" name="テキスト ボックス 695"/>
        <xdr:cNvSpPr txBox="1"/>
      </xdr:nvSpPr>
      <xdr:spPr>
        <a:xfrm>
          <a:off x="14325111" y="163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168720</xdr:rowOff>
    </xdr:from>
    <xdr:to>
      <xdr:col>72</xdr:col>
      <xdr:colOff>38100</xdr:colOff>
      <xdr:row>95</xdr:row>
      <xdr:rowOff>98870</xdr:rowOff>
    </xdr:to>
    <xdr:sp macro="" textlink="">
      <xdr:nvSpPr>
        <xdr:cNvPr id="697" name="楕円 696"/>
        <xdr:cNvSpPr/>
      </xdr:nvSpPr>
      <xdr:spPr>
        <a:xfrm>
          <a:off x="136525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115397</xdr:rowOff>
    </xdr:from>
    <xdr:ext cx="534377" cy="259045"/>
    <xdr:sp macro="" textlink="">
      <xdr:nvSpPr>
        <xdr:cNvPr id="698" name="テキスト ボックス 697"/>
        <xdr:cNvSpPr txBox="1"/>
      </xdr:nvSpPr>
      <xdr:spPr>
        <a:xfrm>
          <a:off x="13436111" y="160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124713</xdr:rowOff>
    </xdr:from>
    <xdr:to>
      <xdr:col>67</xdr:col>
      <xdr:colOff>101600</xdr:colOff>
      <xdr:row>94</xdr:row>
      <xdr:rowOff>54863</xdr:rowOff>
    </xdr:to>
    <xdr:sp macro="" textlink="">
      <xdr:nvSpPr>
        <xdr:cNvPr id="699" name="楕円 698"/>
        <xdr:cNvSpPr/>
      </xdr:nvSpPr>
      <xdr:spPr>
        <a:xfrm>
          <a:off x="12763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71390</xdr:rowOff>
    </xdr:from>
    <xdr:ext cx="534377" cy="259045"/>
    <xdr:sp macro="" textlink="">
      <xdr:nvSpPr>
        <xdr:cNvPr id="700" name="テキスト ボックス 699"/>
        <xdr:cNvSpPr txBox="1"/>
      </xdr:nvSpPr>
      <xdr:spPr>
        <a:xfrm>
          <a:off x="12547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28194</xdr:rowOff>
    </xdr:from>
    <xdr:to>
      <xdr:col>116</xdr:col>
      <xdr:colOff>63500</xdr:colOff>
      <xdr:row>36</xdr:row>
      <xdr:rowOff>45339</xdr:rowOff>
    </xdr:to>
    <xdr:cxnSp macro="">
      <xdr:nvCxnSpPr>
        <xdr:cNvPr id="729" name="直線コネクタ 728"/>
        <xdr:cNvCxnSpPr/>
      </xdr:nvCxnSpPr>
      <xdr:spPr>
        <a:xfrm flipV="1">
          <a:off x="21323300" y="620039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115206</xdr:rowOff>
    </xdr:from>
    <xdr:ext cx="469744" cy="259045"/>
    <xdr:sp macro="" textlink="">
      <xdr:nvSpPr>
        <xdr:cNvPr id="730" name="投資及び出資金平均値テキスト"/>
        <xdr:cNvSpPr txBox="1"/>
      </xdr:nvSpPr>
      <xdr:spPr>
        <a:xfrm>
          <a:off x="22212300" y="645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45339</xdr:rowOff>
    </xdr:from>
    <xdr:to>
      <xdr:col>111</xdr:col>
      <xdr:colOff>177800</xdr:colOff>
      <xdr:row>37</xdr:row>
      <xdr:rowOff>4064</xdr:rowOff>
    </xdr:to>
    <xdr:cxnSp macro="">
      <xdr:nvCxnSpPr>
        <xdr:cNvPr id="732" name="直線コネクタ 731"/>
        <xdr:cNvCxnSpPr/>
      </xdr:nvCxnSpPr>
      <xdr:spPr>
        <a:xfrm flipV="1">
          <a:off x="20434300" y="621753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75709</xdr:rowOff>
    </xdr:from>
    <xdr:ext cx="469744" cy="259045"/>
    <xdr:sp macro="" textlink="">
      <xdr:nvSpPr>
        <xdr:cNvPr id="734" name="テキスト ボックス 733"/>
        <xdr:cNvSpPr txBox="1"/>
      </xdr:nvSpPr>
      <xdr:spPr>
        <a:xfrm>
          <a:off x="21088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4064</xdr:rowOff>
    </xdr:from>
    <xdr:to>
      <xdr:col>107</xdr:col>
      <xdr:colOff>50800</xdr:colOff>
      <xdr:row>38</xdr:row>
      <xdr:rowOff>83693</xdr:rowOff>
    </xdr:to>
    <xdr:cxnSp macro="">
      <xdr:nvCxnSpPr>
        <xdr:cNvPr id="735" name="直線コネクタ 734"/>
        <xdr:cNvCxnSpPr/>
      </xdr:nvCxnSpPr>
      <xdr:spPr>
        <a:xfrm flipV="1">
          <a:off x="19545300" y="6347714"/>
          <a:ext cx="8890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38481</xdr:rowOff>
    </xdr:from>
    <xdr:to>
      <xdr:col>107</xdr:col>
      <xdr:colOff>101600</xdr:colOff>
      <xdr:row>37</xdr:row>
      <xdr:rowOff>140081</xdr:rowOff>
    </xdr:to>
    <xdr:sp macro="" textlink="">
      <xdr:nvSpPr>
        <xdr:cNvPr id="736" name="フローチャート: 判断 735"/>
        <xdr:cNvSpPr/>
      </xdr:nvSpPr>
      <xdr:spPr>
        <a:xfrm>
          <a:off x="20383500" y="63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131208</xdr:rowOff>
    </xdr:from>
    <xdr:ext cx="469744" cy="259045"/>
    <xdr:sp macro="" textlink="">
      <xdr:nvSpPr>
        <xdr:cNvPr id="737" name="テキスト ボックス 736"/>
        <xdr:cNvSpPr txBox="1"/>
      </xdr:nvSpPr>
      <xdr:spPr>
        <a:xfrm>
          <a:off x="20199428"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85471</xdr:rowOff>
    </xdr:from>
    <xdr:to>
      <xdr:col>102</xdr:col>
      <xdr:colOff>114300</xdr:colOff>
      <xdr:row>38</xdr:row>
      <xdr:rowOff>83693</xdr:rowOff>
    </xdr:to>
    <xdr:cxnSp macro="">
      <xdr:nvCxnSpPr>
        <xdr:cNvPr id="738" name="直線コネクタ 737"/>
        <xdr:cNvCxnSpPr/>
      </xdr:nvCxnSpPr>
      <xdr:spPr>
        <a:xfrm>
          <a:off x="18656300" y="6429121"/>
          <a:ext cx="8890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739" name="フローチャート: 判断 738"/>
        <xdr:cNvSpPr/>
      </xdr:nvSpPr>
      <xdr:spPr>
        <a:xfrm>
          <a:off x="19494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170197</xdr:rowOff>
    </xdr:from>
    <xdr:ext cx="469744" cy="259045"/>
    <xdr:sp macro="" textlink="">
      <xdr:nvSpPr>
        <xdr:cNvPr id="740" name="テキスト ボックス 739"/>
        <xdr:cNvSpPr txBox="1"/>
      </xdr:nvSpPr>
      <xdr:spPr>
        <a:xfrm>
          <a:off x="19310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123444</xdr:rowOff>
    </xdr:from>
    <xdr:to>
      <xdr:col>98</xdr:col>
      <xdr:colOff>38100</xdr:colOff>
      <xdr:row>38</xdr:row>
      <xdr:rowOff>53594</xdr:rowOff>
    </xdr:to>
    <xdr:sp macro="" textlink="">
      <xdr:nvSpPr>
        <xdr:cNvPr id="741" name="フローチャート: 判断 740"/>
        <xdr:cNvSpPr/>
      </xdr:nvSpPr>
      <xdr:spPr>
        <a:xfrm>
          <a:off x="18605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44721</xdr:rowOff>
    </xdr:from>
    <xdr:ext cx="469744" cy="259045"/>
    <xdr:sp macro="" textlink="">
      <xdr:nvSpPr>
        <xdr:cNvPr id="742" name="テキスト ボックス 741"/>
        <xdr:cNvSpPr txBox="1"/>
      </xdr:nvSpPr>
      <xdr:spPr>
        <a:xfrm>
          <a:off x="18421428"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148844</xdr:rowOff>
    </xdr:from>
    <xdr:to>
      <xdr:col>116</xdr:col>
      <xdr:colOff>114300</xdr:colOff>
      <xdr:row>36</xdr:row>
      <xdr:rowOff>78994</xdr:rowOff>
    </xdr:to>
    <xdr:sp macro="" textlink="">
      <xdr:nvSpPr>
        <xdr:cNvPr id="748" name="楕円 747"/>
        <xdr:cNvSpPr/>
      </xdr:nvSpPr>
      <xdr:spPr>
        <a:xfrm>
          <a:off x="221107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271</xdr:rowOff>
    </xdr:from>
    <xdr:ext cx="469744" cy="259045"/>
    <xdr:sp macro="" textlink="">
      <xdr:nvSpPr>
        <xdr:cNvPr id="749" name="投資及び出資金該当値テキスト"/>
        <xdr:cNvSpPr txBox="1"/>
      </xdr:nvSpPr>
      <xdr:spPr>
        <a:xfrm>
          <a:off x="22212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165989</xdr:rowOff>
    </xdr:from>
    <xdr:to>
      <xdr:col>112</xdr:col>
      <xdr:colOff>38100</xdr:colOff>
      <xdr:row>36</xdr:row>
      <xdr:rowOff>96139</xdr:rowOff>
    </xdr:to>
    <xdr:sp macro="" textlink="">
      <xdr:nvSpPr>
        <xdr:cNvPr id="750" name="楕円 749"/>
        <xdr:cNvSpPr/>
      </xdr:nvSpPr>
      <xdr:spPr>
        <a:xfrm>
          <a:off x="21272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112666</xdr:rowOff>
    </xdr:from>
    <xdr:ext cx="469744" cy="259045"/>
    <xdr:sp macro="" textlink="">
      <xdr:nvSpPr>
        <xdr:cNvPr id="751" name="テキスト ボックス 750"/>
        <xdr:cNvSpPr txBox="1"/>
      </xdr:nvSpPr>
      <xdr:spPr>
        <a:xfrm>
          <a:off x="21088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124714</xdr:rowOff>
    </xdr:from>
    <xdr:to>
      <xdr:col>107</xdr:col>
      <xdr:colOff>101600</xdr:colOff>
      <xdr:row>37</xdr:row>
      <xdr:rowOff>54864</xdr:rowOff>
    </xdr:to>
    <xdr:sp macro="" textlink="">
      <xdr:nvSpPr>
        <xdr:cNvPr id="752" name="楕円 751"/>
        <xdr:cNvSpPr/>
      </xdr:nvSpPr>
      <xdr:spPr>
        <a:xfrm>
          <a:off x="20383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71391</xdr:rowOff>
    </xdr:from>
    <xdr:ext cx="469744" cy="259045"/>
    <xdr:sp macro="" textlink="">
      <xdr:nvSpPr>
        <xdr:cNvPr id="753" name="テキスト ボックス 752"/>
        <xdr:cNvSpPr txBox="1"/>
      </xdr:nvSpPr>
      <xdr:spPr>
        <a:xfrm>
          <a:off x="20199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32893</xdr:rowOff>
    </xdr:from>
    <xdr:to>
      <xdr:col>102</xdr:col>
      <xdr:colOff>165100</xdr:colOff>
      <xdr:row>38</xdr:row>
      <xdr:rowOff>134493</xdr:rowOff>
    </xdr:to>
    <xdr:sp macro="" textlink="">
      <xdr:nvSpPr>
        <xdr:cNvPr id="754" name="楕円 753"/>
        <xdr:cNvSpPr/>
      </xdr:nvSpPr>
      <xdr:spPr>
        <a:xfrm>
          <a:off x="19494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125620</xdr:rowOff>
    </xdr:from>
    <xdr:ext cx="469744" cy="259045"/>
    <xdr:sp macro="" textlink="">
      <xdr:nvSpPr>
        <xdr:cNvPr id="755" name="テキスト ボックス 754"/>
        <xdr:cNvSpPr txBox="1"/>
      </xdr:nvSpPr>
      <xdr:spPr>
        <a:xfrm>
          <a:off x="19310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34671</xdr:rowOff>
    </xdr:from>
    <xdr:to>
      <xdr:col>98</xdr:col>
      <xdr:colOff>38100</xdr:colOff>
      <xdr:row>37</xdr:row>
      <xdr:rowOff>136271</xdr:rowOff>
    </xdr:to>
    <xdr:sp macro="" textlink="">
      <xdr:nvSpPr>
        <xdr:cNvPr id="756" name="楕円 755"/>
        <xdr:cNvSpPr/>
      </xdr:nvSpPr>
      <xdr:spPr>
        <a:xfrm>
          <a:off x="18605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152798</xdr:rowOff>
    </xdr:from>
    <xdr:ext cx="469744" cy="259045"/>
    <xdr:sp macro="" textlink="">
      <xdr:nvSpPr>
        <xdr:cNvPr id="757" name="テキスト ボックス 756"/>
        <xdr:cNvSpPr txBox="1"/>
      </xdr:nvSpPr>
      <xdr:spPr>
        <a:xfrm>
          <a:off x="18421428"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167627</xdr:rowOff>
    </xdr:from>
    <xdr:to>
      <xdr:col>116</xdr:col>
      <xdr:colOff>63500</xdr:colOff>
      <xdr:row>57</xdr:row>
      <xdr:rowOff>169761</xdr:rowOff>
    </xdr:to>
    <xdr:cxnSp macro="">
      <xdr:nvCxnSpPr>
        <xdr:cNvPr id="786" name="直線コネクタ 785"/>
        <xdr:cNvCxnSpPr/>
      </xdr:nvCxnSpPr>
      <xdr:spPr>
        <a:xfrm flipV="1">
          <a:off x="21323300" y="9940277"/>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163475</xdr:rowOff>
    </xdr:from>
    <xdr:to>
      <xdr:col>111</xdr:col>
      <xdr:colOff>177800</xdr:colOff>
      <xdr:row>57</xdr:row>
      <xdr:rowOff>169761</xdr:rowOff>
    </xdr:to>
    <xdr:cxnSp macro="">
      <xdr:nvCxnSpPr>
        <xdr:cNvPr id="789" name="直線コネクタ 788"/>
        <xdr:cNvCxnSpPr/>
      </xdr:nvCxnSpPr>
      <xdr:spPr>
        <a:xfrm>
          <a:off x="20434300" y="993612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163475</xdr:rowOff>
    </xdr:from>
    <xdr:to>
      <xdr:col>107</xdr:col>
      <xdr:colOff>50800</xdr:colOff>
      <xdr:row>57</xdr:row>
      <xdr:rowOff>164960</xdr:rowOff>
    </xdr:to>
    <xdr:cxnSp macro="">
      <xdr:nvCxnSpPr>
        <xdr:cNvPr id="792" name="直線コネクタ 791"/>
        <xdr:cNvCxnSpPr/>
      </xdr:nvCxnSpPr>
      <xdr:spPr>
        <a:xfrm flipV="1">
          <a:off x="19545300" y="993612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77965</xdr:rowOff>
    </xdr:from>
    <xdr:to>
      <xdr:col>107</xdr:col>
      <xdr:colOff>101600</xdr:colOff>
      <xdr:row>58</xdr:row>
      <xdr:rowOff>8115</xdr:rowOff>
    </xdr:to>
    <xdr:sp macro="" textlink="">
      <xdr:nvSpPr>
        <xdr:cNvPr id="793" name="フローチャート: 判断 792"/>
        <xdr:cNvSpPr/>
      </xdr:nvSpPr>
      <xdr:spPr>
        <a:xfrm>
          <a:off x="20383500" y="985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24642</xdr:rowOff>
    </xdr:from>
    <xdr:ext cx="469744" cy="259045"/>
    <xdr:sp macro="" textlink="">
      <xdr:nvSpPr>
        <xdr:cNvPr id="794" name="テキスト ボックス 793"/>
        <xdr:cNvSpPr txBox="1"/>
      </xdr:nvSpPr>
      <xdr:spPr>
        <a:xfrm>
          <a:off x="20199428" y="96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164960</xdr:rowOff>
    </xdr:from>
    <xdr:to>
      <xdr:col>102</xdr:col>
      <xdr:colOff>114300</xdr:colOff>
      <xdr:row>58</xdr:row>
      <xdr:rowOff>17590</xdr:rowOff>
    </xdr:to>
    <xdr:cxnSp macro="">
      <xdr:nvCxnSpPr>
        <xdr:cNvPr id="795" name="直線コネクタ 794"/>
        <xdr:cNvCxnSpPr/>
      </xdr:nvCxnSpPr>
      <xdr:spPr>
        <a:xfrm flipV="1">
          <a:off x="18656300" y="9937610"/>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14300</xdr:rowOff>
    </xdr:from>
    <xdr:to>
      <xdr:col>102</xdr:col>
      <xdr:colOff>165100</xdr:colOff>
      <xdr:row>58</xdr:row>
      <xdr:rowOff>115900</xdr:rowOff>
    </xdr:to>
    <xdr:sp macro="" textlink="">
      <xdr:nvSpPr>
        <xdr:cNvPr id="796" name="フローチャート: 判断 795"/>
        <xdr:cNvSpPr/>
      </xdr:nvSpPr>
      <xdr:spPr>
        <a:xfrm>
          <a:off x="19494500" y="99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107027</xdr:rowOff>
    </xdr:from>
    <xdr:ext cx="469744" cy="259045"/>
    <xdr:sp macro="" textlink="">
      <xdr:nvSpPr>
        <xdr:cNvPr id="797" name="テキスト ボックス 796"/>
        <xdr:cNvSpPr txBox="1"/>
      </xdr:nvSpPr>
      <xdr:spPr>
        <a:xfrm>
          <a:off x="19310428" y="100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21577</xdr:rowOff>
    </xdr:from>
    <xdr:to>
      <xdr:col>98</xdr:col>
      <xdr:colOff>38100</xdr:colOff>
      <xdr:row>58</xdr:row>
      <xdr:rowOff>123177</xdr:rowOff>
    </xdr:to>
    <xdr:sp macro="" textlink="">
      <xdr:nvSpPr>
        <xdr:cNvPr id="798" name="フローチャート: 判断 797"/>
        <xdr:cNvSpPr/>
      </xdr:nvSpPr>
      <xdr:spPr>
        <a:xfrm>
          <a:off x="18605500" y="99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114304</xdr:rowOff>
    </xdr:from>
    <xdr:ext cx="469744" cy="259045"/>
    <xdr:sp macro="" textlink="">
      <xdr:nvSpPr>
        <xdr:cNvPr id="799" name="テキスト ボックス 798"/>
        <xdr:cNvSpPr txBox="1"/>
      </xdr:nvSpPr>
      <xdr:spPr>
        <a:xfrm>
          <a:off x="18421428" y="1005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116827</xdr:rowOff>
    </xdr:from>
    <xdr:to>
      <xdr:col>116</xdr:col>
      <xdr:colOff>114300</xdr:colOff>
      <xdr:row>58</xdr:row>
      <xdr:rowOff>46977</xdr:rowOff>
    </xdr:to>
    <xdr:sp macro="" textlink="">
      <xdr:nvSpPr>
        <xdr:cNvPr id="805" name="楕円 804"/>
        <xdr:cNvSpPr/>
      </xdr:nvSpPr>
      <xdr:spPr>
        <a:xfrm>
          <a:off x="22110700" y="98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95254</xdr:rowOff>
    </xdr:from>
    <xdr:ext cx="469744" cy="259045"/>
    <xdr:sp macro="" textlink="">
      <xdr:nvSpPr>
        <xdr:cNvPr id="806" name="貸付金該当値テキスト"/>
        <xdr:cNvSpPr txBox="1"/>
      </xdr:nvSpPr>
      <xdr:spPr>
        <a:xfrm>
          <a:off x="22212300" y="98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118961</xdr:rowOff>
    </xdr:from>
    <xdr:to>
      <xdr:col>112</xdr:col>
      <xdr:colOff>38100</xdr:colOff>
      <xdr:row>58</xdr:row>
      <xdr:rowOff>49111</xdr:rowOff>
    </xdr:to>
    <xdr:sp macro="" textlink="">
      <xdr:nvSpPr>
        <xdr:cNvPr id="807" name="楕円 806"/>
        <xdr:cNvSpPr/>
      </xdr:nvSpPr>
      <xdr:spPr>
        <a:xfrm>
          <a:off x="212725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40238</xdr:rowOff>
    </xdr:from>
    <xdr:ext cx="469744" cy="259045"/>
    <xdr:sp macro="" textlink="">
      <xdr:nvSpPr>
        <xdr:cNvPr id="808" name="テキスト ボックス 807"/>
        <xdr:cNvSpPr txBox="1"/>
      </xdr:nvSpPr>
      <xdr:spPr>
        <a:xfrm>
          <a:off x="21088428" y="99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112675</xdr:rowOff>
    </xdr:from>
    <xdr:to>
      <xdr:col>107</xdr:col>
      <xdr:colOff>101600</xdr:colOff>
      <xdr:row>58</xdr:row>
      <xdr:rowOff>42825</xdr:rowOff>
    </xdr:to>
    <xdr:sp macro="" textlink="">
      <xdr:nvSpPr>
        <xdr:cNvPr id="809" name="楕円 808"/>
        <xdr:cNvSpPr/>
      </xdr:nvSpPr>
      <xdr:spPr>
        <a:xfrm>
          <a:off x="20383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33952</xdr:rowOff>
    </xdr:from>
    <xdr:ext cx="469744" cy="259045"/>
    <xdr:sp macro="" textlink="">
      <xdr:nvSpPr>
        <xdr:cNvPr id="810" name="テキスト ボックス 809"/>
        <xdr:cNvSpPr txBox="1"/>
      </xdr:nvSpPr>
      <xdr:spPr>
        <a:xfrm>
          <a:off x="20199428"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114160</xdr:rowOff>
    </xdr:from>
    <xdr:to>
      <xdr:col>102</xdr:col>
      <xdr:colOff>165100</xdr:colOff>
      <xdr:row>58</xdr:row>
      <xdr:rowOff>44310</xdr:rowOff>
    </xdr:to>
    <xdr:sp macro="" textlink="">
      <xdr:nvSpPr>
        <xdr:cNvPr id="811" name="楕円 810"/>
        <xdr:cNvSpPr/>
      </xdr:nvSpPr>
      <xdr:spPr>
        <a:xfrm>
          <a:off x="19494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12" name="テキスト ボックス 811"/>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138240</xdr:rowOff>
    </xdr:from>
    <xdr:to>
      <xdr:col>98</xdr:col>
      <xdr:colOff>38100</xdr:colOff>
      <xdr:row>58</xdr:row>
      <xdr:rowOff>68390</xdr:rowOff>
    </xdr:to>
    <xdr:sp macro="" textlink="">
      <xdr:nvSpPr>
        <xdr:cNvPr id="813" name="楕円 812"/>
        <xdr:cNvSpPr/>
      </xdr:nvSpPr>
      <xdr:spPr>
        <a:xfrm>
          <a:off x="18605500" y="9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84917</xdr:rowOff>
    </xdr:from>
    <xdr:ext cx="469744" cy="259045"/>
    <xdr:sp macro="" textlink="">
      <xdr:nvSpPr>
        <xdr:cNvPr id="814" name="テキスト ボックス 813"/>
        <xdr:cNvSpPr txBox="1"/>
      </xdr:nvSpPr>
      <xdr:spPr>
        <a:xfrm>
          <a:off x="18421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114423</xdr:rowOff>
    </xdr:from>
    <xdr:to>
      <xdr:col>116</xdr:col>
      <xdr:colOff>63500</xdr:colOff>
      <xdr:row>72</xdr:row>
      <xdr:rowOff>162821</xdr:rowOff>
    </xdr:to>
    <xdr:cxnSp macro="">
      <xdr:nvCxnSpPr>
        <xdr:cNvPr id="846" name="直線コネクタ 845"/>
        <xdr:cNvCxnSpPr/>
      </xdr:nvCxnSpPr>
      <xdr:spPr>
        <a:xfrm flipV="1">
          <a:off x="21323300" y="12458823"/>
          <a:ext cx="838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43917</xdr:rowOff>
    </xdr:from>
    <xdr:to>
      <xdr:col>111</xdr:col>
      <xdr:colOff>177800</xdr:colOff>
      <xdr:row>72</xdr:row>
      <xdr:rowOff>162821</xdr:rowOff>
    </xdr:to>
    <xdr:cxnSp macro="">
      <xdr:nvCxnSpPr>
        <xdr:cNvPr id="849" name="直線コネクタ 848"/>
        <xdr:cNvCxnSpPr/>
      </xdr:nvCxnSpPr>
      <xdr:spPr>
        <a:xfrm>
          <a:off x="20434300" y="12388317"/>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160274</xdr:rowOff>
    </xdr:from>
    <xdr:to>
      <xdr:col>107</xdr:col>
      <xdr:colOff>50800</xdr:colOff>
      <xdr:row>72</xdr:row>
      <xdr:rowOff>43917</xdr:rowOff>
    </xdr:to>
    <xdr:cxnSp macro="">
      <xdr:nvCxnSpPr>
        <xdr:cNvPr id="852" name="直線コネクタ 851"/>
        <xdr:cNvCxnSpPr/>
      </xdr:nvCxnSpPr>
      <xdr:spPr>
        <a:xfrm>
          <a:off x="19545300" y="12333224"/>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24990</xdr:rowOff>
    </xdr:from>
    <xdr:to>
      <xdr:col>107</xdr:col>
      <xdr:colOff>101600</xdr:colOff>
      <xdr:row>73</xdr:row>
      <xdr:rowOff>126590</xdr:rowOff>
    </xdr:to>
    <xdr:sp macro="" textlink="">
      <xdr:nvSpPr>
        <xdr:cNvPr id="853" name="フローチャート: 判断 852"/>
        <xdr:cNvSpPr/>
      </xdr:nvSpPr>
      <xdr:spPr>
        <a:xfrm>
          <a:off x="20383500" y="125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117717</xdr:rowOff>
    </xdr:from>
    <xdr:ext cx="534377" cy="259045"/>
    <xdr:sp macro="" textlink="">
      <xdr:nvSpPr>
        <xdr:cNvPr id="854" name="テキスト ボックス 853"/>
        <xdr:cNvSpPr txBox="1"/>
      </xdr:nvSpPr>
      <xdr:spPr>
        <a:xfrm>
          <a:off x="20167111" y="126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160274</xdr:rowOff>
    </xdr:from>
    <xdr:to>
      <xdr:col>102</xdr:col>
      <xdr:colOff>114300</xdr:colOff>
      <xdr:row>72</xdr:row>
      <xdr:rowOff>95155</xdr:rowOff>
    </xdr:to>
    <xdr:cxnSp macro="">
      <xdr:nvCxnSpPr>
        <xdr:cNvPr id="855" name="直線コネクタ 854"/>
        <xdr:cNvCxnSpPr/>
      </xdr:nvCxnSpPr>
      <xdr:spPr>
        <a:xfrm flipV="1">
          <a:off x="18656300" y="12333224"/>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127109</xdr:rowOff>
    </xdr:from>
    <xdr:to>
      <xdr:col>102</xdr:col>
      <xdr:colOff>165100</xdr:colOff>
      <xdr:row>75</xdr:row>
      <xdr:rowOff>57259</xdr:rowOff>
    </xdr:to>
    <xdr:sp macro="" textlink="">
      <xdr:nvSpPr>
        <xdr:cNvPr id="856" name="フローチャート: 判断 855"/>
        <xdr:cNvSpPr/>
      </xdr:nvSpPr>
      <xdr:spPr>
        <a:xfrm>
          <a:off x="19494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48386</xdr:rowOff>
    </xdr:from>
    <xdr:ext cx="534377" cy="259045"/>
    <xdr:sp macro="" textlink="">
      <xdr:nvSpPr>
        <xdr:cNvPr id="857" name="テキスト ボックス 856"/>
        <xdr:cNvSpPr txBox="1"/>
      </xdr:nvSpPr>
      <xdr:spPr>
        <a:xfrm>
          <a:off x="19278111" y="129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14115</xdr:rowOff>
    </xdr:from>
    <xdr:to>
      <xdr:col>98</xdr:col>
      <xdr:colOff>38100</xdr:colOff>
      <xdr:row>75</xdr:row>
      <xdr:rowOff>115715</xdr:rowOff>
    </xdr:to>
    <xdr:sp macro="" textlink="">
      <xdr:nvSpPr>
        <xdr:cNvPr id="858" name="フローチャート: 判断 857"/>
        <xdr:cNvSpPr/>
      </xdr:nvSpPr>
      <xdr:spPr>
        <a:xfrm>
          <a:off x="18605500" y="128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106842</xdr:rowOff>
    </xdr:from>
    <xdr:ext cx="534377" cy="259045"/>
    <xdr:sp macro="" textlink="">
      <xdr:nvSpPr>
        <xdr:cNvPr id="859" name="テキスト ボックス 858"/>
        <xdr:cNvSpPr txBox="1"/>
      </xdr:nvSpPr>
      <xdr:spPr>
        <a:xfrm>
          <a:off x="18389111" y="12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63623</xdr:rowOff>
    </xdr:from>
    <xdr:to>
      <xdr:col>116</xdr:col>
      <xdr:colOff>114300</xdr:colOff>
      <xdr:row>72</xdr:row>
      <xdr:rowOff>165223</xdr:rowOff>
    </xdr:to>
    <xdr:sp macro="" textlink="">
      <xdr:nvSpPr>
        <xdr:cNvPr id="865" name="楕円 864"/>
        <xdr:cNvSpPr/>
      </xdr:nvSpPr>
      <xdr:spPr>
        <a:xfrm>
          <a:off x="22110700" y="12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86500</xdr:rowOff>
    </xdr:from>
    <xdr:ext cx="534377" cy="259045"/>
    <xdr:sp macro="" textlink="">
      <xdr:nvSpPr>
        <xdr:cNvPr id="866" name="繰出金該当値テキスト"/>
        <xdr:cNvSpPr txBox="1"/>
      </xdr:nvSpPr>
      <xdr:spPr>
        <a:xfrm>
          <a:off x="22212300" y="12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112021</xdr:rowOff>
    </xdr:from>
    <xdr:to>
      <xdr:col>112</xdr:col>
      <xdr:colOff>38100</xdr:colOff>
      <xdr:row>73</xdr:row>
      <xdr:rowOff>42171</xdr:rowOff>
    </xdr:to>
    <xdr:sp macro="" textlink="">
      <xdr:nvSpPr>
        <xdr:cNvPr id="867" name="楕円 866"/>
        <xdr:cNvSpPr/>
      </xdr:nvSpPr>
      <xdr:spPr>
        <a:xfrm>
          <a:off x="21272500" y="124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58698</xdr:rowOff>
    </xdr:from>
    <xdr:ext cx="534377" cy="259045"/>
    <xdr:sp macro="" textlink="">
      <xdr:nvSpPr>
        <xdr:cNvPr id="868" name="テキスト ボックス 867"/>
        <xdr:cNvSpPr txBox="1"/>
      </xdr:nvSpPr>
      <xdr:spPr>
        <a:xfrm>
          <a:off x="21056111" y="122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164567</xdr:rowOff>
    </xdr:from>
    <xdr:to>
      <xdr:col>107</xdr:col>
      <xdr:colOff>101600</xdr:colOff>
      <xdr:row>72</xdr:row>
      <xdr:rowOff>94717</xdr:rowOff>
    </xdr:to>
    <xdr:sp macro="" textlink="">
      <xdr:nvSpPr>
        <xdr:cNvPr id="869" name="楕円 868"/>
        <xdr:cNvSpPr/>
      </xdr:nvSpPr>
      <xdr:spPr>
        <a:xfrm>
          <a:off x="203835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111244</xdr:rowOff>
    </xdr:from>
    <xdr:ext cx="534377" cy="259045"/>
    <xdr:sp macro="" textlink="">
      <xdr:nvSpPr>
        <xdr:cNvPr id="870" name="テキスト ボックス 869"/>
        <xdr:cNvSpPr txBox="1"/>
      </xdr:nvSpPr>
      <xdr:spPr>
        <a:xfrm>
          <a:off x="20167111" y="121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109474</xdr:rowOff>
    </xdr:from>
    <xdr:to>
      <xdr:col>102</xdr:col>
      <xdr:colOff>165100</xdr:colOff>
      <xdr:row>72</xdr:row>
      <xdr:rowOff>39624</xdr:rowOff>
    </xdr:to>
    <xdr:sp macro="" textlink="">
      <xdr:nvSpPr>
        <xdr:cNvPr id="871" name="楕円 870"/>
        <xdr:cNvSpPr/>
      </xdr:nvSpPr>
      <xdr:spPr>
        <a:xfrm>
          <a:off x="19494500" y="12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56151</xdr:rowOff>
    </xdr:from>
    <xdr:ext cx="534377" cy="259045"/>
    <xdr:sp macro="" textlink="">
      <xdr:nvSpPr>
        <xdr:cNvPr id="872" name="テキスト ボックス 871"/>
        <xdr:cNvSpPr txBox="1"/>
      </xdr:nvSpPr>
      <xdr:spPr>
        <a:xfrm>
          <a:off x="19278111" y="120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44355</xdr:rowOff>
    </xdr:from>
    <xdr:to>
      <xdr:col>98</xdr:col>
      <xdr:colOff>38100</xdr:colOff>
      <xdr:row>72</xdr:row>
      <xdr:rowOff>145955</xdr:rowOff>
    </xdr:to>
    <xdr:sp macro="" textlink="">
      <xdr:nvSpPr>
        <xdr:cNvPr id="873" name="楕円 872"/>
        <xdr:cNvSpPr/>
      </xdr:nvSpPr>
      <xdr:spPr>
        <a:xfrm>
          <a:off x="18605500" y="123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162482</xdr:rowOff>
    </xdr:from>
    <xdr:ext cx="534377" cy="259045"/>
    <xdr:sp macro="" textlink="">
      <xdr:nvSpPr>
        <xdr:cNvPr id="874" name="テキスト ボックス 873"/>
        <xdr:cNvSpPr txBox="1"/>
      </xdr:nvSpPr>
      <xdr:spPr>
        <a:xfrm>
          <a:off x="18389111" y="121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478,148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・もっとも多いのは扶助費で、人口は毎年千人程度減少しているものの、高齢者の割合は全国的にも高く、増加傾向となっている。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・人件費は、 市町村合併以来継続している一般職の退職者数の採用抑制、労務職の退職者不補充による職員削減の効果などにより、類似団体や全国平均と比較して下回っている。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年度に借入した第三セクター等改革推進債や合併特例債により、類似団体と比較して著しく多くなっているが、プライマリーバランスの黒字堅持や繰上償還の実施により、着実に総額を減らしている。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37,959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30,696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円低い状況となっているものの、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今後は教育関連施設の整備など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、合併特例債を活用した事業を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見込んでいる。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活用期間終了後は、平成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年度決算で約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億円の事業費を約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億円まで引き下げる内容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を財政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計画で見込んでいる。そのためにも、公共施設の統廃合等を進めて、事業費の圧縮を目指すこととしている。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152273</xdr:rowOff>
    </xdr:from>
    <xdr:to>
      <xdr:col>24</xdr:col>
      <xdr:colOff>63500</xdr:colOff>
      <xdr:row>37</xdr:row>
      <xdr:rowOff>165418</xdr:rowOff>
    </xdr:to>
    <xdr:cxnSp macro="">
      <xdr:nvCxnSpPr>
        <xdr:cNvPr id="57" name="直線コネクタ 56"/>
        <xdr:cNvCxnSpPr/>
      </xdr:nvCxnSpPr>
      <xdr:spPr>
        <a:xfrm>
          <a:off x="3797300" y="649592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55118</xdr:rowOff>
    </xdr:from>
    <xdr:to>
      <xdr:col>19</xdr:col>
      <xdr:colOff>177800</xdr:colOff>
      <xdr:row>37</xdr:row>
      <xdr:rowOff>152273</xdr:rowOff>
    </xdr:to>
    <xdr:cxnSp macro="">
      <xdr:nvCxnSpPr>
        <xdr:cNvPr id="60" name="直線コネクタ 59"/>
        <xdr:cNvCxnSpPr/>
      </xdr:nvCxnSpPr>
      <xdr:spPr>
        <a:xfrm>
          <a:off x="2908300" y="6398768"/>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131699</xdr:rowOff>
    </xdr:to>
    <xdr:cxnSp macro="">
      <xdr:nvCxnSpPr>
        <xdr:cNvPr id="63" name="直線コネクタ 62"/>
        <xdr:cNvCxnSpPr/>
      </xdr:nvCxnSpPr>
      <xdr:spPr>
        <a:xfrm flipV="1">
          <a:off x="2019300" y="639876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128905</xdr:rowOff>
    </xdr:from>
    <xdr:to>
      <xdr:col>15</xdr:col>
      <xdr:colOff>101600</xdr:colOff>
      <xdr:row>36</xdr:row>
      <xdr:rowOff>59055</xdr:rowOff>
    </xdr:to>
    <xdr:sp macro="" textlink="">
      <xdr:nvSpPr>
        <xdr:cNvPr id="64" name="フローチャート: 判断 63"/>
        <xdr:cNvSpPr/>
      </xdr:nvSpPr>
      <xdr:spPr>
        <a:xfrm>
          <a:off x="2857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75582</xdr:rowOff>
    </xdr:from>
    <xdr:ext cx="469744" cy="259045"/>
    <xdr:sp macro="" textlink="">
      <xdr:nvSpPr>
        <xdr:cNvPr id="65" name="テキスト ボックス 64"/>
        <xdr:cNvSpPr txBox="1"/>
      </xdr:nvSpPr>
      <xdr:spPr>
        <a:xfrm>
          <a:off x="2673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11113</xdr:rowOff>
    </xdr:from>
    <xdr:to>
      <xdr:col>10</xdr:col>
      <xdr:colOff>114300</xdr:colOff>
      <xdr:row>37</xdr:row>
      <xdr:rowOff>131699</xdr:rowOff>
    </xdr:to>
    <xdr:cxnSp macro="">
      <xdr:nvCxnSpPr>
        <xdr:cNvPr id="66" name="直線コネクタ 65"/>
        <xdr:cNvCxnSpPr/>
      </xdr:nvCxnSpPr>
      <xdr:spPr>
        <a:xfrm>
          <a:off x="1130300" y="6354763"/>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72327</xdr:rowOff>
    </xdr:from>
    <xdr:to>
      <xdr:col>10</xdr:col>
      <xdr:colOff>165100</xdr:colOff>
      <xdr:row>37</xdr:row>
      <xdr:rowOff>2477</xdr:rowOff>
    </xdr:to>
    <xdr:sp macro="" textlink="">
      <xdr:nvSpPr>
        <xdr:cNvPr id="67" name="フローチャート: 判断 66"/>
        <xdr:cNvSpPr/>
      </xdr:nvSpPr>
      <xdr:spPr>
        <a:xfrm>
          <a:off x="1968500" y="624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19004</xdr:rowOff>
    </xdr:from>
    <xdr:ext cx="469744" cy="259045"/>
    <xdr:sp macro="" textlink="">
      <xdr:nvSpPr>
        <xdr:cNvPr id="68" name="テキスト ボックス 67"/>
        <xdr:cNvSpPr txBox="1"/>
      </xdr:nvSpPr>
      <xdr:spPr>
        <a:xfrm>
          <a:off x="1784428" y="601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87757</xdr:rowOff>
    </xdr:from>
    <xdr:to>
      <xdr:col>6</xdr:col>
      <xdr:colOff>38100</xdr:colOff>
      <xdr:row>37</xdr:row>
      <xdr:rowOff>17907</xdr:rowOff>
    </xdr:to>
    <xdr:sp macro="" textlink="">
      <xdr:nvSpPr>
        <xdr:cNvPr id="69" name="フローチャート: 判断 68"/>
        <xdr:cNvSpPr/>
      </xdr:nvSpPr>
      <xdr:spPr>
        <a:xfrm>
          <a:off x="1079500" y="62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34434</xdr:rowOff>
    </xdr:from>
    <xdr:ext cx="469744" cy="259045"/>
    <xdr:sp macro="" textlink="">
      <xdr:nvSpPr>
        <xdr:cNvPr id="70" name="テキスト ボックス 69"/>
        <xdr:cNvSpPr txBox="1"/>
      </xdr:nvSpPr>
      <xdr:spPr>
        <a:xfrm>
          <a:off x="895428" y="6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114617</xdr:rowOff>
    </xdr:from>
    <xdr:to>
      <xdr:col>24</xdr:col>
      <xdr:colOff>114300</xdr:colOff>
      <xdr:row>38</xdr:row>
      <xdr:rowOff>44768</xdr:rowOff>
    </xdr:to>
    <xdr:sp macro="" textlink="">
      <xdr:nvSpPr>
        <xdr:cNvPr id="76" name="楕円 75"/>
        <xdr:cNvSpPr/>
      </xdr:nvSpPr>
      <xdr:spPr>
        <a:xfrm>
          <a:off x="45847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29544</xdr:rowOff>
    </xdr:from>
    <xdr:ext cx="469744" cy="259045"/>
    <xdr:sp macro="" textlink="">
      <xdr:nvSpPr>
        <xdr:cNvPr id="77" name="議会費該当値テキスト"/>
        <xdr:cNvSpPr txBox="1"/>
      </xdr:nvSpPr>
      <xdr:spPr>
        <a:xfrm>
          <a:off x="4686300" y="63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101473</xdr:rowOff>
    </xdr:from>
    <xdr:to>
      <xdr:col>20</xdr:col>
      <xdr:colOff>38100</xdr:colOff>
      <xdr:row>38</xdr:row>
      <xdr:rowOff>31623</xdr:rowOff>
    </xdr:to>
    <xdr:sp macro="" textlink="">
      <xdr:nvSpPr>
        <xdr:cNvPr id="78" name="楕円 77"/>
        <xdr:cNvSpPr/>
      </xdr:nvSpPr>
      <xdr:spPr>
        <a:xfrm>
          <a:off x="3746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22750</xdr:rowOff>
    </xdr:from>
    <xdr:ext cx="469744" cy="259045"/>
    <xdr:sp macro="" textlink="">
      <xdr:nvSpPr>
        <xdr:cNvPr id="79" name="テキスト ボックス 78"/>
        <xdr:cNvSpPr txBox="1"/>
      </xdr:nvSpPr>
      <xdr:spPr>
        <a:xfrm>
          <a:off x="3562428" y="65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4318</xdr:rowOff>
    </xdr:from>
    <xdr:to>
      <xdr:col>15</xdr:col>
      <xdr:colOff>101600</xdr:colOff>
      <xdr:row>37</xdr:row>
      <xdr:rowOff>105918</xdr:rowOff>
    </xdr:to>
    <xdr:sp macro="" textlink="">
      <xdr:nvSpPr>
        <xdr:cNvPr id="80" name="楕円 79"/>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97045</xdr:rowOff>
    </xdr:from>
    <xdr:ext cx="469744" cy="259045"/>
    <xdr:sp macro="" textlink="">
      <xdr:nvSpPr>
        <xdr:cNvPr id="81" name="テキスト ボックス 80"/>
        <xdr:cNvSpPr txBox="1"/>
      </xdr:nvSpPr>
      <xdr:spPr>
        <a:xfrm>
          <a:off x="2673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80899</xdr:rowOff>
    </xdr:from>
    <xdr:to>
      <xdr:col>10</xdr:col>
      <xdr:colOff>165100</xdr:colOff>
      <xdr:row>38</xdr:row>
      <xdr:rowOff>11049</xdr:rowOff>
    </xdr:to>
    <xdr:sp macro="" textlink="">
      <xdr:nvSpPr>
        <xdr:cNvPr id="82" name="楕円 81"/>
        <xdr:cNvSpPr/>
      </xdr:nvSpPr>
      <xdr:spPr>
        <a:xfrm>
          <a:off x="196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2176</xdr:rowOff>
    </xdr:from>
    <xdr:ext cx="469744" cy="259045"/>
    <xdr:sp macro="" textlink="">
      <xdr:nvSpPr>
        <xdr:cNvPr id="83" name="テキスト ボックス 82"/>
        <xdr:cNvSpPr txBox="1"/>
      </xdr:nvSpPr>
      <xdr:spPr>
        <a:xfrm>
          <a:off x="1784428" y="651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131763</xdr:rowOff>
    </xdr:from>
    <xdr:to>
      <xdr:col>6</xdr:col>
      <xdr:colOff>38100</xdr:colOff>
      <xdr:row>37</xdr:row>
      <xdr:rowOff>61913</xdr:rowOff>
    </xdr:to>
    <xdr:sp macro="" textlink="">
      <xdr:nvSpPr>
        <xdr:cNvPr id="84" name="楕円 83"/>
        <xdr:cNvSpPr/>
      </xdr:nvSpPr>
      <xdr:spPr>
        <a:xfrm>
          <a:off x="1079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53040</xdr:rowOff>
    </xdr:from>
    <xdr:ext cx="469744" cy="259045"/>
    <xdr:sp macro="" textlink="">
      <xdr:nvSpPr>
        <xdr:cNvPr id="85" name="テキスト ボックス 84"/>
        <xdr:cNvSpPr txBox="1"/>
      </xdr:nvSpPr>
      <xdr:spPr>
        <a:xfrm>
          <a:off x="895428" y="63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60261</xdr:rowOff>
    </xdr:from>
    <xdr:to>
      <xdr:col>24</xdr:col>
      <xdr:colOff>63500</xdr:colOff>
      <xdr:row>55</xdr:row>
      <xdr:rowOff>86664</xdr:rowOff>
    </xdr:to>
    <xdr:cxnSp macro="">
      <xdr:nvCxnSpPr>
        <xdr:cNvPr id="115" name="直線コネクタ 114"/>
        <xdr:cNvCxnSpPr/>
      </xdr:nvCxnSpPr>
      <xdr:spPr>
        <a:xfrm flipV="1">
          <a:off x="3797300" y="9490011"/>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158883</xdr:rowOff>
    </xdr:from>
    <xdr:to>
      <xdr:col>19</xdr:col>
      <xdr:colOff>177800</xdr:colOff>
      <xdr:row>55</xdr:row>
      <xdr:rowOff>86664</xdr:rowOff>
    </xdr:to>
    <xdr:cxnSp macro="">
      <xdr:nvCxnSpPr>
        <xdr:cNvPr id="118" name="直線コネクタ 117"/>
        <xdr:cNvCxnSpPr/>
      </xdr:nvCxnSpPr>
      <xdr:spPr>
        <a:xfrm>
          <a:off x="2908300" y="9245733"/>
          <a:ext cx="889000" cy="2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158883</xdr:rowOff>
    </xdr:from>
    <xdr:to>
      <xdr:col>15</xdr:col>
      <xdr:colOff>50800</xdr:colOff>
      <xdr:row>54</xdr:row>
      <xdr:rowOff>24562</xdr:rowOff>
    </xdr:to>
    <xdr:cxnSp macro="">
      <xdr:nvCxnSpPr>
        <xdr:cNvPr id="121" name="直線コネクタ 120"/>
        <xdr:cNvCxnSpPr/>
      </xdr:nvCxnSpPr>
      <xdr:spPr>
        <a:xfrm flipV="1">
          <a:off x="2019300" y="9245733"/>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120714</xdr:rowOff>
    </xdr:from>
    <xdr:to>
      <xdr:col>15</xdr:col>
      <xdr:colOff>101600</xdr:colOff>
      <xdr:row>54</xdr:row>
      <xdr:rowOff>50864</xdr:rowOff>
    </xdr:to>
    <xdr:sp macro="" textlink="">
      <xdr:nvSpPr>
        <xdr:cNvPr id="122" name="フローチャート: 判断 121"/>
        <xdr:cNvSpPr/>
      </xdr:nvSpPr>
      <xdr:spPr>
        <a:xfrm>
          <a:off x="2857500" y="92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41991</xdr:rowOff>
    </xdr:from>
    <xdr:ext cx="534377" cy="259045"/>
    <xdr:sp macro="" textlink="">
      <xdr:nvSpPr>
        <xdr:cNvPr id="123" name="テキスト ボックス 122"/>
        <xdr:cNvSpPr txBox="1"/>
      </xdr:nvSpPr>
      <xdr:spPr>
        <a:xfrm>
          <a:off x="2641111" y="9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69920</xdr:rowOff>
    </xdr:from>
    <xdr:to>
      <xdr:col>10</xdr:col>
      <xdr:colOff>114300</xdr:colOff>
      <xdr:row>54</xdr:row>
      <xdr:rowOff>24562</xdr:rowOff>
    </xdr:to>
    <xdr:cxnSp macro="">
      <xdr:nvCxnSpPr>
        <xdr:cNvPr id="124" name="直線コネクタ 123"/>
        <xdr:cNvCxnSpPr/>
      </xdr:nvCxnSpPr>
      <xdr:spPr>
        <a:xfrm>
          <a:off x="1130300" y="9156770"/>
          <a:ext cx="889000" cy="1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148565</xdr:rowOff>
    </xdr:from>
    <xdr:to>
      <xdr:col>10</xdr:col>
      <xdr:colOff>165100</xdr:colOff>
      <xdr:row>55</xdr:row>
      <xdr:rowOff>78715</xdr:rowOff>
    </xdr:to>
    <xdr:sp macro="" textlink="">
      <xdr:nvSpPr>
        <xdr:cNvPr id="125" name="フローチャート: 判断 124"/>
        <xdr:cNvSpPr/>
      </xdr:nvSpPr>
      <xdr:spPr>
        <a:xfrm>
          <a:off x="1968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69842</xdr:rowOff>
    </xdr:from>
    <xdr:ext cx="534377" cy="259045"/>
    <xdr:sp macro="" textlink="">
      <xdr:nvSpPr>
        <xdr:cNvPr id="126" name="テキスト ボックス 125"/>
        <xdr:cNvSpPr txBox="1"/>
      </xdr:nvSpPr>
      <xdr:spPr>
        <a:xfrm>
          <a:off x="1752111" y="94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116942</xdr:rowOff>
    </xdr:from>
    <xdr:to>
      <xdr:col>6</xdr:col>
      <xdr:colOff>38100</xdr:colOff>
      <xdr:row>55</xdr:row>
      <xdr:rowOff>47092</xdr:rowOff>
    </xdr:to>
    <xdr:sp macro="" textlink="">
      <xdr:nvSpPr>
        <xdr:cNvPr id="127" name="フローチャート: 判断 126"/>
        <xdr:cNvSpPr/>
      </xdr:nvSpPr>
      <xdr:spPr>
        <a:xfrm>
          <a:off x="1079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38219</xdr:rowOff>
    </xdr:from>
    <xdr:ext cx="534377" cy="259045"/>
    <xdr:sp macro="" textlink="">
      <xdr:nvSpPr>
        <xdr:cNvPr id="128" name="テキスト ボックス 127"/>
        <xdr:cNvSpPr txBox="1"/>
      </xdr:nvSpPr>
      <xdr:spPr>
        <a:xfrm>
          <a:off x="863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9461</xdr:rowOff>
    </xdr:from>
    <xdr:to>
      <xdr:col>24</xdr:col>
      <xdr:colOff>114300</xdr:colOff>
      <xdr:row>55</xdr:row>
      <xdr:rowOff>111061</xdr:rowOff>
    </xdr:to>
    <xdr:sp macro="" textlink="">
      <xdr:nvSpPr>
        <xdr:cNvPr id="134" name="楕円 133"/>
        <xdr:cNvSpPr/>
      </xdr:nvSpPr>
      <xdr:spPr>
        <a:xfrm>
          <a:off x="45847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159338</xdr:rowOff>
    </xdr:from>
    <xdr:ext cx="534377" cy="259045"/>
    <xdr:sp macro="" textlink="">
      <xdr:nvSpPr>
        <xdr:cNvPr id="135" name="総務費該当値テキスト"/>
        <xdr:cNvSpPr txBox="1"/>
      </xdr:nvSpPr>
      <xdr:spPr>
        <a:xfrm>
          <a:off x="4686300" y="94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35864</xdr:rowOff>
    </xdr:from>
    <xdr:to>
      <xdr:col>20</xdr:col>
      <xdr:colOff>38100</xdr:colOff>
      <xdr:row>55</xdr:row>
      <xdr:rowOff>137464</xdr:rowOff>
    </xdr:to>
    <xdr:sp macro="" textlink="">
      <xdr:nvSpPr>
        <xdr:cNvPr id="136" name="楕円 135"/>
        <xdr:cNvSpPr/>
      </xdr:nvSpPr>
      <xdr:spPr>
        <a:xfrm>
          <a:off x="3746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128591</xdr:rowOff>
    </xdr:from>
    <xdr:ext cx="534377" cy="259045"/>
    <xdr:sp macro="" textlink="">
      <xdr:nvSpPr>
        <xdr:cNvPr id="137" name="テキスト ボックス 136"/>
        <xdr:cNvSpPr txBox="1"/>
      </xdr:nvSpPr>
      <xdr:spPr>
        <a:xfrm>
          <a:off x="3530111" y="95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108083</xdr:rowOff>
    </xdr:from>
    <xdr:to>
      <xdr:col>15</xdr:col>
      <xdr:colOff>101600</xdr:colOff>
      <xdr:row>54</xdr:row>
      <xdr:rowOff>38233</xdr:rowOff>
    </xdr:to>
    <xdr:sp macro="" textlink="">
      <xdr:nvSpPr>
        <xdr:cNvPr id="138" name="楕円 137"/>
        <xdr:cNvSpPr/>
      </xdr:nvSpPr>
      <xdr:spPr>
        <a:xfrm>
          <a:off x="2857500" y="91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54760</xdr:rowOff>
    </xdr:from>
    <xdr:ext cx="534377" cy="259045"/>
    <xdr:sp macro="" textlink="">
      <xdr:nvSpPr>
        <xdr:cNvPr id="139" name="テキスト ボックス 138"/>
        <xdr:cNvSpPr txBox="1"/>
      </xdr:nvSpPr>
      <xdr:spPr>
        <a:xfrm>
          <a:off x="2641111" y="89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145212</xdr:rowOff>
    </xdr:from>
    <xdr:to>
      <xdr:col>10</xdr:col>
      <xdr:colOff>165100</xdr:colOff>
      <xdr:row>54</xdr:row>
      <xdr:rowOff>75362</xdr:rowOff>
    </xdr:to>
    <xdr:sp macro="" textlink="">
      <xdr:nvSpPr>
        <xdr:cNvPr id="140" name="楕円 139"/>
        <xdr:cNvSpPr/>
      </xdr:nvSpPr>
      <xdr:spPr>
        <a:xfrm>
          <a:off x="1968500" y="92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91889</xdr:rowOff>
    </xdr:from>
    <xdr:ext cx="534377" cy="259045"/>
    <xdr:sp macro="" textlink="">
      <xdr:nvSpPr>
        <xdr:cNvPr id="141" name="テキスト ボックス 140"/>
        <xdr:cNvSpPr txBox="1"/>
      </xdr:nvSpPr>
      <xdr:spPr>
        <a:xfrm>
          <a:off x="1752111" y="90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19120</xdr:rowOff>
    </xdr:from>
    <xdr:to>
      <xdr:col>6</xdr:col>
      <xdr:colOff>38100</xdr:colOff>
      <xdr:row>53</xdr:row>
      <xdr:rowOff>120720</xdr:rowOff>
    </xdr:to>
    <xdr:sp macro="" textlink="">
      <xdr:nvSpPr>
        <xdr:cNvPr id="142" name="楕円 141"/>
        <xdr:cNvSpPr/>
      </xdr:nvSpPr>
      <xdr:spPr>
        <a:xfrm>
          <a:off x="1079500" y="91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137247</xdr:rowOff>
    </xdr:from>
    <xdr:ext cx="534377" cy="259045"/>
    <xdr:sp macro="" textlink="">
      <xdr:nvSpPr>
        <xdr:cNvPr id="143" name="テキスト ボックス 142"/>
        <xdr:cNvSpPr txBox="1"/>
      </xdr:nvSpPr>
      <xdr:spPr>
        <a:xfrm>
          <a:off x="863111" y="88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123676</xdr:rowOff>
    </xdr:from>
    <xdr:to>
      <xdr:col>24</xdr:col>
      <xdr:colOff>63500</xdr:colOff>
      <xdr:row>78</xdr:row>
      <xdr:rowOff>929</xdr:rowOff>
    </xdr:to>
    <xdr:cxnSp macro="">
      <xdr:nvCxnSpPr>
        <xdr:cNvPr id="175" name="直線コネクタ 174"/>
        <xdr:cNvCxnSpPr/>
      </xdr:nvCxnSpPr>
      <xdr:spPr>
        <a:xfrm flipV="1">
          <a:off x="3797300" y="13325326"/>
          <a:ext cx="838200" cy="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xdr:rowOff>
    </xdr:from>
    <xdr:to>
      <xdr:col>19</xdr:col>
      <xdr:colOff>177800</xdr:colOff>
      <xdr:row>78</xdr:row>
      <xdr:rowOff>15418</xdr:rowOff>
    </xdr:to>
    <xdr:cxnSp macro="">
      <xdr:nvCxnSpPr>
        <xdr:cNvPr id="178" name="直線コネクタ 177"/>
        <xdr:cNvCxnSpPr/>
      </xdr:nvCxnSpPr>
      <xdr:spPr>
        <a:xfrm flipV="1">
          <a:off x="2908300" y="13374029"/>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15418</xdr:rowOff>
    </xdr:from>
    <xdr:to>
      <xdr:col>15</xdr:col>
      <xdr:colOff>50800</xdr:colOff>
      <xdr:row>78</xdr:row>
      <xdr:rowOff>115044</xdr:rowOff>
    </xdr:to>
    <xdr:cxnSp macro="">
      <xdr:nvCxnSpPr>
        <xdr:cNvPr id="181" name="直線コネクタ 180"/>
        <xdr:cNvCxnSpPr/>
      </xdr:nvCxnSpPr>
      <xdr:spPr>
        <a:xfrm flipV="1">
          <a:off x="2019300" y="13388518"/>
          <a:ext cx="889000" cy="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2" name="フローチャート: 判断 181"/>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108878</xdr:rowOff>
    </xdr:from>
    <xdr:ext cx="599010" cy="259045"/>
    <xdr:sp macro="" textlink="">
      <xdr:nvSpPr>
        <xdr:cNvPr id="183" name="テキスト ボックス 182"/>
        <xdr:cNvSpPr txBox="1"/>
      </xdr:nvSpPr>
      <xdr:spPr>
        <a:xfrm>
          <a:off x="2608795" y="1348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115044</xdr:rowOff>
    </xdr:from>
    <xdr:to>
      <xdr:col>10</xdr:col>
      <xdr:colOff>114300</xdr:colOff>
      <xdr:row>79</xdr:row>
      <xdr:rowOff>34229</xdr:rowOff>
    </xdr:to>
    <xdr:cxnSp macro="">
      <xdr:nvCxnSpPr>
        <xdr:cNvPr id="184" name="直線コネクタ 183"/>
        <xdr:cNvCxnSpPr/>
      </xdr:nvCxnSpPr>
      <xdr:spPr>
        <a:xfrm flipV="1">
          <a:off x="1130300" y="13488144"/>
          <a:ext cx="889000" cy="9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16554</xdr:rowOff>
    </xdr:from>
    <xdr:to>
      <xdr:col>10</xdr:col>
      <xdr:colOff>165100</xdr:colOff>
      <xdr:row>79</xdr:row>
      <xdr:rowOff>118154</xdr:rowOff>
    </xdr:to>
    <xdr:sp macro="" textlink="">
      <xdr:nvSpPr>
        <xdr:cNvPr id="185" name="フローチャート: 判断 184"/>
        <xdr:cNvSpPr/>
      </xdr:nvSpPr>
      <xdr:spPr>
        <a:xfrm>
          <a:off x="1968500" y="135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109281</xdr:rowOff>
    </xdr:from>
    <xdr:ext cx="599010" cy="259045"/>
    <xdr:sp macro="" textlink="">
      <xdr:nvSpPr>
        <xdr:cNvPr id="186" name="テキスト ボックス 185"/>
        <xdr:cNvSpPr txBox="1"/>
      </xdr:nvSpPr>
      <xdr:spPr>
        <a:xfrm>
          <a:off x="1719795" y="136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98425</xdr:rowOff>
    </xdr:from>
    <xdr:to>
      <xdr:col>6</xdr:col>
      <xdr:colOff>38100</xdr:colOff>
      <xdr:row>80</xdr:row>
      <xdr:rowOff>28575</xdr:rowOff>
    </xdr:to>
    <xdr:sp macro="" textlink="">
      <xdr:nvSpPr>
        <xdr:cNvPr id="187" name="フローチャート: 判断 186"/>
        <xdr:cNvSpPr/>
      </xdr:nvSpPr>
      <xdr:spPr>
        <a:xfrm>
          <a:off x="1079500" y="136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19702</xdr:rowOff>
    </xdr:from>
    <xdr:ext cx="599010" cy="259045"/>
    <xdr:sp macro="" textlink="">
      <xdr:nvSpPr>
        <xdr:cNvPr id="188" name="テキスト ボックス 187"/>
        <xdr:cNvSpPr txBox="1"/>
      </xdr:nvSpPr>
      <xdr:spPr>
        <a:xfrm>
          <a:off x="830795" y="1373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72876</xdr:rowOff>
    </xdr:from>
    <xdr:to>
      <xdr:col>24</xdr:col>
      <xdr:colOff>114300</xdr:colOff>
      <xdr:row>78</xdr:row>
      <xdr:rowOff>3026</xdr:rowOff>
    </xdr:to>
    <xdr:sp macro="" textlink="">
      <xdr:nvSpPr>
        <xdr:cNvPr id="194" name="楕円 193"/>
        <xdr:cNvSpPr/>
      </xdr:nvSpPr>
      <xdr:spPr>
        <a:xfrm>
          <a:off x="4584700" y="13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51303</xdr:rowOff>
    </xdr:from>
    <xdr:ext cx="599010" cy="259045"/>
    <xdr:sp macro="" textlink="">
      <xdr:nvSpPr>
        <xdr:cNvPr id="195" name="民生費該当値テキスト"/>
        <xdr:cNvSpPr txBox="1"/>
      </xdr:nvSpPr>
      <xdr:spPr>
        <a:xfrm>
          <a:off x="4686300" y="1325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121579</xdr:rowOff>
    </xdr:from>
    <xdr:to>
      <xdr:col>20</xdr:col>
      <xdr:colOff>38100</xdr:colOff>
      <xdr:row>78</xdr:row>
      <xdr:rowOff>51729</xdr:rowOff>
    </xdr:to>
    <xdr:sp macro="" textlink="">
      <xdr:nvSpPr>
        <xdr:cNvPr id="196" name="楕円 195"/>
        <xdr:cNvSpPr/>
      </xdr:nvSpPr>
      <xdr:spPr>
        <a:xfrm>
          <a:off x="37465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42856</xdr:rowOff>
    </xdr:from>
    <xdr:ext cx="599010" cy="259045"/>
    <xdr:sp macro="" textlink="">
      <xdr:nvSpPr>
        <xdr:cNvPr id="197" name="テキスト ボックス 196"/>
        <xdr:cNvSpPr txBox="1"/>
      </xdr:nvSpPr>
      <xdr:spPr>
        <a:xfrm>
          <a:off x="3497795" y="134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136068</xdr:rowOff>
    </xdr:from>
    <xdr:to>
      <xdr:col>15</xdr:col>
      <xdr:colOff>101600</xdr:colOff>
      <xdr:row>78</xdr:row>
      <xdr:rowOff>66218</xdr:rowOff>
    </xdr:to>
    <xdr:sp macro="" textlink="">
      <xdr:nvSpPr>
        <xdr:cNvPr id="198" name="楕円 197"/>
        <xdr:cNvSpPr/>
      </xdr:nvSpPr>
      <xdr:spPr>
        <a:xfrm>
          <a:off x="2857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82745</xdr:rowOff>
    </xdr:from>
    <xdr:ext cx="599010" cy="259045"/>
    <xdr:sp macro="" textlink="">
      <xdr:nvSpPr>
        <xdr:cNvPr id="199" name="テキスト ボックス 198"/>
        <xdr:cNvSpPr txBox="1"/>
      </xdr:nvSpPr>
      <xdr:spPr>
        <a:xfrm>
          <a:off x="2608795" y="131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64244</xdr:rowOff>
    </xdr:from>
    <xdr:to>
      <xdr:col>10</xdr:col>
      <xdr:colOff>165100</xdr:colOff>
      <xdr:row>78</xdr:row>
      <xdr:rowOff>165844</xdr:rowOff>
    </xdr:to>
    <xdr:sp macro="" textlink="">
      <xdr:nvSpPr>
        <xdr:cNvPr id="200" name="楕円 199"/>
        <xdr:cNvSpPr/>
      </xdr:nvSpPr>
      <xdr:spPr>
        <a:xfrm>
          <a:off x="1968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10921</xdr:rowOff>
    </xdr:from>
    <xdr:ext cx="599010" cy="259045"/>
    <xdr:sp macro="" textlink="">
      <xdr:nvSpPr>
        <xdr:cNvPr id="201" name="テキスト ボックス 200"/>
        <xdr:cNvSpPr txBox="1"/>
      </xdr:nvSpPr>
      <xdr:spPr>
        <a:xfrm>
          <a:off x="1719795" y="132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154879</xdr:rowOff>
    </xdr:from>
    <xdr:to>
      <xdr:col>6</xdr:col>
      <xdr:colOff>38100</xdr:colOff>
      <xdr:row>79</xdr:row>
      <xdr:rowOff>85029</xdr:rowOff>
    </xdr:to>
    <xdr:sp macro="" textlink="">
      <xdr:nvSpPr>
        <xdr:cNvPr id="202" name="楕円 201"/>
        <xdr:cNvSpPr/>
      </xdr:nvSpPr>
      <xdr:spPr>
        <a:xfrm>
          <a:off x="1079500" y="135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101556</xdr:rowOff>
    </xdr:from>
    <xdr:ext cx="599010" cy="259045"/>
    <xdr:sp macro="" textlink="">
      <xdr:nvSpPr>
        <xdr:cNvPr id="203" name="テキスト ボックス 202"/>
        <xdr:cNvSpPr txBox="1"/>
      </xdr:nvSpPr>
      <xdr:spPr>
        <a:xfrm>
          <a:off x="830795" y="133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xdr:rowOff>
    </xdr:from>
    <xdr:to>
      <xdr:col>24</xdr:col>
      <xdr:colOff>63500</xdr:colOff>
      <xdr:row>96</xdr:row>
      <xdr:rowOff>8666</xdr:rowOff>
    </xdr:to>
    <xdr:cxnSp macro="">
      <xdr:nvCxnSpPr>
        <xdr:cNvPr id="231" name="直線コネクタ 230"/>
        <xdr:cNvCxnSpPr/>
      </xdr:nvCxnSpPr>
      <xdr:spPr>
        <a:xfrm flipV="1">
          <a:off x="3797300" y="16460756"/>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104336</xdr:rowOff>
    </xdr:from>
    <xdr:to>
      <xdr:col>19</xdr:col>
      <xdr:colOff>177800</xdr:colOff>
      <xdr:row>96</xdr:row>
      <xdr:rowOff>8666</xdr:rowOff>
    </xdr:to>
    <xdr:cxnSp macro="">
      <xdr:nvCxnSpPr>
        <xdr:cNvPr id="234" name="直線コネクタ 233"/>
        <xdr:cNvCxnSpPr/>
      </xdr:nvCxnSpPr>
      <xdr:spPr>
        <a:xfrm>
          <a:off x="2908300" y="16392086"/>
          <a:ext cx="889000" cy="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104336</xdr:rowOff>
    </xdr:from>
    <xdr:to>
      <xdr:col>15</xdr:col>
      <xdr:colOff>50800</xdr:colOff>
      <xdr:row>95</xdr:row>
      <xdr:rowOff>150101</xdr:rowOff>
    </xdr:to>
    <xdr:cxnSp macro="">
      <xdr:nvCxnSpPr>
        <xdr:cNvPr id="237" name="直線コネクタ 236"/>
        <xdr:cNvCxnSpPr/>
      </xdr:nvCxnSpPr>
      <xdr:spPr>
        <a:xfrm flipV="1">
          <a:off x="2019300" y="16392086"/>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135306</xdr:rowOff>
    </xdr:from>
    <xdr:to>
      <xdr:col>15</xdr:col>
      <xdr:colOff>101600</xdr:colOff>
      <xdr:row>96</xdr:row>
      <xdr:rowOff>65456</xdr:rowOff>
    </xdr:to>
    <xdr:sp macro="" textlink="">
      <xdr:nvSpPr>
        <xdr:cNvPr id="238" name="フローチャート: 判断 237"/>
        <xdr:cNvSpPr/>
      </xdr:nvSpPr>
      <xdr:spPr>
        <a:xfrm>
          <a:off x="2857500" y="164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56583</xdr:rowOff>
    </xdr:from>
    <xdr:ext cx="534377" cy="259045"/>
    <xdr:sp macro="" textlink="">
      <xdr:nvSpPr>
        <xdr:cNvPr id="239" name="テキスト ボックス 238"/>
        <xdr:cNvSpPr txBox="1"/>
      </xdr:nvSpPr>
      <xdr:spPr>
        <a:xfrm>
          <a:off x="2641111" y="165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125185</xdr:rowOff>
    </xdr:from>
    <xdr:to>
      <xdr:col>10</xdr:col>
      <xdr:colOff>114300</xdr:colOff>
      <xdr:row>95</xdr:row>
      <xdr:rowOff>150101</xdr:rowOff>
    </xdr:to>
    <xdr:cxnSp macro="">
      <xdr:nvCxnSpPr>
        <xdr:cNvPr id="240" name="直線コネクタ 239"/>
        <xdr:cNvCxnSpPr/>
      </xdr:nvCxnSpPr>
      <xdr:spPr>
        <a:xfrm>
          <a:off x="1130300" y="16412935"/>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39134</xdr:rowOff>
    </xdr:from>
    <xdr:to>
      <xdr:col>10</xdr:col>
      <xdr:colOff>165100</xdr:colOff>
      <xdr:row>96</xdr:row>
      <xdr:rowOff>140734</xdr:rowOff>
    </xdr:to>
    <xdr:sp macro="" textlink="">
      <xdr:nvSpPr>
        <xdr:cNvPr id="241" name="フローチャート: 判断 240"/>
        <xdr:cNvSpPr/>
      </xdr:nvSpPr>
      <xdr:spPr>
        <a:xfrm>
          <a:off x="1968500" y="1649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131861</xdr:rowOff>
    </xdr:from>
    <xdr:ext cx="534377" cy="259045"/>
    <xdr:sp macro="" textlink="">
      <xdr:nvSpPr>
        <xdr:cNvPr id="242" name="テキスト ボックス 241"/>
        <xdr:cNvSpPr txBox="1"/>
      </xdr:nvSpPr>
      <xdr:spPr>
        <a:xfrm>
          <a:off x="1752111" y="165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76098</xdr:rowOff>
    </xdr:from>
    <xdr:to>
      <xdr:col>6</xdr:col>
      <xdr:colOff>38100</xdr:colOff>
      <xdr:row>97</xdr:row>
      <xdr:rowOff>6248</xdr:rowOff>
    </xdr:to>
    <xdr:sp macro="" textlink="">
      <xdr:nvSpPr>
        <xdr:cNvPr id="243" name="フローチャート: 判断 242"/>
        <xdr:cNvSpPr/>
      </xdr:nvSpPr>
      <xdr:spPr>
        <a:xfrm>
          <a:off x="1079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168825</xdr:rowOff>
    </xdr:from>
    <xdr:ext cx="534377" cy="259045"/>
    <xdr:sp macro="" textlink="">
      <xdr:nvSpPr>
        <xdr:cNvPr id="244" name="テキスト ボックス 243"/>
        <xdr:cNvSpPr txBox="1"/>
      </xdr:nvSpPr>
      <xdr:spPr>
        <a:xfrm>
          <a:off x="863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122206</xdr:rowOff>
    </xdr:from>
    <xdr:to>
      <xdr:col>24</xdr:col>
      <xdr:colOff>114300</xdr:colOff>
      <xdr:row>96</xdr:row>
      <xdr:rowOff>52356</xdr:rowOff>
    </xdr:to>
    <xdr:sp macro="" textlink="">
      <xdr:nvSpPr>
        <xdr:cNvPr id="250" name="楕円 249"/>
        <xdr:cNvSpPr/>
      </xdr:nvSpPr>
      <xdr:spPr>
        <a:xfrm>
          <a:off x="4584700" y="164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145083</xdr:rowOff>
    </xdr:from>
    <xdr:ext cx="534377" cy="259045"/>
    <xdr:sp macro="" textlink="">
      <xdr:nvSpPr>
        <xdr:cNvPr id="251" name="衛生費該当値テキスト"/>
        <xdr:cNvSpPr txBox="1"/>
      </xdr:nvSpPr>
      <xdr:spPr>
        <a:xfrm>
          <a:off x="4686300" y="16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129316</xdr:rowOff>
    </xdr:from>
    <xdr:to>
      <xdr:col>20</xdr:col>
      <xdr:colOff>38100</xdr:colOff>
      <xdr:row>96</xdr:row>
      <xdr:rowOff>59466</xdr:rowOff>
    </xdr:to>
    <xdr:sp macro="" textlink="">
      <xdr:nvSpPr>
        <xdr:cNvPr id="252" name="楕円 251"/>
        <xdr:cNvSpPr/>
      </xdr:nvSpPr>
      <xdr:spPr>
        <a:xfrm>
          <a:off x="3746500" y="16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75993</xdr:rowOff>
    </xdr:from>
    <xdr:ext cx="534377" cy="259045"/>
    <xdr:sp macro="" textlink="">
      <xdr:nvSpPr>
        <xdr:cNvPr id="253" name="テキスト ボックス 252"/>
        <xdr:cNvSpPr txBox="1"/>
      </xdr:nvSpPr>
      <xdr:spPr>
        <a:xfrm>
          <a:off x="3530111" y="161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53536</xdr:rowOff>
    </xdr:from>
    <xdr:to>
      <xdr:col>15</xdr:col>
      <xdr:colOff>101600</xdr:colOff>
      <xdr:row>95</xdr:row>
      <xdr:rowOff>155136</xdr:rowOff>
    </xdr:to>
    <xdr:sp macro="" textlink="">
      <xdr:nvSpPr>
        <xdr:cNvPr id="254" name="楕円 253"/>
        <xdr:cNvSpPr/>
      </xdr:nvSpPr>
      <xdr:spPr>
        <a:xfrm>
          <a:off x="2857500" y="163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213</xdr:rowOff>
    </xdr:from>
    <xdr:ext cx="534377" cy="259045"/>
    <xdr:sp macro="" textlink="">
      <xdr:nvSpPr>
        <xdr:cNvPr id="255" name="テキスト ボックス 254"/>
        <xdr:cNvSpPr txBox="1"/>
      </xdr:nvSpPr>
      <xdr:spPr>
        <a:xfrm>
          <a:off x="2641111" y="1611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99301</xdr:rowOff>
    </xdr:from>
    <xdr:to>
      <xdr:col>10</xdr:col>
      <xdr:colOff>165100</xdr:colOff>
      <xdr:row>96</xdr:row>
      <xdr:rowOff>29451</xdr:rowOff>
    </xdr:to>
    <xdr:sp macro="" textlink="">
      <xdr:nvSpPr>
        <xdr:cNvPr id="256" name="楕円 255"/>
        <xdr:cNvSpPr/>
      </xdr:nvSpPr>
      <xdr:spPr>
        <a:xfrm>
          <a:off x="1968500" y="16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45978</xdr:rowOff>
    </xdr:from>
    <xdr:ext cx="534377" cy="259045"/>
    <xdr:sp macro="" textlink="">
      <xdr:nvSpPr>
        <xdr:cNvPr id="257" name="テキスト ボックス 256"/>
        <xdr:cNvSpPr txBox="1"/>
      </xdr:nvSpPr>
      <xdr:spPr>
        <a:xfrm>
          <a:off x="1752111"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74385</xdr:rowOff>
    </xdr:from>
    <xdr:to>
      <xdr:col>6</xdr:col>
      <xdr:colOff>38100</xdr:colOff>
      <xdr:row>96</xdr:row>
      <xdr:rowOff>4535</xdr:rowOff>
    </xdr:to>
    <xdr:sp macro="" textlink="">
      <xdr:nvSpPr>
        <xdr:cNvPr id="258" name="楕円 257"/>
        <xdr:cNvSpPr/>
      </xdr:nvSpPr>
      <xdr:spPr>
        <a:xfrm>
          <a:off x="1079500" y="163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21062</xdr:rowOff>
    </xdr:from>
    <xdr:ext cx="534377" cy="259045"/>
    <xdr:sp macro="" textlink="">
      <xdr:nvSpPr>
        <xdr:cNvPr id="259" name="テキスト ボックス 258"/>
        <xdr:cNvSpPr txBox="1"/>
      </xdr:nvSpPr>
      <xdr:spPr>
        <a:xfrm>
          <a:off x="863111" y="161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131953</xdr:rowOff>
    </xdr:from>
    <xdr:to>
      <xdr:col>55</xdr:col>
      <xdr:colOff>0</xdr:colOff>
      <xdr:row>38</xdr:row>
      <xdr:rowOff>145034</xdr:rowOff>
    </xdr:to>
    <xdr:cxnSp macro="">
      <xdr:nvCxnSpPr>
        <xdr:cNvPr id="288" name="直線コネクタ 287"/>
        <xdr:cNvCxnSpPr/>
      </xdr:nvCxnSpPr>
      <xdr:spPr>
        <a:xfrm>
          <a:off x="9639300" y="6647053"/>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109855</xdr:rowOff>
    </xdr:from>
    <xdr:to>
      <xdr:col>50</xdr:col>
      <xdr:colOff>114300</xdr:colOff>
      <xdr:row>38</xdr:row>
      <xdr:rowOff>131953</xdr:rowOff>
    </xdr:to>
    <xdr:cxnSp macro="">
      <xdr:nvCxnSpPr>
        <xdr:cNvPr id="291" name="直線コネクタ 290"/>
        <xdr:cNvCxnSpPr/>
      </xdr:nvCxnSpPr>
      <xdr:spPr>
        <a:xfrm>
          <a:off x="8750300" y="662495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155829</xdr:rowOff>
    </xdr:from>
    <xdr:to>
      <xdr:col>45</xdr:col>
      <xdr:colOff>177800</xdr:colOff>
      <xdr:row>38</xdr:row>
      <xdr:rowOff>109855</xdr:rowOff>
    </xdr:to>
    <xdr:cxnSp macro="">
      <xdr:nvCxnSpPr>
        <xdr:cNvPr id="294" name="直線コネクタ 293"/>
        <xdr:cNvCxnSpPr/>
      </xdr:nvCxnSpPr>
      <xdr:spPr>
        <a:xfrm>
          <a:off x="7861300" y="6499479"/>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83566</xdr:rowOff>
    </xdr:from>
    <xdr:to>
      <xdr:col>46</xdr:col>
      <xdr:colOff>38100</xdr:colOff>
      <xdr:row>38</xdr:row>
      <xdr:rowOff>13715</xdr:rowOff>
    </xdr:to>
    <xdr:sp macro="" textlink="">
      <xdr:nvSpPr>
        <xdr:cNvPr id="295" name="フローチャート: 判断 294"/>
        <xdr:cNvSpPr/>
      </xdr:nvSpPr>
      <xdr:spPr>
        <a:xfrm>
          <a:off x="8699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30243</xdr:rowOff>
    </xdr:from>
    <xdr:ext cx="469744" cy="259045"/>
    <xdr:sp macro="" textlink="">
      <xdr:nvSpPr>
        <xdr:cNvPr id="296" name="テキスト ボックス 295"/>
        <xdr:cNvSpPr txBox="1"/>
      </xdr:nvSpPr>
      <xdr:spPr>
        <a:xfrm>
          <a:off x="8515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53975</xdr:rowOff>
    </xdr:from>
    <xdr:to>
      <xdr:col>41</xdr:col>
      <xdr:colOff>50800</xdr:colOff>
      <xdr:row>37</xdr:row>
      <xdr:rowOff>155829</xdr:rowOff>
    </xdr:to>
    <xdr:cxnSp macro="">
      <xdr:nvCxnSpPr>
        <xdr:cNvPr id="297" name="直線コネクタ 296"/>
        <xdr:cNvCxnSpPr/>
      </xdr:nvCxnSpPr>
      <xdr:spPr>
        <a:xfrm>
          <a:off x="6972300" y="6397625"/>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74041</xdr:rowOff>
    </xdr:from>
    <xdr:to>
      <xdr:col>41</xdr:col>
      <xdr:colOff>101600</xdr:colOff>
      <xdr:row>38</xdr:row>
      <xdr:rowOff>4190</xdr:rowOff>
    </xdr:to>
    <xdr:sp macro="" textlink="">
      <xdr:nvSpPr>
        <xdr:cNvPr id="298" name="フローチャート: 判断 297"/>
        <xdr:cNvSpPr/>
      </xdr:nvSpPr>
      <xdr:spPr>
        <a:xfrm>
          <a:off x="78105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20718</xdr:rowOff>
    </xdr:from>
    <xdr:ext cx="469744" cy="259045"/>
    <xdr:sp macro="" textlink="">
      <xdr:nvSpPr>
        <xdr:cNvPr id="299" name="テキスト ボックス 298"/>
        <xdr:cNvSpPr txBox="1"/>
      </xdr:nvSpPr>
      <xdr:spPr>
        <a:xfrm>
          <a:off x="7626428"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166497</xdr:rowOff>
    </xdr:from>
    <xdr:to>
      <xdr:col>36</xdr:col>
      <xdr:colOff>165100</xdr:colOff>
      <xdr:row>37</xdr:row>
      <xdr:rowOff>96647</xdr:rowOff>
    </xdr:to>
    <xdr:sp macro="" textlink="">
      <xdr:nvSpPr>
        <xdr:cNvPr id="300" name="フローチャート: 判断 299"/>
        <xdr:cNvSpPr/>
      </xdr:nvSpPr>
      <xdr:spPr>
        <a:xfrm>
          <a:off x="6921500" y="63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113174</xdr:rowOff>
    </xdr:from>
    <xdr:ext cx="469744" cy="259045"/>
    <xdr:sp macro="" textlink="">
      <xdr:nvSpPr>
        <xdr:cNvPr id="301" name="テキスト ボックス 300"/>
        <xdr:cNvSpPr txBox="1"/>
      </xdr:nvSpPr>
      <xdr:spPr>
        <a:xfrm>
          <a:off x="6737428" y="61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94234</xdr:rowOff>
    </xdr:from>
    <xdr:to>
      <xdr:col>55</xdr:col>
      <xdr:colOff>50800</xdr:colOff>
      <xdr:row>39</xdr:row>
      <xdr:rowOff>24384</xdr:rowOff>
    </xdr:to>
    <xdr:sp macro="" textlink="">
      <xdr:nvSpPr>
        <xdr:cNvPr id="307" name="楕円 306"/>
        <xdr:cNvSpPr/>
      </xdr:nvSpPr>
      <xdr:spPr>
        <a:xfrm>
          <a:off x="104267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9161</xdr:rowOff>
    </xdr:from>
    <xdr:ext cx="378565" cy="259045"/>
    <xdr:sp macro="" textlink="">
      <xdr:nvSpPr>
        <xdr:cNvPr id="308" name="労働費該当値テキスト"/>
        <xdr:cNvSpPr txBox="1"/>
      </xdr:nvSpPr>
      <xdr:spPr>
        <a:xfrm>
          <a:off x="10528300" y="65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81153</xdr:rowOff>
    </xdr:from>
    <xdr:to>
      <xdr:col>50</xdr:col>
      <xdr:colOff>165100</xdr:colOff>
      <xdr:row>39</xdr:row>
      <xdr:rowOff>11303</xdr:rowOff>
    </xdr:to>
    <xdr:sp macro="" textlink="">
      <xdr:nvSpPr>
        <xdr:cNvPr id="309" name="楕円 308"/>
        <xdr:cNvSpPr/>
      </xdr:nvSpPr>
      <xdr:spPr>
        <a:xfrm>
          <a:off x="95885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2430</xdr:rowOff>
    </xdr:from>
    <xdr:ext cx="378565" cy="259045"/>
    <xdr:sp macro="" textlink="">
      <xdr:nvSpPr>
        <xdr:cNvPr id="310" name="テキスト ボックス 309"/>
        <xdr:cNvSpPr txBox="1"/>
      </xdr:nvSpPr>
      <xdr:spPr>
        <a:xfrm>
          <a:off x="9450017" y="66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59055</xdr:rowOff>
    </xdr:from>
    <xdr:to>
      <xdr:col>46</xdr:col>
      <xdr:colOff>38100</xdr:colOff>
      <xdr:row>38</xdr:row>
      <xdr:rowOff>160655</xdr:rowOff>
    </xdr:to>
    <xdr:sp macro="" textlink="">
      <xdr:nvSpPr>
        <xdr:cNvPr id="311" name="楕円 310"/>
        <xdr:cNvSpPr/>
      </xdr:nvSpPr>
      <xdr:spPr>
        <a:xfrm>
          <a:off x="8699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151782</xdr:rowOff>
    </xdr:from>
    <xdr:ext cx="378565" cy="259045"/>
    <xdr:sp macro="" textlink="">
      <xdr:nvSpPr>
        <xdr:cNvPr id="312" name="テキスト ボックス 311"/>
        <xdr:cNvSpPr txBox="1"/>
      </xdr:nvSpPr>
      <xdr:spPr>
        <a:xfrm>
          <a:off x="8561017" y="66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105029</xdr:rowOff>
    </xdr:from>
    <xdr:to>
      <xdr:col>41</xdr:col>
      <xdr:colOff>101600</xdr:colOff>
      <xdr:row>38</xdr:row>
      <xdr:rowOff>35179</xdr:rowOff>
    </xdr:to>
    <xdr:sp macro="" textlink="">
      <xdr:nvSpPr>
        <xdr:cNvPr id="313" name="楕円 312"/>
        <xdr:cNvSpPr/>
      </xdr:nvSpPr>
      <xdr:spPr>
        <a:xfrm>
          <a:off x="7810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26306</xdr:rowOff>
    </xdr:from>
    <xdr:ext cx="469744" cy="259045"/>
    <xdr:sp macro="" textlink="">
      <xdr:nvSpPr>
        <xdr:cNvPr id="314" name="テキスト ボックス 313"/>
        <xdr:cNvSpPr txBox="1"/>
      </xdr:nvSpPr>
      <xdr:spPr>
        <a:xfrm>
          <a:off x="7626428" y="65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15" name="楕円 314"/>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95902</xdr:rowOff>
    </xdr:from>
    <xdr:ext cx="469744" cy="259045"/>
    <xdr:sp macro="" textlink="">
      <xdr:nvSpPr>
        <xdr:cNvPr id="316" name="テキスト ボックス 315"/>
        <xdr:cNvSpPr txBox="1"/>
      </xdr:nvSpPr>
      <xdr:spPr>
        <a:xfrm>
          <a:off x="6737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152894</xdr:rowOff>
    </xdr:from>
    <xdr:to>
      <xdr:col>55</xdr:col>
      <xdr:colOff>0</xdr:colOff>
      <xdr:row>52</xdr:row>
      <xdr:rowOff>77946</xdr:rowOff>
    </xdr:to>
    <xdr:cxnSp macro="">
      <xdr:nvCxnSpPr>
        <xdr:cNvPr id="347" name="直線コネクタ 346"/>
        <xdr:cNvCxnSpPr/>
      </xdr:nvCxnSpPr>
      <xdr:spPr>
        <a:xfrm flipV="1">
          <a:off x="9639300" y="8896844"/>
          <a:ext cx="8382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50122</xdr:rowOff>
    </xdr:from>
    <xdr:to>
      <xdr:col>50</xdr:col>
      <xdr:colOff>114300</xdr:colOff>
      <xdr:row>52</xdr:row>
      <xdr:rowOff>77946</xdr:rowOff>
    </xdr:to>
    <xdr:cxnSp macro="">
      <xdr:nvCxnSpPr>
        <xdr:cNvPr id="350" name="直線コネクタ 349"/>
        <xdr:cNvCxnSpPr/>
      </xdr:nvCxnSpPr>
      <xdr:spPr>
        <a:xfrm>
          <a:off x="8750300" y="8965522"/>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50122</xdr:rowOff>
    </xdr:from>
    <xdr:to>
      <xdr:col>45</xdr:col>
      <xdr:colOff>177800</xdr:colOff>
      <xdr:row>53</xdr:row>
      <xdr:rowOff>118375</xdr:rowOff>
    </xdr:to>
    <xdr:cxnSp macro="">
      <xdr:nvCxnSpPr>
        <xdr:cNvPr id="353" name="直線コネクタ 352"/>
        <xdr:cNvCxnSpPr/>
      </xdr:nvCxnSpPr>
      <xdr:spPr>
        <a:xfrm flipV="1">
          <a:off x="7861300" y="8965522"/>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164926</xdr:rowOff>
    </xdr:from>
    <xdr:to>
      <xdr:col>46</xdr:col>
      <xdr:colOff>38100</xdr:colOff>
      <xdr:row>54</xdr:row>
      <xdr:rowOff>95076</xdr:rowOff>
    </xdr:to>
    <xdr:sp macro="" textlink="">
      <xdr:nvSpPr>
        <xdr:cNvPr id="354" name="フローチャート: 判断 353"/>
        <xdr:cNvSpPr/>
      </xdr:nvSpPr>
      <xdr:spPr>
        <a:xfrm>
          <a:off x="8699500" y="925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86203</xdr:rowOff>
    </xdr:from>
    <xdr:ext cx="534377" cy="259045"/>
    <xdr:sp macro="" textlink="">
      <xdr:nvSpPr>
        <xdr:cNvPr id="355" name="テキスト ボックス 354"/>
        <xdr:cNvSpPr txBox="1"/>
      </xdr:nvSpPr>
      <xdr:spPr>
        <a:xfrm>
          <a:off x="8483111" y="93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118375</xdr:rowOff>
    </xdr:from>
    <xdr:to>
      <xdr:col>41</xdr:col>
      <xdr:colOff>50800</xdr:colOff>
      <xdr:row>53</xdr:row>
      <xdr:rowOff>136565</xdr:rowOff>
    </xdr:to>
    <xdr:cxnSp macro="">
      <xdr:nvCxnSpPr>
        <xdr:cNvPr id="356" name="直線コネクタ 355"/>
        <xdr:cNvCxnSpPr/>
      </xdr:nvCxnSpPr>
      <xdr:spPr>
        <a:xfrm flipV="1">
          <a:off x="6972300" y="9205225"/>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32272</xdr:rowOff>
    </xdr:from>
    <xdr:to>
      <xdr:col>41</xdr:col>
      <xdr:colOff>101600</xdr:colOff>
      <xdr:row>56</xdr:row>
      <xdr:rowOff>133872</xdr:rowOff>
    </xdr:to>
    <xdr:sp macro="" textlink="">
      <xdr:nvSpPr>
        <xdr:cNvPr id="357" name="フローチャート: 判断 356"/>
        <xdr:cNvSpPr/>
      </xdr:nvSpPr>
      <xdr:spPr>
        <a:xfrm>
          <a:off x="7810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124999</xdr:rowOff>
    </xdr:from>
    <xdr:ext cx="534377" cy="259045"/>
    <xdr:sp macro="" textlink="">
      <xdr:nvSpPr>
        <xdr:cNvPr id="358" name="テキスト ボックス 357"/>
        <xdr:cNvSpPr txBox="1"/>
      </xdr:nvSpPr>
      <xdr:spPr>
        <a:xfrm>
          <a:off x="7594111" y="97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51409</xdr:rowOff>
    </xdr:from>
    <xdr:to>
      <xdr:col>36</xdr:col>
      <xdr:colOff>165100</xdr:colOff>
      <xdr:row>56</xdr:row>
      <xdr:rowOff>153009</xdr:rowOff>
    </xdr:to>
    <xdr:sp macro="" textlink="">
      <xdr:nvSpPr>
        <xdr:cNvPr id="359" name="フローチャート: 判断 358"/>
        <xdr:cNvSpPr/>
      </xdr:nvSpPr>
      <xdr:spPr>
        <a:xfrm>
          <a:off x="6921500" y="965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144136</xdr:rowOff>
    </xdr:from>
    <xdr:ext cx="534377" cy="259045"/>
    <xdr:sp macro="" textlink="">
      <xdr:nvSpPr>
        <xdr:cNvPr id="360" name="テキスト ボックス 359"/>
        <xdr:cNvSpPr txBox="1"/>
      </xdr:nvSpPr>
      <xdr:spPr>
        <a:xfrm>
          <a:off x="6705111" y="97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102094</xdr:rowOff>
    </xdr:from>
    <xdr:to>
      <xdr:col>55</xdr:col>
      <xdr:colOff>50800</xdr:colOff>
      <xdr:row>52</xdr:row>
      <xdr:rowOff>32244</xdr:rowOff>
    </xdr:to>
    <xdr:sp macro="" textlink="">
      <xdr:nvSpPr>
        <xdr:cNvPr id="366" name="楕円 365"/>
        <xdr:cNvSpPr/>
      </xdr:nvSpPr>
      <xdr:spPr>
        <a:xfrm>
          <a:off x="10426700" y="88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124971</xdr:rowOff>
    </xdr:from>
    <xdr:ext cx="534377" cy="259045"/>
    <xdr:sp macro="" textlink="">
      <xdr:nvSpPr>
        <xdr:cNvPr id="367" name="農林水産業費該当値テキスト"/>
        <xdr:cNvSpPr txBox="1"/>
      </xdr:nvSpPr>
      <xdr:spPr>
        <a:xfrm>
          <a:off x="10528300" y="86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27146</xdr:rowOff>
    </xdr:from>
    <xdr:to>
      <xdr:col>50</xdr:col>
      <xdr:colOff>165100</xdr:colOff>
      <xdr:row>52</xdr:row>
      <xdr:rowOff>128746</xdr:rowOff>
    </xdr:to>
    <xdr:sp macro="" textlink="">
      <xdr:nvSpPr>
        <xdr:cNvPr id="368" name="楕円 367"/>
        <xdr:cNvSpPr/>
      </xdr:nvSpPr>
      <xdr:spPr>
        <a:xfrm>
          <a:off x="9588500" y="8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145273</xdr:rowOff>
    </xdr:from>
    <xdr:ext cx="534377" cy="259045"/>
    <xdr:sp macro="" textlink="">
      <xdr:nvSpPr>
        <xdr:cNvPr id="369" name="テキスト ボックス 368"/>
        <xdr:cNvSpPr txBox="1"/>
      </xdr:nvSpPr>
      <xdr:spPr>
        <a:xfrm>
          <a:off x="9372111" y="8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170772</xdr:rowOff>
    </xdr:from>
    <xdr:to>
      <xdr:col>46</xdr:col>
      <xdr:colOff>38100</xdr:colOff>
      <xdr:row>52</xdr:row>
      <xdr:rowOff>100922</xdr:rowOff>
    </xdr:to>
    <xdr:sp macro="" textlink="">
      <xdr:nvSpPr>
        <xdr:cNvPr id="370" name="楕円 369"/>
        <xdr:cNvSpPr/>
      </xdr:nvSpPr>
      <xdr:spPr>
        <a:xfrm>
          <a:off x="8699500" y="89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117449</xdr:rowOff>
    </xdr:from>
    <xdr:ext cx="534377" cy="259045"/>
    <xdr:sp macro="" textlink="">
      <xdr:nvSpPr>
        <xdr:cNvPr id="371" name="テキスト ボックス 370"/>
        <xdr:cNvSpPr txBox="1"/>
      </xdr:nvSpPr>
      <xdr:spPr>
        <a:xfrm>
          <a:off x="8483111" y="86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67575</xdr:rowOff>
    </xdr:from>
    <xdr:to>
      <xdr:col>41</xdr:col>
      <xdr:colOff>101600</xdr:colOff>
      <xdr:row>53</xdr:row>
      <xdr:rowOff>169175</xdr:rowOff>
    </xdr:to>
    <xdr:sp macro="" textlink="">
      <xdr:nvSpPr>
        <xdr:cNvPr id="372" name="楕円 371"/>
        <xdr:cNvSpPr/>
      </xdr:nvSpPr>
      <xdr:spPr>
        <a:xfrm>
          <a:off x="7810500" y="91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14252</xdr:rowOff>
    </xdr:from>
    <xdr:ext cx="534377" cy="259045"/>
    <xdr:sp macro="" textlink="">
      <xdr:nvSpPr>
        <xdr:cNvPr id="373" name="テキスト ボックス 372"/>
        <xdr:cNvSpPr txBox="1"/>
      </xdr:nvSpPr>
      <xdr:spPr>
        <a:xfrm>
          <a:off x="7594111" y="89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85765</xdr:rowOff>
    </xdr:from>
    <xdr:to>
      <xdr:col>36</xdr:col>
      <xdr:colOff>165100</xdr:colOff>
      <xdr:row>54</xdr:row>
      <xdr:rowOff>15915</xdr:rowOff>
    </xdr:to>
    <xdr:sp macro="" textlink="">
      <xdr:nvSpPr>
        <xdr:cNvPr id="374" name="楕円 373"/>
        <xdr:cNvSpPr/>
      </xdr:nvSpPr>
      <xdr:spPr>
        <a:xfrm>
          <a:off x="6921500" y="91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32442</xdr:rowOff>
    </xdr:from>
    <xdr:ext cx="534377" cy="259045"/>
    <xdr:sp macro="" textlink="">
      <xdr:nvSpPr>
        <xdr:cNvPr id="375" name="テキスト ボックス 374"/>
        <xdr:cNvSpPr txBox="1"/>
      </xdr:nvSpPr>
      <xdr:spPr>
        <a:xfrm>
          <a:off x="6705111" y="8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90284</xdr:rowOff>
    </xdr:from>
    <xdr:to>
      <xdr:col>55</xdr:col>
      <xdr:colOff>0</xdr:colOff>
      <xdr:row>75</xdr:row>
      <xdr:rowOff>111354</xdr:rowOff>
    </xdr:to>
    <xdr:cxnSp macro="">
      <xdr:nvCxnSpPr>
        <xdr:cNvPr id="404" name="直線コネクタ 403"/>
        <xdr:cNvCxnSpPr/>
      </xdr:nvCxnSpPr>
      <xdr:spPr>
        <a:xfrm>
          <a:off x="9639300" y="12949034"/>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118249</xdr:rowOff>
    </xdr:from>
    <xdr:to>
      <xdr:col>50</xdr:col>
      <xdr:colOff>114300</xdr:colOff>
      <xdr:row>75</xdr:row>
      <xdr:rowOff>90284</xdr:rowOff>
    </xdr:to>
    <xdr:cxnSp macro="">
      <xdr:nvCxnSpPr>
        <xdr:cNvPr id="407" name="直線コネクタ 406"/>
        <xdr:cNvCxnSpPr/>
      </xdr:nvCxnSpPr>
      <xdr:spPr>
        <a:xfrm>
          <a:off x="8750300" y="12805549"/>
          <a:ext cx="889000" cy="1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118249</xdr:rowOff>
    </xdr:from>
    <xdr:to>
      <xdr:col>45</xdr:col>
      <xdr:colOff>177800</xdr:colOff>
      <xdr:row>75</xdr:row>
      <xdr:rowOff>118059</xdr:rowOff>
    </xdr:to>
    <xdr:cxnSp macro="">
      <xdr:nvCxnSpPr>
        <xdr:cNvPr id="410" name="直線コネクタ 409"/>
        <xdr:cNvCxnSpPr/>
      </xdr:nvCxnSpPr>
      <xdr:spPr>
        <a:xfrm flipV="1">
          <a:off x="7861300" y="12805549"/>
          <a:ext cx="889000" cy="1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94349</xdr:rowOff>
    </xdr:from>
    <xdr:to>
      <xdr:col>46</xdr:col>
      <xdr:colOff>38100</xdr:colOff>
      <xdr:row>76</xdr:row>
      <xdr:rowOff>24498</xdr:rowOff>
    </xdr:to>
    <xdr:sp macro="" textlink="">
      <xdr:nvSpPr>
        <xdr:cNvPr id="411" name="フローチャート: 判断 410"/>
        <xdr:cNvSpPr/>
      </xdr:nvSpPr>
      <xdr:spPr>
        <a:xfrm>
          <a:off x="8699500" y="12953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15625</xdr:rowOff>
    </xdr:from>
    <xdr:ext cx="534377" cy="259045"/>
    <xdr:sp macro="" textlink="">
      <xdr:nvSpPr>
        <xdr:cNvPr id="412" name="テキスト ボックス 411"/>
        <xdr:cNvSpPr txBox="1"/>
      </xdr:nvSpPr>
      <xdr:spPr>
        <a:xfrm>
          <a:off x="8483111" y="130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105525</xdr:rowOff>
    </xdr:from>
    <xdr:to>
      <xdr:col>41</xdr:col>
      <xdr:colOff>50800</xdr:colOff>
      <xdr:row>75</xdr:row>
      <xdr:rowOff>118059</xdr:rowOff>
    </xdr:to>
    <xdr:cxnSp macro="">
      <xdr:nvCxnSpPr>
        <xdr:cNvPr id="413" name="直線コネクタ 412"/>
        <xdr:cNvCxnSpPr/>
      </xdr:nvCxnSpPr>
      <xdr:spPr>
        <a:xfrm>
          <a:off x="6972300" y="12964275"/>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167387</xdr:rowOff>
    </xdr:from>
    <xdr:to>
      <xdr:col>41</xdr:col>
      <xdr:colOff>101600</xdr:colOff>
      <xdr:row>77</xdr:row>
      <xdr:rowOff>97537</xdr:rowOff>
    </xdr:to>
    <xdr:sp macro="" textlink="">
      <xdr:nvSpPr>
        <xdr:cNvPr id="414" name="フローチャート: 判断 413"/>
        <xdr:cNvSpPr/>
      </xdr:nvSpPr>
      <xdr:spPr>
        <a:xfrm>
          <a:off x="7810500" y="1319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88664</xdr:rowOff>
    </xdr:from>
    <xdr:ext cx="469744" cy="259045"/>
    <xdr:sp macro="" textlink="">
      <xdr:nvSpPr>
        <xdr:cNvPr id="415" name="テキスト ボックス 414"/>
        <xdr:cNvSpPr txBox="1"/>
      </xdr:nvSpPr>
      <xdr:spPr>
        <a:xfrm>
          <a:off x="7626428" y="132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170548</xdr:rowOff>
    </xdr:from>
    <xdr:to>
      <xdr:col>36</xdr:col>
      <xdr:colOff>165100</xdr:colOff>
      <xdr:row>77</xdr:row>
      <xdr:rowOff>100698</xdr:rowOff>
    </xdr:to>
    <xdr:sp macro="" textlink="">
      <xdr:nvSpPr>
        <xdr:cNvPr id="416" name="フローチャート: 判断 415"/>
        <xdr:cNvSpPr/>
      </xdr:nvSpPr>
      <xdr:spPr>
        <a:xfrm>
          <a:off x="69215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91825</xdr:rowOff>
    </xdr:from>
    <xdr:ext cx="469744" cy="259045"/>
    <xdr:sp macro="" textlink="">
      <xdr:nvSpPr>
        <xdr:cNvPr id="417" name="テキスト ボックス 416"/>
        <xdr:cNvSpPr txBox="1"/>
      </xdr:nvSpPr>
      <xdr:spPr>
        <a:xfrm>
          <a:off x="6737428" y="132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60554</xdr:rowOff>
    </xdr:from>
    <xdr:to>
      <xdr:col>55</xdr:col>
      <xdr:colOff>50800</xdr:colOff>
      <xdr:row>75</xdr:row>
      <xdr:rowOff>162154</xdr:rowOff>
    </xdr:to>
    <xdr:sp macro="" textlink="">
      <xdr:nvSpPr>
        <xdr:cNvPr id="423" name="楕円 422"/>
        <xdr:cNvSpPr/>
      </xdr:nvSpPr>
      <xdr:spPr>
        <a:xfrm>
          <a:off x="104267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83431</xdr:rowOff>
    </xdr:from>
    <xdr:ext cx="534377" cy="259045"/>
    <xdr:sp macro="" textlink="">
      <xdr:nvSpPr>
        <xdr:cNvPr id="424" name="商工費該当値テキスト"/>
        <xdr:cNvSpPr txBox="1"/>
      </xdr:nvSpPr>
      <xdr:spPr>
        <a:xfrm>
          <a:off x="10528300" y="127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39484</xdr:rowOff>
    </xdr:from>
    <xdr:to>
      <xdr:col>50</xdr:col>
      <xdr:colOff>165100</xdr:colOff>
      <xdr:row>75</xdr:row>
      <xdr:rowOff>141084</xdr:rowOff>
    </xdr:to>
    <xdr:sp macro="" textlink="">
      <xdr:nvSpPr>
        <xdr:cNvPr id="425" name="楕円 424"/>
        <xdr:cNvSpPr/>
      </xdr:nvSpPr>
      <xdr:spPr>
        <a:xfrm>
          <a:off x="9588500" y="128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157611</xdr:rowOff>
    </xdr:from>
    <xdr:ext cx="534377" cy="259045"/>
    <xdr:sp macro="" textlink="">
      <xdr:nvSpPr>
        <xdr:cNvPr id="426" name="テキスト ボックス 425"/>
        <xdr:cNvSpPr txBox="1"/>
      </xdr:nvSpPr>
      <xdr:spPr>
        <a:xfrm>
          <a:off x="9372111" y="126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67449</xdr:rowOff>
    </xdr:from>
    <xdr:to>
      <xdr:col>46</xdr:col>
      <xdr:colOff>38100</xdr:colOff>
      <xdr:row>74</xdr:row>
      <xdr:rowOff>169049</xdr:rowOff>
    </xdr:to>
    <xdr:sp macro="" textlink="">
      <xdr:nvSpPr>
        <xdr:cNvPr id="427" name="楕円 426"/>
        <xdr:cNvSpPr/>
      </xdr:nvSpPr>
      <xdr:spPr>
        <a:xfrm>
          <a:off x="8699500" y="127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14126</xdr:rowOff>
    </xdr:from>
    <xdr:ext cx="534377" cy="259045"/>
    <xdr:sp macro="" textlink="">
      <xdr:nvSpPr>
        <xdr:cNvPr id="428" name="テキスト ボックス 427"/>
        <xdr:cNvSpPr txBox="1"/>
      </xdr:nvSpPr>
      <xdr:spPr>
        <a:xfrm>
          <a:off x="8483111" y="125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67259</xdr:rowOff>
    </xdr:from>
    <xdr:to>
      <xdr:col>41</xdr:col>
      <xdr:colOff>101600</xdr:colOff>
      <xdr:row>75</xdr:row>
      <xdr:rowOff>168859</xdr:rowOff>
    </xdr:to>
    <xdr:sp macro="" textlink="">
      <xdr:nvSpPr>
        <xdr:cNvPr id="429" name="楕円 428"/>
        <xdr:cNvSpPr/>
      </xdr:nvSpPr>
      <xdr:spPr>
        <a:xfrm>
          <a:off x="7810500" y="12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13936</xdr:rowOff>
    </xdr:from>
    <xdr:ext cx="534377" cy="259045"/>
    <xdr:sp macro="" textlink="">
      <xdr:nvSpPr>
        <xdr:cNvPr id="430" name="テキスト ボックス 429"/>
        <xdr:cNvSpPr txBox="1"/>
      </xdr:nvSpPr>
      <xdr:spPr>
        <a:xfrm>
          <a:off x="7594111" y="127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54725</xdr:rowOff>
    </xdr:from>
    <xdr:to>
      <xdr:col>36</xdr:col>
      <xdr:colOff>165100</xdr:colOff>
      <xdr:row>75</xdr:row>
      <xdr:rowOff>156325</xdr:rowOff>
    </xdr:to>
    <xdr:sp macro="" textlink="">
      <xdr:nvSpPr>
        <xdr:cNvPr id="431" name="楕円 430"/>
        <xdr:cNvSpPr/>
      </xdr:nvSpPr>
      <xdr:spPr>
        <a:xfrm>
          <a:off x="6921500" y="12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1402</xdr:rowOff>
    </xdr:from>
    <xdr:ext cx="534377" cy="259045"/>
    <xdr:sp macro="" textlink="">
      <xdr:nvSpPr>
        <xdr:cNvPr id="432" name="テキスト ボックス 431"/>
        <xdr:cNvSpPr txBox="1"/>
      </xdr:nvSpPr>
      <xdr:spPr>
        <a:xfrm>
          <a:off x="6705111" y="126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64433</xdr:rowOff>
    </xdr:from>
    <xdr:to>
      <xdr:col>55</xdr:col>
      <xdr:colOff>0</xdr:colOff>
      <xdr:row>96</xdr:row>
      <xdr:rowOff>89046</xdr:rowOff>
    </xdr:to>
    <xdr:cxnSp macro="">
      <xdr:nvCxnSpPr>
        <xdr:cNvPr id="462" name="直線コネクタ 461"/>
        <xdr:cNvCxnSpPr/>
      </xdr:nvCxnSpPr>
      <xdr:spPr>
        <a:xfrm>
          <a:off x="9639300" y="16523633"/>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20199</xdr:rowOff>
    </xdr:from>
    <xdr:to>
      <xdr:col>50</xdr:col>
      <xdr:colOff>114300</xdr:colOff>
      <xdr:row>96</xdr:row>
      <xdr:rowOff>64433</xdr:rowOff>
    </xdr:to>
    <xdr:cxnSp macro="">
      <xdr:nvCxnSpPr>
        <xdr:cNvPr id="465" name="直線コネクタ 464"/>
        <xdr:cNvCxnSpPr/>
      </xdr:nvCxnSpPr>
      <xdr:spPr>
        <a:xfrm>
          <a:off x="8750300" y="16479399"/>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20199</xdr:rowOff>
    </xdr:from>
    <xdr:to>
      <xdr:col>45</xdr:col>
      <xdr:colOff>177800</xdr:colOff>
      <xdr:row>96</xdr:row>
      <xdr:rowOff>118878</xdr:rowOff>
    </xdr:to>
    <xdr:cxnSp macro="">
      <xdr:nvCxnSpPr>
        <xdr:cNvPr id="468" name="直線コネクタ 467"/>
        <xdr:cNvCxnSpPr/>
      </xdr:nvCxnSpPr>
      <xdr:spPr>
        <a:xfrm flipV="1">
          <a:off x="7861300" y="1647939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162909</xdr:rowOff>
    </xdr:from>
    <xdr:to>
      <xdr:col>46</xdr:col>
      <xdr:colOff>38100</xdr:colOff>
      <xdr:row>96</xdr:row>
      <xdr:rowOff>93059</xdr:rowOff>
    </xdr:to>
    <xdr:sp macro="" textlink="">
      <xdr:nvSpPr>
        <xdr:cNvPr id="469" name="フローチャート: 判断 468"/>
        <xdr:cNvSpPr/>
      </xdr:nvSpPr>
      <xdr:spPr>
        <a:xfrm>
          <a:off x="8699500" y="1645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84186</xdr:rowOff>
    </xdr:from>
    <xdr:ext cx="534377" cy="259045"/>
    <xdr:sp macro="" textlink="">
      <xdr:nvSpPr>
        <xdr:cNvPr id="470" name="テキスト ボックス 469"/>
        <xdr:cNvSpPr txBox="1"/>
      </xdr:nvSpPr>
      <xdr:spPr>
        <a:xfrm>
          <a:off x="8483111" y="165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15875</xdr:rowOff>
    </xdr:from>
    <xdr:to>
      <xdr:col>41</xdr:col>
      <xdr:colOff>50800</xdr:colOff>
      <xdr:row>96</xdr:row>
      <xdr:rowOff>118878</xdr:rowOff>
    </xdr:to>
    <xdr:cxnSp macro="">
      <xdr:nvCxnSpPr>
        <xdr:cNvPr id="471" name="直線コネクタ 470"/>
        <xdr:cNvCxnSpPr/>
      </xdr:nvCxnSpPr>
      <xdr:spPr>
        <a:xfrm>
          <a:off x="6972300" y="16303625"/>
          <a:ext cx="889000" cy="27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91491</xdr:rowOff>
    </xdr:from>
    <xdr:to>
      <xdr:col>41</xdr:col>
      <xdr:colOff>101600</xdr:colOff>
      <xdr:row>97</xdr:row>
      <xdr:rowOff>21641</xdr:rowOff>
    </xdr:to>
    <xdr:sp macro="" textlink="">
      <xdr:nvSpPr>
        <xdr:cNvPr id="472" name="フローチャート: 判断 471"/>
        <xdr:cNvSpPr/>
      </xdr:nvSpPr>
      <xdr:spPr>
        <a:xfrm>
          <a:off x="7810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12768</xdr:rowOff>
    </xdr:from>
    <xdr:ext cx="534377" cy="259045"/>
    <xdr:sp macro="" textlink="">
      <xdr:nvSpPr>
        <xdr:cNvPr id="473" name="テキスト ボックス 472"/>
        <xdr:cNvSpPr txBox="1"/>
      </xdr:nvSpPr>
      <xdr:spPr>
        <a:xfrm>
          <a:off x="7594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48437</xdr:rowOff>
    </xdr:from>
    <xdr:to>
      <xdr:col>36</xdr:col>
      <xdr:colOff>165100</xdr:colOff>
      <xdr:row>96</xdr:row>
      <xdr:rowOff>150037</xdr:rowOff>
    </xdr:to>
    <xdr:sp macro="" textlink="">
      <xdr:nvSpPr>
        <xdr:cNvPr id="474" name="フローチャート: 判断 473"/>
        <xdr:cNvSpPr/>
      </xdr:nvSpPr>
      <xdr:spPr>
        <a:xfrm>
          <a:off x="6921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141164</xdr:rowOff>
    </xdr:from>
    <xdr:ext cx="534377" cy="259045"/>
    <xdr:sp macro="" textlink="">
      <xdr:nvSpPr>
        <xdr:cNvPr id="475" name="テキスト ボックス 474"/>
        <xdr:cNvSpPr txBox="1"/>
      </xdr:nvSpPr>
      <xdr:spPr>
        <a:xfrm>
          <a:off x="6705111"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38246</xdr:rowOff>
    </xdr:from>
    <xdr:to>
      <xdr:col>55</xdr:col>
      <xdr:colOff>50800</xdr:colOff>
      <xdr:row>96</xdr:row>
      <xdr:rowOff>139846</xdr:rowOff>
    </xdr:to>
    <xdr:sp macro="" textlink="">
      <xdr:nvSpPr>
        <xdr:cNvPr id="481" name="楕円 480"/>
        <xdr:cNvSpPr/>
      </xdr:nvSpPr>
      <xdr:spPr>
        <a:xfrm>
          <a:off x="10426700" y="164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16673</xdr:rowOff>
    </xdr:from>
    <xdr:ext cx="534377" cy="259045"/>
    <xdr:sp macro="" textlink="">
      <xdr:nvSpPr>
        <xdr:cNvPr id="482" name="土木費該当値テキスト"/>
        <xdr:cNvSpPr txBox="1"/>
      </xdr:nvSpPr>
      <xdr:spPr>
        <a:xfrm>
          <a:off x="10528300" y="164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13633</xdr:rowOff>
    </xdr:from>
    <xdr:to>
      <xdr:col>50</xdr:col>
      <xdr:colOff>165100</xdr:colOff>
      <xdr:row>96</xdr:row>
      <xdr:rowOff>115233</xdr:rowOff>
    </xdr:to>
    <xdr:sp macro="" textlink="">
      <xdr:nvSpPr>
        <xdr:cNvPr id="483" name="楕円 482"/>
        <xdr:cNvSpPr/>
      </xdr:nvSpPr>
      <xdr:spPr>
        <a:xfrm>
          <a:off x="9588500" y="164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106360</xdr:rowOff>
    </xdr:from>
    <xdr:ext cx="534377" cy="259045"/>
    <xdr:sp macro="" textlink="">
      <xdr:nvSpPr>
        <xdr:cNvPr id="484" name="テキスト ボックス 483"/>
        <xdr:cNvSpPr txBox="1"/>
      </xdr:nvSpPr>
      <xdr:spPr>
        <a:xfrm>
          <a:off x="9372111" y="165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140849</xdr:rowOff>
    </xdr:from>
    <xdr:to>
      <xdr:col>46</xdr:col>
      <xdr:colOff>38100</xdr:colOff>
      <xdr:row>96</xdr:row>
      <xdr:rowOff>70999</xdr:rowOff>
    </xdr:to>
    <xdr:sp macro="" textlink="">
      <xdr:nvSpPr>
        <xdr:cNvPr id="485" name="楕円 484"/>
        <xdr:cNvSpPr/>
      </xdr:nvSpPr>
      <xdr:spPr>
        <a:xfrm>
          <a:off x="8699500" y="164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87526</xdr:rowOff>
    </xdr:from>
    <xdr:ext cx="534377" cy="259045"/>
    <xdr:sp macro="" textlink="">
      <xdr:nvSpPr>
        <xdr:cNvPr id="486" name="テキスト ボックス 485"/>
        <xdr:cNvSpPr txBox="1"/>
      </xdr:nvSpPr>
      <xdr:spPr>
        <a:xfrm>
          <a:off x="8483111" y="162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68078</xdr:rowOff>
    </xdr:from>
    <xdr:to>
      <xdr:col>41</xdr:col>
      <xdr:colOff>101600</xdr:colOff>
      <xdr:row>96</xdr:row>
      <xdr:rowOff>169678</xdr:rowOff>
    </xdr:to>
    <xdr:sp macro="" textlink="">
      <xdr:nvSpPr>
        <xdr:cNvPr id="487" name="楕円 486"/>
        <xdr:cNvSpPr/>
      </xdr:nvSpPr>
      <xdr:spPr>
        <a:xfrm>
          <a:off x="7810500" y="16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14755</xdr:rowOff>
    </xdr:from>
    <xdr:ext cx="534377" cy="259045"/>
    <xdr:sp macro="" textlink="">
      <xdr:nvSpPr>
        <xdr:cNvPr id="488" name="テキスト ボックス 487"/>
        <xdr:cNvSpPr txBox="1"/>
      </xdr:nvSpPr>
      <xdr:spPr>
        <a:xfrm>
          <a:off x="7594111" y="16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136525</xdr:rowOff>
    </xdr:from>
    <xdr:to>
      <xdr:col>36</xdr:col>
      <xdr:colOff>165100</xdr:colOff>
      <xdr:row>95</xdr:row>
      <xdr:rowOff>66675</xdr:rowOff>
    </xdr:to>
    <xdr:sp macro="" textlink="">
      <xdr:nvSpPr>
        <xdr:cNvPr id="489" name="楕円 488"/>
        <xdr:cNvSpPr/>
      </xdr:nvSpPr>
      <xdr:spPr>
        <a:xfrm>
          <a:off x="6921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83202</xdr:rowOff>
    </xdr:from>
    <xdr:ext cx="534377" cy="259045"/>
    <xdr:sp macro="" textlink="">
      <xdr:nvSpPr>
        <xdr:cNvPr id="490" name="テキスト ボックス 489"/>
        <xdr:cNvSpPr txBox="1"/>
      </xdr:nvSpPr>
      <xdr:spPr>
        <a:xfrm>
          <a:off x="6705111" y="16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81636</xdr:rowOff>
    </xdr:from>
    <xdr:to>
      <xdr:col>85</xdr:col>
      <xdr:colOff>127000</xdr:colOff>
      <xdr:row>34</xdr:row>
      <xdr:rowOff>162484</xdr:rowOff>
    </xdr:to>
    <xdr:cxnSp macro="">
      <xdr:nvCxnSpPr>
        <xdr:cNvPr id="520" name="直線コネクタ 519"/>
        <xdr:cNvCxnSpPr/>
      </xdr:nvCxnSpPr>
      <xdr:spPr>
        <a:xfrm flipV="1">
          <a:off x="15481300" y="5910936"/>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1" name="消防費平均値テキスト"/>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137185</xdr:rowOff>
    </xdr:from>
    <xdr:to>
      <xdr:col>81</xdr:col>
      <xdr:colOff>50800</xdr:colOff>
      <xdr:row>34</xdr:row>
      <xdr:rowOff>162484</xdr:rowOff>
    </xdr:to>
    <xdr:cxnSp macro="">
      <xdr:nvCxnSpPr>
        <xdr:cNvPr id="523" name="直線コネクタ 522"/>
        <xdr:cNvCxnSpPr/>
      </xdr:nvCxnSpPr>
      <xdr:spPr>
        <a:xfrm>
          <a:off x="14592300" y="596648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137185</xdr:rowOff>
    </xdr:from>
    <xdr:to>
      <xdr:col>76</xdr:col>
      <xdr:colOff>114300</xdr:colOff>
      <xdr:row>35</xdr:row>
      <xdr:rowOff>136804</xdr:rowOff>
    </xdr:to>
    <xdr:cxnSp macro="">
      <xdr:nvCxnSpPr>
        <xdr:cNvPr id="526" name="直線コネクタ 525"/>
        <xdr:cNvCxnSpPr/>
      </xdr:nvCxnSpPr>
      <xdr:spPr>
        <a:xfrm flipV="1">
          <a:off x="13703300" y="5966485"/>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65659</xdr:rowOff>
    </xdr:from>
    <xdr:to>
      <xdr:col>76</xdr:col>
      <xdr:colOff>165100</xdr:colOff>
      <xdr:row>32</xdr:row>
      <xdr:rowOff>167259</xdr:rowOff>
    </xdr:to>
    <xdr:sp macro="" textlink="">
      <xdr:nvSpPr>
        <xdr:cNvPr id="527" name="フローチャート: 判断 526"/>
        <xdr:cNvSpPr/>
      </xdr:nvSpPr>
      <xdr:spPr>
        <a:xfrm>
          <a:off x="14541500" y="55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12336</xdr:rowOff>
    </xdr:from>
    <xdr:ext cx="534377" cy="259045"/>
    <xdr:sp macro="" textlink="">
      <xdr:nvSpPr>
        <xdr:cNvPr id="528" name="テキスト ボックス 527"/>
        <xdr:cNvSpPr txBox="1"/>
      </xdr:nvSpPr>
      <xdr:spPr>
        <a:xfrm>
          <a:off x="14325111" y="53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97561</xdr:rowOff>
    </xdr:from>
    <xdr:to>
      <xdr:col>71</xdr:col>
      <xdr:colOff>177800</xdr:colOff>
      <xdr:row>35</xdr:row>
      <xdr:rowOff>136804</xdr:rowOff>
    </xdr:to>
    <xdr:cxnSp macro="">
      <xdr:nvCxnSpPr>
        <xdr:cNvPr id="529" name="直線コネクタ 528"/>
        <xdr:cNvCxnSpPr/>
      </xdr:nvCxnSpPr>
      <xdr:spPr>
        <a:xfrm>
          <a:off x="12814300" y="609831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77013</xdr:rowOff>
    </xdr:from>
    <xdr:to>
      <xdr:col>72</xdr:col>
      <xdr:colOff>38100</xdr:colOff>
      <xdr:row>35</xdr:row>
      <xdr:rowOff>7163</xdr:rowOff>
    </xdr:to>
    <xdr:sp macro="" textlink="">
      <xdr:nvSpPr>
        <xdr:cNvPr id="530" name="フローチャート: 判断 529"/>
        <xdr:cNvSpPr/>
      </xdr:nvSpPr>
      <xdr:spPr>
        <a:xfrm>
          <a:off x="13652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23690</xdr:rowOff>
    </xdr:from>
    <xdr:ext cx="534377" cy="259045"/>
    <xdr:sp macro="" textlink="">
      <xdr:nvSpPr>
        <xdr:cNvPr id="531" name="テキスト ボックス 530"/>
        <xdr:cNvSpPr txBox="1"/>
      </xdr:nvSpPr>
      <xdr:spPr>
        <a:xfrm>
          <a:off x="13436111" y="56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31979</xdr:rowOff>
    </xdr:from>
    <xdr:to>
      <xdr:col>67</xdr:col>
      <xdr:colOff>101600</xdr:colOff>
      <xdr:row>34</xdr:row>
      <xdr:rowOff>133579</xdr:rowOff>
    </xdr:to>
    <xdr:sp macro="" textlink="">
      <xdr:nvSpPr>
        <xdr:cNvPr id="532" name="フローチャート: 判断 531"/>
        <xdr:cNvSpPr/>
      </xdr:nvSpPr>
      <xdr:spPr>
        <a:xfrm>
          <a:off x="12763500" y="58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150106</xdr:rowOff>
    </xdr:from>
    <xdr:ext cx="534377" cy="259045"/>
    <xdr:sp macro="" textlink="">
      <xdr:nvSpPr>
        <xdr:cNvPr id="533" name="テキスト ボックス 532"/>
        <xdr:cNvSpPr txBox="1"/>
      </xdr:nvSpPr>
      <xdr:spPr>
        <a:xfrm>
          <a:off x="12547111" y="56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30836</xdr:rowOff>
    </xdr:from>
    <xdr:to>
      <xdr:col>85</xdr:col>
      <xdr:colOff>177800</xdr:colOff>
      <xdr:row>34</xdr:row>
      <xdr:rowOff>132436</xdr:rowOff>
    </xdr:to>
    <xdr:sp macro="" textlink="">
      <xdr:nvSpPr>
        <xdr:cNvPr id="539" name="楕円 538"/>
        <xdr:cNvSpPr/>
      </xdr:nvSpPr>
      <xdr:spPr>
        <a:xfrm>
          <a:off x="162687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53713</xdr:rowOff>
    </xdr:from>
    <xdr:ext cx="534377" cy="259045"/>
    <xdr:sp macro="" textlink="">
      <xdr:nvSpPr>
        <xdr:cNvPr id="540" name="消防費該当値テキスト"/>
        <xdr:cNvSpPr txBox="1"/>
      </xdr:nvSpPr>
      <xdr:spPr>
        <a:xfrm>
          <a:off x="16370300" y="5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111684</xdr:rowOff>
    </xdr:from>
    <xdr:to>
      <xdr:col>81</xdr:col>
      <xdr:colOff>101600</xdr:colOff>
      <xdr:row>35</xdr:row>
      <xdr:rowOff>41834</xdr:rowOff>
    </xdr:to>
    <xdr:sp macro="" textlink="">
      <xdr:nvSpPr>
        <xdr:cNvPr id="541" name="楕円 540"/>
        <xdr:cNvSpPr/>
      </xdr:nvSpPr>
      <xdr:spPr>
        <a:xfrm>
          <a:off x="15430500" y="59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32961</xdr:rowOff>
    </xdr:from>
    <xdr:ext cx="534377" cy="259045"/>
    <xdr:sp macro="" textlink="">
      <xdr:nvSpPr>
        <xdr:cNvPr id="542" name="テキスト ボックス 541"/>
        <xdr:cNvSpPr txBox="1"/>
      </xdr:nvSpPr>
      <xdr:spPr>
        <a:xfrm>
          <a:off x="15214111" y="60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86385</xdr:rowOff>
    </xdr:from>
    <xdr:to>
      <xdr:col>76</xdr:col>
      <xdr:colOff>165100</xdr:colOff>
      <xdr:row>35</xdr:row>
      <xdr:rowOff>16535</xdr:rowOff>
    </xdr:to>
    <xdr:sp macro="" textlink="">
      <xdr:nvSpPr>
        <xdr:cNvPr id="543" name="楕円 542"/>
        <xdr:cNvSpPr/>
      </xdr:nvSpPr>
      <xdr:spPr>
        <a:xfrm>
          <a:off x="14541500" y="59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7662</xdr:rowOff>
    </xdr:from>
    <xdr:ext cx="534377" cy="259045"/>
    <xdr:sp macro="" textlink="">
      <xdr:nvSpPr>
        <xdr:cNvPr id="544" name="テキスト ボックス 543"/>
        <xdr:cNvSpPr txBox="1"/>
      </xdr:nvSpPr>
      <xdr:spPr>
        <a:xfrm>
          <a:off x="14325111" y="6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86004</xdr:rowOff>
    </xdr:from>
    <xdr:to>
      <xdr:col>72</xdr:col>
      <xdr:colOff>38100</xdr:colOff>
      <xdr:row>36</xdr:row>
      <xdr:rowOff>16154</xdr:rowOff>
    </xdr:to>
    <xdr:sp macro="" textlink="">
      <xdr:nvSpPr>
        <xdr:cNvPr id="545" name="楕円 544"/>
        <xdr:cNvSpPr/>
      </xdr:nvSpPr>
      <xdr:spPr>
        <a:xfrm>
          <a:off x="136525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7281</xdr:rowOff>
    </xdr:from>
    <xdr:ext cx="534377" cy="259045"/>
    <xdr:sp macro="" textlink="">
      <xdr:nvSpPr>
        <xdr:cNvPr id="546" name="テキスト ボックス 545"/>
        <xdr:cNvSpPr txBox="1"/>
      </xdr:nvSpPr>
      <xdr:spPr>
        <a:xfrm>
          <a:off x="13436111" y="61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46761</xdr:rowOff>
    </xdr:from>
    <xdr:to>
      <xdr:col>67</xdr:col>
      <xdr:colOff>101600</xdr:colOff>
      <xdr:row>35</xdr:row>
      <xdr:rowOff>148361</xdr:rowOff>
    </xdr:to>
    <xdr:sp macro="" textlink="">
      <xdr:nvSpPr>
        <xdr:cNvPr id="547" name="楕円 546"/>
        <xdr:cNvSpPr/>
      </xdr:nvSpPr>
      <xdr:spPr>
        <a:xfrm>
          <a:off x="12763500" y="60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139488</xdr:rowOff>
    </xdr:from>
    <xdr:ext cx="534377" cy="259045"/>
    <xdr:sp macro="" textlink="">
      <xdr:nvSpPr>
        <xdr:cNvPr id="548" name="テキスト ボックス 547"/>
        <xdr:cNvSpPr txBox="1"/>
      </xdr:nvSpPr>
      <xdr:spPr>
        <a:xfrm>
          <a:off x="12547111" y="61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38920</xdr:rowOff>
    </xdr:from>
    <xdr:to>
      <xdr:col>85</xdr:col>
      <xdr:colOff>127000</xdr:colOff>
      <xdr:row>57</xdr:row>
      <xdr:rowOff>119355</xdr:rowOff>
    </xdr:to>
    <xdr:cxnSp macro="">
      <xdr:nvCxnSpPr>
        <xdr:cNvPr id="580" name="直線コネクタ 579"/>
        <xdr:cNvCxnSpPr/>
      </xdr:nvCxnSpPr>
      <xdr:spPr>
        <a:xfrm>
          <a:off x="15481300" y="8954320"/>
          <a:ext cx="838200" cy="93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38920</xdr:rowOff>
    </xdr:from>
    <xdr:to>
      <xdr:col>81</xdr:col>
      <xdr:colOff>50800</xdr:colOff>
      <xdr:row>55</xdr:row>
      <xdr:rowOff>128107</xdr:rowOff>
    </xdr:to>
    <xdr:cxnSp macro="">
      <xdr:nvCxnSpPr>
        <xdr:cNvPr id="583" name="直線コネクタ 582"/>
        <xdr:cNvCxnSpPr/>
      </xdr:nvCxnSpPr>
      <xdr:spPr>
        <a:xfrm flipV="1">
          <a:off x="14592300" y="8954320"/>
          <a:ext cx="889000" cy="6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103250</xdr:rowOff>
    </xdr:from>
    <xdr:ext cx="534377" cy="259045"/>
    <xdr:sp macro="" textlink="">
      <xdr:nvSpPr>
        <xdr:cNvPr id="585" name="テキスト ボックス 584"/>
        <xdr:cNvSpPr txBox="1"/>
      </xdr:nvSpPr>
      <xdr:spPr>
        <a:xfrm>
          <a:off x="15214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128107</xdr:rowOff>
    </xdr:from>
    <xdr:to>
      <xdr:col>76</xdr:col>
      <xdr:colOff>114300</xdr:colOff>
      <xdr:row>55</xdr:row>
      <xdr:rowOff>156518</xdr:rowOff>
    </xdr:to>
    <xdr:cxnSp macro="">
      <xdr:nvCxnSpPr>
        <xdr:cNvPr id="586" name="直線コネクタ 585"/>
        <xdr:cNvCxnSpPr/>
      </xdr:nvCxnSpPr>
      <xdr:spPr>
        <a:xfrm flipV="1">
          <a:off x="13703300" y="9557857"/>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35995</xdr:rowOff>
    </xdr:from>
    <xdr:to>
      <xdr:col>76</xdr:col>
      <xdr:colOff>165100</xdr:colOff>
      <xdr:row>55</xdr:row>
      <xdr:rowOff>137595</xdr:rowOff>
    </xdr:to>
    <xdr:sp macro="" textlink="">
      <xdr:nvSpPr>
        <xdr:cNvPr id="587" name="フローチャート: 判断 586"/>
        <xdr:cNvSpPr/>
      </xdr:nvSpPr>
      <xdr:spPr>
        <a:xfrm>
          <a:off x="14541500" y="946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154122</xdr:rowOff>
    </xdr:from>
    <xdr:ext cx="534377" cy="259045"/>
    <xdr:sp macro="" textlink="">
      <xdr:nvSpPr>
        <xdr:cNvPr id="588" name="テキスト ボックス 587"/>
        <xdr:cNvSpPr txBox="1"/>
      </xdr:nvSpPr>
      <xdr:spPr>
        <a:xfrm>
          <a:off x="14325111" y="9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131373</xdr:rowOff>
    </xdr:from>
    <xdr:to>
      <xdr:col>71</xdr:col>
      <xdr:colOff>177800</xdr:colOff>
      <xdr:row>55</xdr:row>
      <xdr:rowOff>156518</xdr:rowOff>
    </xdr:to>
    <xdr:cxnSp macro="">
      <xdr:nvCxnSpPr>
        <xdr:cNvPr id="589" name="直線コネクタ 588"/>
        <xdr:cNvCxnSpPr/>
      </xdr:nvCxnSpPr>
      <xdr:spPr>
        <a:xfrm>
          <a:off x="12814300" y="938967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80670</xdr:rowOff>
    </xdr:from>
    <xdr:to>
      <xdr:col>72</xdr:col>
      <xdr:colOff>38100</xdr:colOff>
      <xdr:row>55</xdr:row>
      <xdr:rowOff>10820</xdr:rowOff>
    </xdr:to>
    <xdr:sp macro="" textlink="">
      <xdr:nvSpPr>
        <xdr:cNvPr id="590" name="フローチャート: 判断 589"/>
        <xdr:cNvSpPr/>
      </xdr:nvSpPr>
      <xdr:spPr>
        <a:xfrm>
          <a:off x="13652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27347</xdr:rowOff>
    </xdr:from>
    <xdr:ext cx="534377" cy="259045"/>
    <xdr:sp macro="" textlink="">
      <xdr:nvSpPr>
        <xdr:cNvPr id="591" name="テキスト ボックス 590"/>
        <xdr:cNvSpPr txBox="1"/>
      </xdr:nvSpPr>
      <xdr:spPr>
        <a:xfrm>
          <a:off x="13436111" y="91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154932</xdr:rowOff>
    </xdr:from>
    <xdr:to>
      <xdr:col>67</xdr:col>
      <xdr:colOff>101600</xdr:colOff>
      <xdr:row>55</xdr:row>
      <xdr:rowOff>85082</xdr:rowOff>
    </xdr:to>
    <xdr:sp macro="" textlink="">
      <xdr:nvSpPr>
        <xdr:cNvPr id="592" name="フローチャート: 判断 591"/>
        <xdr:cNvSpPr/>
      </xdr:nvSpPr>
      <xdr:spPr>
        <a:xfrm>
          <a:off x="12763500" y="94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76209</xdr:rowOff>
    </xdr:from>
    <xdr:ext cx="534377" cy="259045"/>
    <xdr:sp macro="" textlink="">
      <xdr:nvSpPr>
        <xdr:cNvPr id="593" name="テキスト ボックス 592"/>
        <xdr:cNvSpPr txBox="1"/>
      </xdr:nvSpPr>
      <xdr:spPr>
        <a:xfrm>
          <a:off x="12547111" y="95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68555</xdr:rowOff>
    </xdr:from>
    <xdr:to>
      <xdr:col>85</xdr:col>
      <xdr:colOff>177800</xdr:colOff>
      <xdr:row>57</xdr:row>
      <xdr:rowOff>170155</xdr:rowOff>
    </xdr:to>
    <xdr:sp macro="" textlink="">
      <xdr:nvSpPr>
        <xdr:cNvPr id="599" name="楕円 598"/>
        <xdr:cNvSpPr/>
      </xdr:nvSpPr>
      <xdr:spPr>
        <a:xfrm>
          <a:off x="162687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46982</xdr:rowOff>
    </xdr:from>
    <xdr:ext cx="534377" cy="259045"/>
    <xdr:sp macro="" textlink="">
      <xdr:nvSpPr>
        <xdr:cNvPr id="600" name="教育費該当値テキスト"/>
        <xdr:cNvSpPr txBox="1"/>
      </xdr:nvSpPr>
      <xdr:spPr>
        <a:xfrm>
          <a:off x="16370300" y="98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159570</xdr:rowOff>
    </xdr:from>
    <xdr:to>
      <xdr:col>81</xdr:col>
      <xdr:colOff>101600</xdr:colOff>
      <xdr:row>52</xdr:row>
      <xdr:rowOff>89720</xdr:rowOff>
    </xdr:to>
    <xdr:sp macro="" textlink="">
      <xdr:nvSpPr>
        <xdr:cNvPr id="601" name="楕円 600"/>
        <xdr:cNvSpPr/>
      </xdr:nvSpPr>
      <xdr:spPr>
        <a:xfrm>
          <a:off x="15430500" y="8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106247</xdr:rowOff>
    </xdr:from>
    <xdr:ext cx="534377" cy="259045"/>
    <xdr:sp macro="" textlink="">
      <xdr:nvSpPr>
        <xdr:cNvPr id="602" name="テキスト ボックス 601"/>
        <xdr:cNvSpPr txBox="1"/>
      </xdr:nvSpPr>
      <xdr:spPr>
        <a:xfrm>
          <a:off x="15214111" y="86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77307</xdr:rowOff>
    </xdr:from>
    <xdr:to>
      <xdr:col>76</xdr:col>
      <xdr:colOff>165100</xdr:colOff>
      <xdr:row>56</xdr:row>
      <xdr:rowOff>7457</xdr:rowOff>
    </xdr:to>
    <xdr:sp macro="" textlink="">
      <xdr:nvSpPr>
        <xdr:cNvPr id="603" name="楕円 602"/>
        <xdr:cNvSpPr/>
      </xdr:nvSpPr>
      <xdr:spPr>
        <a:xfrm>
          <a:off x="14541500" y="9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170034</xdr:rowOff>
    </xdr:from>
    <xdr:ext cx="534377" cy="259045"/>
    <xdr:sp macro="" textlink="">
      <xdr:nvSpPr>
        <xdr:cNvPr id="604" name="テキスト ボックス 603"/>
        <xdr:cNvSpPr txBox="1"/>
      </xdr:nvSpPr>
      <xdr:spPr>
        <a:xfrm>
          <a:off x="14325111" y="95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105718</xdr:rowOff>
    </xdr:from>
    <xdr:to>
      <xdr:col>72</xdr:col>
      <xdr:colOff>38100</xdr:colOff>
      <xdr:row>56</xdr:row>
      <xdr:rowOff>35868</xdr:rowOff>
    </xdr:to>
    <xdr:sp macro="" textlink="">
      <xdr:nvSpPr>
        <xdr:cNvPr id="605" name="楕円 604"/>
        <xdr:cNvSpPr/>
      </xdr:nvSpPr>
      <xdr:spPr>
        <a:xfrm>
          <a:off x="13652500" y="95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26995</xdr:rowOff>
    </xdr:from>
    <xdr:ext cx="534377" cy="259045"/>
    <xdr:sp macro="" textlink="">
      <xdr:nvSpPr>
        <xdr:cNvPr id="606" name="テキスト ボックス 605"/>
        <xdr:cNvSpPr txBox="1"/>
      </xdr:nvSpPr>
      <xdr:spPr>
        <a:xfrm>
          <a:off x="13436111" y="9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80573</xdr:rowOff>
    </xdr:from>
    <xdr:to>
      <xdr:col>67</xdr:col>
      <xdr:colOff>101600</xdr:colOff>
      <xdr:row>55</xdr:row>
      <xdr:rowOff>10723</xdr:rowOff>
    </xdr:to>
    <xdr:sp macro="" textlink="">
      <xdr:nvSpPr>
        <xdr:cNvPr id="607" name="楕円 606"/>
        <xdr:cNvSpPr/>
      </xdr:nvSpPr>
      <xdr:spPr>
        <a:xfrm>
          <a:off x="12763500" y="93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27250</xdr:rowOff>
    </xdr:from>
    <xdr:ext cx="534377" cy="259045"/>
    <xdr:sp macro="" textlink="">
      <xdr:nvSpPr>
        <xdr:cNvPr id="608" name="テキスト ボックス 607"/>
        <xdr:cNvSpPr txBox="1"/>
      </xdr:nvSpPr>
      <xdr:spPr>
        <a:xfrm>
          <a:off x="12547111" y="91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77887</xdr:rowOff>
    </xdr:from>
    <xdr:to>
      <xdr:col>85</xdr:col>
      <xdr:colOff>127000</xdr:colOff>
      <xdr:row>78</xdr:row>
      <xdr:rowOff>86390</xdr:rowOff>
    </xdr:to>
    <xdr:cxnSp macro="">
      <xdr:nvCxnSpPr>
        <xdr:cNvPr id="635" name="直線コネクタ 634"/>
        <xdr:cNvCxnSpPr/>
      </xdr:nvCxnSpPr>
      <xdr:spPr>
        <a:xfrm flipV="1">
          <a:off x="15481300" y="13450987"/>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40487</xdr:rowOff>
    </xdr:from>
    <xdr:to>
      <xdr:col>81</xdr:col>
      <xdr:colOff>50800</xdr:colOff>
      <xdr:row>78</xdr:row>
      <xdr:rowOff>86390</xdr:rowOff>
    </xdr:to>
    <xdr:cxnSp macro="">
      <xdr:nvCxnSpPr>
        <xdr:cNvPr id="638" name="直線コネクタ 637"/>
        <xdr:cNvCxnSpPr/>
      </xdr:nvCxnSpPr>
      <xdr:spPr>
        <a:xfrm>
          <a:off x="14592300" y="13413587"/>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67005</xdr:rowOff>
    </xdr:from>
    <xdr:to>
      <xdr:col>76</xdr:col>
      <xdr:colOff>114300</xdr:colOff>
      <xdr:row>78</xdr:row>
      <xdr:rowOff>40487</xdr:rowOff>
    </xdr:to>
    <xdr:cxnSp macro="">
      <xdr:nvCxnSpPr>
        <xdr:cNvPr id="641" name="直線コネクタ 640"/>
        <xdr:cNvCxnSpPr/>
      </xdr:nvCxnSpPr>
      <xdr:spPr>
        <a:xfrm>
          <a:off x="13703300" y="13268655"/>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50129</xdr:rowOff>
    </xdr:from>
    <xdr:to>
      <xdr:col>76</xdr:col>
      <xdr:colOff>165100</xdr:colOff>
      <xdr:row>77</xdr:row>
      <xdr:rowOff>151729</xdr:rowOff>
    </xdr:to>
    <xdr:sp macro="" textlink="">
      <xdr:nvSpPr>
        <xdr:cNvPr id="642" name="フローチャート: 判断 641"/>
        <xdr:cNvSpPr/>
      </xdr:nvSpPr>
      <xdr:spPr>
        <a:xfrm>
          <a:off x="14541500" y="132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168256</xdr:rowOff>
    </xdr:from>
    <xdr:ext cx="469744" cy="259045"/>
    <xdr:sp macro="" textlink="">
      <xdr:nvSpPr>
        <xdr:cNvPr id="643" name="テキスト ボックス 642"/>
        <xdr:cNvSpPr txBox="1"/>
      </xdr:nvSpPr>
      <xdr:spPr>
        <a:xfrm>
          <a:off x="14357428" y="130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124613</xdr:rowOff>
    </xdr:from>
    <xdr:to>
      <xdr:col>71</xdr:col>
      <xdr:colOff>177800</xdr:colOff>
      <xdr:row>77</xdr:row>
      <xdr:rowOff>67005</xdr:rowOff>
    </xdr:to>
    <xdr:cxnSp macro="">
      <xdr:nvCxnSpPr>
        <xdr:cNvPr id="644" name="直線コネクタ 643"/>
        <xdr:cNvCxnSpPr/>
      </xdr:nvCxnSpPr>
      <xdr:spPr>
        <a:xfrm>
          <a:off x="12814300" y="12983363"/>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32573</xdr:rowOff>
    </xdr:from>
    <xdr:to>
      <xdr:col>72</xdr:col>
      <xdr:colOff>38100</xdr:colOff>
      <xdr:row>77</xdr:row>
      <xdr:rowOff>134173</xdr:rowOff>
    </xdr:to>
    <xdr:sp macro="" textlink="">
      <xdr:nvSpPr>
        <xdr:cNvPr id="645" name="フローチャート: 判断 644"/>
        <xdr:cNvSpPr/>
      </xdr:nvSpPr>
      <xdr:spPr>
        <a:xfrm>
          <a:off x="13652500" y="1323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125300</xdr:rowOff>
    </xdr:from>
    <xdr:ext cx="469744" cy="259045"/>
    <xdr:sp macro="" textlink="">
      <xdr:nvSpPr>
        <xdr:cNvPr id="646" name="テキスト ボックス 645"/>
        <xdr:cNvSpPr txBox="1"/>
      </xdr:nvSpPr>
      <xdr:spPr>
        <a:xfrm>
          <a:off x="13468428"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28733</xdr:rowOff>
    </xdr:from>
    <xdr:to>
      <xdr:col>67</xdr:col>
      <xdr:colOff>101600</xdr:colOff>
      <xdr:row>77</xdr:row>
      <xdr:rowOff>130333</xdr:rowOff>
    </xdr:to>
    <xdr:sp macro="" textlink="">
      <xdr:nvSpPr>
        <xdr:cNvPr id="647" name="フローチャート: 判断 646"/>
        <xdr:cNvSpPr/>
      </xdr:nvSpPr>
      <xdr:spPr>
        <a:xfrm>
          <a:off x="12763500" y="132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121460</xdr:rowOff>
    </xdr:from>
    <xdr:ext cx="469744" cy="259045"/>
    <xdr:sp macro="" textlink="">
      <xdr:nvSpPr>
        <xdr:cNvPr id="648" name="テキスト ボックス 647"/>
        <xdr:cNvSpPr txBox="1"/>
      </xdr:nvSpPr>
      <xdr:spPr>
        <a:xfrm>
          <a:off x="12579428" y="1332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27087</xdr:rowOff>
    </xdr:from>
    <xdr:to>
      <xdr:col>85</xdr:col>
      <xdr:colOff>177800</xdr:colOff>
      <xdr:row>78</xdr:row>
      <xdr:rowOff>128687</xdr:rowOff>
    </xdr:to>
    <xdr:sp macro="" textlink="">
      <xdr:nvSpPr>
        <xdr:cNvPr id="654" name="楕円 653"/>
        <xdr:cNvSpPr/>
      </xdr:nvSpPr>
      <xdr:spPr>
        <a:xfrm>
          <a:off x="162687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113464</xdr:rowOff>
    </xdr:from>
    <xdr:ext cx="378565" cy="259045"/>
    <xdr:sp macro="" textlink="">
      <xdr:nvSpPr>
        <xdr:cNvPr id="655" name="災害復旧費該当値テキスト"/>
        <xdr:cNvSpPr txBox="1"/>
      </xdr:nvSpPr>
      <xdr:spPr>
        <a:xfrm>
          <a:off x="16370300" y="1331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35590</xdr:rowOff>
    </xdr:from>
    <xdr:to>
      <xdr:col>81</xdr:col>
      <xdr:colOff>101600</xdr:colOff>
      <xdr:row>78</xdr:row>
      <xdr:rowOff>137190</xdr:rowOff>
    </xdr:to>
    <xdr:sp macro="" textlink="">
      <xdr:nvSpPr>
        <xdr:cNvPr id="656" name="楕円 655"/>
        <xdr:cNvSpPr/>
      </xdr:nvSpPr>
      <xdr:spPr>
        <a:xfrm>
          <a:off x="15430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128317</xdr:rowOff>
    </xdr:from>
    <xdr:ext cx="378565" cy="259045"/>
    <xdr:sp macro="" textlink="">
      <xdr:nvSpPr>
        <xdr:cNvPr id="657" name="テキスト ボックス 656"/>
        <xdr:cNvSpPr txBox="1"/>
      </xdr:nvSpPr>
      <xdr:spPr>
        <a:xfrm>
          <a:off x="15292017" y="1350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161137</xdr:rowOff>
    </xdr:from>
    <xdr:to>
      <xdr:col>76</xdr:col>
      <xdr:colOff>165100</xdr:colOff>
      <xdr:row>78</xdr:row>
      <xdr:rowOff>91287</xdr:rowOff>
    </xdr:to>
    <xdr:sp macro="" textlink="">
      <xdr:nvSpPr>
        <xdr:cNvPr id="658" name="楕円 657"/>
        <xdr:cNvSpPr/>
      </xdr:nvSpPr>
      <xdr:spPr>
        <a:xfrm>
          <a:off x="14541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82414</xdr:rowOff>
    </xdr:from>
    <xdr:ext cx="469744" cy="259045"/>
    <xdr:sp macro="" textlink="">
      <xdr:nvSpPr>
        <xdr:cNvPr id="659" name="テキスト ボックス 658"/>
        <xdr:cNvSpPr txBox="1"/>
      </xdr:nvSpPr>
      <xdr:spPr>
        <a:xfrm>
          <a:off x="14357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16205</xdr:rowOff>
    </xdr:from>
    <xdr:to>
      <xdr:col>72</xdr:col>
      <xdr:colOff>38100</xdr:colOff>
      <xdr:row>77</xdr:row>
      <xdr:rowOff>117805</xdr:rowOff>
    </xdr:to>
    <xdr:sp macro="" textlink="">
      <xdr:nvSpPr>
        <xdr:cNvPr id="660" name="楕円 659"/>
        <xdr:cNvSpPr/>
      </xdr:nvSpPr>
      <xdr:spPr>
        <a:xfrm>
          <a:off x="13652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134332</xdr:rowOff>
    </xdr:from>
    <xdr:ext cx="469744" cy="259045"/>
    <xdr:sp macro="" textlink="">
      <xdr:nvSpPr>
        <xdr:cNvPr id="661" name="テキスト ボックス 660"/>
        <xdr:cNvSpPr txBox="1"/>
      </xdr:nvSpPr>
      <xdr:spPr>
        <a:xfrm>
          <a:off x="13468428" y="129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73813</xdr:rowOff>
    </xdr:from>
    <xdr:to>
      <xdr:col>67</xdr:col>
      <xdr:colOff>101600</xdr:colOff>
      <xdr:row>76</xdr:row>
      <xdr:rowOff>3963</xdr:rowOff>
    </xdr:to>
    <xdr:sp macro="" textlink="">
      <xdr:nvSpPr>
        <xdr:cNvPr id="662" name="楕円 661"/>
        <xdr:cNvSpPr/>
      </xdr:nvSpPr>
      <xdr:spPr>
        <a:xfrm>
          <a:off x="12763500" y="129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20490</xdr:rowOff>
    </xdr:from>
    <xdr:ext cx="469744" cy="259045"/>
    <xdr:sp macro="" textlink="">
      <xdr:nvSpPr>
        <xdr:cNvPr id="663" name="テキスト ボックス 662"/>
        <xdr:cNvSpPr txBox="1"/>
      </xdr:nvSpPr>
      <xdr:spPr>
        <a:xfrm>
          <a:off x="12579428" y="1270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138809</xdr:rowOff>
    </xdr:from>
    <xdr:to>
      <xdr:col>85</xdr:col>
      <xdr:colOff>127000</xdr:colOff>
      <xdr:row>92</xdr:row>
      <xdr:rowOff>14861</xdr:rowOff>
    </xdr:to>
    <xdr:cxnSp macro="">
      <xdr:nvCxnSpPr>
        <xdr:cNvPr id="691" name="直線コネクタ 690"/>
        <xdr:cNvCxnSpPr/>
      </xdr:nvCxnSpPr>
      <xdr:spPr>
        <a:xfrm flipV="1">
          <a:off x="15481300" y="15740759"/>
          <a:ext cx="838200" cy="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92" name="公債費平均値テキスト"/>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14861</xdr:rowOff>
    </xdr:from>
    <xdr:to>
      <xdr:col>81</xdr:col>
      <xdr:colOff>50800</xdr:colOff>
      <xdr:row>92</xdr:row>
      <xdr:rowOff>94734</xdr:rowOff>
    </xdr:to>
    <xdr:cxnSp macro="">
      <xdr:nvCxnSpPr>
        <xdr:cNvPr id="694" name="直線コネクタ 693"/>
        <xdr:cNvCxnSpPr/>
      </xdr:nvCxnSpPr>
      <xdr:spPr>
        <a:xfrm flipV="1">
          <a:off x="14592300" y="15788261"/>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6" name="テキスト ボックス 695"/>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57083</xdr:rowOff>
    </xdr:from>
    <xdr:to>
      <xdr:col>76</xdr:col>
      <xdr:colOff>114300</xdr:colOff>
      <xdr:row>92</xdr:row>
      <xdr:rowOff>94734</xdr:rowOff>
    </xdr:to>
    <xdr:cxnSp macro="">
      <xdr:nvCxnSpPr>
        <xdr:cNvPr id="697" name="直線コネクタ 696"/>
        <xdr:cNvCxnSpPr/>
      </xdr:nvCxnSpPr>
      <xdr:spPr>
        <a:xfrm>
          <a:off x="13703300" y="15659033"/>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87185</xdr:rowOff>
    </xdr:from>
    <xdr:to>
      <xdr:col>76</xdr:col>
      <xdr:colOff>165100</xdr:colOff>
      <xdr:row>94</xdr:row>
      <xdr:rowOff>17335</xdr:rowOff>
    </xdr:to>
    <xdr:sp macro="" textlink="">
      <xdr:nvSpPr>
        <xdr:cNvPr id="698" name="フローチャート: 判断 697"/>
        <xdr:cNvSpPr/>
      </xdr:nvSpPr>
      <xdr:spPr>
        <a:xfrm>
          <a:off x="14541500" y="160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8462</xdr:rowOff>
    </xdr:from>
    <xdr:ext cx="534377" cy="259045"/>
    <xdr:sp macro="" textlink="">
      <xdr:nvSpPr>
        <xdr:cNvPr id="699" name="テキスト ボックス 698"/>
        <xdr:cNvSpPr txBox="1"/>
      </xdr:nvSpPr>
      <xdr:spPr>
        <a:xfrm>
          <a:off x="14325111" y="161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57083</xdr:rowOff>
    </xdr:from>
    <xdr:to>
      <xdr:col>71</xdr:col>
      <xdr:colOff>177800</xdr:colOff>
      <xdr:row>91</xdr:row>
      <xdr:rowOff>159519</xdr:rowOff>
    </xdr:to>
    <xdr:cxnSp macro="">
      <xdr:nvCxnSpPr>
        <xdr:cNvPr id="700" name="直線コネクタ 699"/>
        <xdr:cNvCxnSpPr/>
      </xdr:nvCxnSpPr>
      <xdr:spPr>
        <a:xfrm flipV="1">
          <a:off x="12814300" y="15659033"/>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148107</xdr:rowOff>
    </xdr:from>
    <xdr:to>
      <xdr:col>72</xdr:col>
      <xdr:colOff>38100</xdr:colOff>
      <xdr:row>95</xdr:row>
      <xdr:rowOff>78257</xdr:rowOff>
    </xdr:to>
    <xdr:sp macro="" textlink="">
      <xdr:nvSpPr>
        <xdr:cNvPr id="701" name="フローチャート: 判断 700"/>
        <xdr:cNvSpPr/>
      </xdr:nvSpPr>
      <xdr:spPr>
        <a:xfrm>
          <a:off x="13652500" y="162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69384</xdr:rowOff>
    </xdr:from>
    <xdr:ext cx="534377" cy="259045"/>
    <xdr:sp macro="" textlink="">
      <xdr:nvSpPr>
        <xdr:cNvPr id="702" name="テキスト ボックス 701"/>
        <xdr:cNvSpPr txBox="1"/>
      </xdr:nvSpPr>
      <xdr:spPr>
        <a:xfrm>
          <a:off x="13436111" y="163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143101</xdr:rowOff>
    </xdr:from>
    <xdr:to>
      <xdr:col>67</xdr:col>
      <xdr:colOff>101600</xdr:colOff>
      <xdr:row>95</xdr:row>
      <xdr:rowOff>73251</xdr:rowOff>
    </xdr:to>
    <xdr:sp macro="" textlink="">
      <xdr:nvSpPr>
        <xdr:cNvPr id="703" name="フローチャート: 判断 702"/>
        <xdr:cNvSpPr/>
      </xdr:nvSpPr>
      <xdr:spPr>
        <a:xfrm>
          <a:off x="12763500" y="1625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64378</xdr:rowOff>
    </xdr:from>
    <xdr:ext cx="534377" cy="259045"/>
    <xdr:sp macro="" textlink="">
      <xdr:nvSpPr>
        <xdr:cNvPr id="704" name="テキスト ボックス 703"/>
        <xdr:cNvSpPr txBox="1"/>
      </xdr:nvSpPr>
      <xdr:spPr>
        <a:xfrm>
          <a:off x="12547111" y="163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88009</xdr:rowOff>
    </xdr:from>
    <xdr:to>
      <xdr:col>85</xdr:col>
      <xdr:colOff>177800</xdr:colOff>
      <xdr:row>92</xdr:row>
      <xdr:rowOff>18159</xdr:rowOff>
    </xdr:to>
    <xdr:sp macro="" textlink="">
      <xdr:nvSpPr>
        <xdr:cNvPr id="710" name="楕円 709"/>
        <xdr:cNvSpPr/>
      </xdr:nvSpPr>
      <xdr:spPr>
        <a:xfrm>
          <a:off x="16268700" y="156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2936</xdr:rowOff>
    </xdr:from>
    <xdr:ext cx="534377" cy="259045"/>
    <xdr:sp macro="" textlink="">
      <xdr:nvSpPr>
        <xdr:cNvPr id="711" name="公債費該当値テキスト"/>
        <xdr:cNvSpPr txBox="1"/>
      </xdr:nvSpPr>
      <xdr:spPr>
        <a:xfrm>
          <a:off x="16370300" y="156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135511</xdr:rowOff>
    </xdr:from>
    <xdr:to>
      <xdr:col>81</xdr:col>
      <xdr:colOff>101600</xdr:colOff>
      <xdr:row>92</xdr:row>
      <xdr:rowOff>65661</xdr:rowOff>
    </xdr:to>
    <xdr:sp macro="" textlink="">
      <xdr:nvSpPr>
        <xdr:cNvPr id="712" name="楕円 711"/>
        <xdr:cNvSpPr/>
      </xdr:nvSpPr>
      <xdr:spPr>
        <a:xfrm>
          <a:off x="15430500" y="157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82188</xdr:rowOff>
    </xdr:from>
    <xdr:ext cx="534377" cy="259045"/>
    <xdr:sp macro="" textlink="">
      <xdr:nvSpPr>
        <xdr:cNvPr id="713" name="テキスト ボックス 712"/>
        <xdr:cNvSpPr txBox="1"/>
      </xdr:nvSpPr>
      <xdr:spPr>
        <a:xfrm>
          <a:off x="15214111" y="15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43934</xdr:rowOff>
    </xdr:from>
    <xdr:to>
      <xdr:col>76</xdr:col>
      <xdr:colOff>165100</xdr:colOff>
      <xdr:row>92</xdr:row>
      <xdr:rowOff>145534</xdr:rowOff>
    </xdr:to>
    <xdr:sp macro="" textlink="">
      <xdr:nvSpPr>
        <xdr:cNvPr id="714" name="楕円 713"/>
        <xdr:cNvSpPr/>
      </xdr:nvSpPr>
      <xdr:spPr>
        <a:xfrm>
          <a:off x="14541500" y="158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162061</xdr:rowOff>
    </xdr:from>
    <xdr:ext cx="534377" cy="259045"/>
    <xdr:sp macro="" textlink="">
      <xdr:nvSpPr>
        <xdr:cNvPr id="715" name="テキスト ボックス 714"/>
        <xdr:cNvSpPr txBox="1"/>
      </xdr:nvSpPr>
      <xdr:spPr>
        <a:xfrm>
          <a:off x="14325111" y="155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6283</xdr:rowOff>
    </xdr:from>
    <xdr:to>
      <xdr:col>72</xdr:col>
      <xdr:colOff>38100</xdr:colOff>
      <xdr:row>91</xdr:row>
      <xdr:rowOff>107883</xdr:rowOff>
    </xdr:to>
    <xdr:sp macro="" textlink="">
      <xdr:nvSpPr>
        <xdr:cNvPr id="716" name="楕円 715"/>
        <xdr:cNvSpPr/>
      </xdr:nvSpPr>
      <xdr:spPr>
        <a:xfrm>
          <a:off x="13652500" y="156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124410</xdr:rowOff>
    </xdr:from>
    <xdr:ext cx="534377" cy="259045"/>
    <xdr:sp macro="" textlink="">
      <xdr:nvSpPr>
        <xdr:cNvPr id="717" name="テキスト ボックス 716"/>
        <xdr:cNvSpPr txBox="1"/>
      </xdr:nvSpPr>
      <xdr:spPr>
        <a:xfrm>
          <a:off x="13436111" y="15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108719</xdr:rowOff>
    </xdr:from>
    <xdr:to>
      <xdr:col>67</xdr:col>
      <xdr:colOff>101600</xdr:colOff>
      <xdr:row>92</xdr:row>
      <xdr:rowOff>38869</xdr:rowOff>
    </xdr:to>
    <xdr:sp macro="" textlink="">
      <xdr:nvSpPr>
        <xdr:cNvPr id="718" name="楕円 717"/>
        <xdr:cNvSpPr/>
      </xdr:nvSpPr>
      <xdr:spPr>
        <a:xfrm>
          <a:off x="12763500" y="157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55396</xdr:rowOff>
    </xdr:from>
    <xdr:ext cx="534377" cy="259045"/>
    <xdr:sp macro="" textlink="">
      <xdr:nvSpPr>
        <xdr:cNvPr id="719" name="テキスト ボックス 718"/>
        <xdr:cNvSpPr txBox="1"/>
      </xdr:nvSpPr>
      <xdr:spPr>
        <a:xfrm>
          <a:off x="12547111" y="154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7" name="フローチャート: 判断 756"/>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92166</xdr:rowOff>
    </xdr:from>
    <xdr:to>
      <xdr:col>102</xdr:col>
      <xdr:colOff>165100</xdr:colOff>
      <xdr:row>37</xdr:row>
      <xdr:rowOff>22316</xdr:rowOff>
    </xdr:to>
    <xdr:sp macro="" textlink="">
      <xdr:nvSpPr>
        <xdr:cNvPr id="760" name="フローチャート: 判断 759"/>
        <xdr:cNvSpPr/>
      </xdr:nvSpPr>
      <xdr:spPr>
        <a:xfrm>
          <a:off x="19494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38843</xdr:rowOff>
    </xdr:from>
    <xdr:ext cx="378565" cy="259045"/>
    <xdr:sp macro="" textlink="">
      <xdr:nvSpPr>
        <xdr:cNvPr id="761" name="テキスト ボックス 760"/>
        <xdr:cNvSpPr txBox="1"/>
      </xdr:nvSpPr>
      <xdr:spPr>
        <a:xfrm>
          <a:off x="19356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2" name="フローチャート: 判断 761"/>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63" name="テキスト ボックス 762"/>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4" name="テキスト ボックス 773"/>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478,148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もっとも多いのは民生費で、人口は毎年千人程度減少しているものの、高齢者の割合は全国的にも高く、老人福祉費などが高水準で推移している。また、子ども・子育て支援給付事業等により児童福祉費も増加傾向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・農林水産業費は、当市の主力産業のひとつである農業において、中山間地域等直接支払事業や多面的機能支払対策事業等が多額であることから、類似団体等と比較して大幅に上回っている。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・教育費は、胆沢区統合中学校新築事業や国民体育大会運営事業などの特殊要因</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が終了したこと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・災害復旧費は、毎年台風や豪雨災害等が生じるものの、平成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年度の東日本大震災への対応以降減少傾向となっている。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年度に借入した第三セクター等改革推進債や合併特例債により、類似団体と比較して多くなっているが、プライマリーバランスの黒字堅持や繰上償還の実施により、着実に総額を減らしている。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年度までは取り崩しながらの財政運営となっていたが、平成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年度以降は普通交付税の増額もあり、平成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年度末においては一般的に必要とされている標準財政規模の約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％を超える残高を確保できている。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普通交付税の合併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特例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措置が平成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年度以降逓減し、平成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年度に終了することから、財政計画では平成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年度末までに財政調整基金を標準財政規模の約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億円まで積み増すこととし目標額は確保したものの、平成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年度からは基金の取り崩し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今後も基金を活用しての財政運営が見込まれることから、より一層、歳出の抑制に努める必要がある。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年度までは総合水沢病院事業会計で赤字の計上が続いていたが、平成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年度に策定した奥州市立病院改革プランにより抜本的な経営改革を実施したほか、病院事業特例債等の活用により平成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億円あった不良債務額を解消するなどした結果、平成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年度に赤字を解消するに至っている。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年度においては、市内５医療施設の組織統一による、地方公営企業法全部適用となる医療局の設置から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年が経過し、平成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年度までを計画期間とする「奥州市立病院・診療所改革プラン」で定めた今後の市内医療施設としての方向性に基づき、契約事務の集約化や薬品の共同購入の継続などの経営改善に取り組んだ。</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５ケ年計画の最終年である「奥州市水道事業中期経営計画（後期計画）」に沿った事業を展開し、事業収益については微減となったものの、事業費用の減少により、前年度を上回る純利益を計上した。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○国民宿舎等事業会計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インターネット予約サイトからの宿泊者が増加したものの、全体としては宿泊者数が減少したことなどにより平成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年度以降６年連続で純損失を計上することとなった。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年度に奥州市土地開発公社の債務整理のために第三セクター等改革推進債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百万円を借入したことから、元利償還金が大幅に増加している。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年度はプライマリーバランスの黒字を確保し、実質公債費比率の改善に努めた。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算入公債費等については、合併特例債など交付税措置のある有利な起債を活用してきたことにより若干増加し、これにより分子が減り数値が若干改善された。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今後も、引き続き、財政計画に基づき健全な財政運営を図るとともに、旧土地開発公社所有宅地等の売却を進め、第三セクター等改革推進債の早期繰上償還を行っていく。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年度に第三セクター等改革推進債を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百万円借入して土地開発公社を解散したことから、依然として多く残っているが、平成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年度に実施した第三セクター等改革推進債の一部繰上償還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億円やプライマリーバランスの黒字確保などにより、毎年減少している。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債務負担行為も過去に設定した事業の終了などにより前年度比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百万円減となり、将来負担額の減少につながった。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今後も引き続き、財政計画に基づき健全な財政運営を図るとともに、旧土地開発公社所有宅地等の売却を進め、第三セクター等改革推進債の早期繰上償還を行っていく。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市税の増収により財政調整基金の取崩し額が当初の見込よりも少なくなったものの、新市建設計画に基づく事業実施のための取崩し（△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千円）や起債償還のための減債基金取崩し（△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交付税の合併算定替えの段階的縮小に備えて積立期間としてきたが、今後は財政調整基金などの各基金の活用（取崩し）期間としており、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年２月に策定した財政計画においては、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後年度の財源不足に対応するため、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）年度までの間で全体として約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億円を取り崩すものの、さらに後年度の財源として活用が見込まれることから、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年度末基金残高について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○地域振興基金は、地域住民の連携の強化又は地域振興のために設置している。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高齢化社会に対応した地域福祉の増進に要する経費の財源に充てるため設置している。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市民参画を促し、協働のまちづくりを進めることを目的として、地域の創意工夫、判断及び責任によって地域の課題解決を図り、自治意識及び一体感を醸成する地域活動に要する経費の財源に充てるため設置している。</a:t>
          </a:r>
          <a:endParaRPr lang="en-US" altLang="ja-JP" sz="130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集落住民の共同活動の活性化を推進し、もって農村景観の維持保全を図るため設置している。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○農業振興基金は、</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奥州市水沢、水沢佐倉河、水沢真城、水沢姉体町、水沢羽田町及び水沢黒石町における農業の活性化を推進するための農業施設の整備及び農業施策の実施に要する経費の財源に充てるため設置している。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千円、新市建設計画に基づく事業実施のための基金取り崩し△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197,926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千円、協働のまちづくり基金取り崩し△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千円、地域振興基金取り崩し△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324,781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、合併特例債を活用して積立を行うことから、平成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）年度までは一定額を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積立てつつ、財源不足に対応するために毎年取崩す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地域振興基金を取り崩して活用している基金であり、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協働のまちづくり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に関する事業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見込みである。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○その他の基金についても、基金の目的に合致した事業の実施のための財源として計画的に取り崩す見込みである。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千円、財源不足による繰入△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普通交付税における合併算定替えによる段階的な縮減が進んでおり、歳入の確保が難しいことから、財政調整基金を活用（取崩し）しての財政運営が見込まれる。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旧土地開発公社の土地売払い収入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千円、基金運用利子として積み立て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千円、起債償還のための取り崩し△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旧土地開発公社の土地売払い収入の総額が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億円などの一定額確保できた場合には、減債基金を取り崩して繰上償還を行うことにより、将来負担の軽減を図る。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年度以降の財源不足に備えるため、平成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）年度までの間は計画的に毎年２億円の取崩しを行うこととしている。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有形固定資産の老朽化に伴い、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％上昇したものの、類似団体平均を僅かながら下回っている。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年３月に策定した「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奥州市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公共施設等総合管理計画」に基づき、人口動態等の変化に対応した公共施設等のあり方を検討し、施設規模や配置、機能等の適正化を推進していく。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1"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79" name="楕円 78"/>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80" name="有形固定資産減価償却率該当値テキスト"/>
        <xdr:cNvSpPr txBox="1"/>
      </xdr:nvSpPr>
      <xdr:spPr>
        <a:xfrm>
          <a:off x="4813300"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81" name="楕円 80"/>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29301</xdr:rowOff>
    </xdr:to>
    <xdr:cxnSp macro="">
      <xdr:nvCxnSpPr>
        <xdr:cNvPr id="82" name="直線コネクタ 81"/>
        <xdr:cNvCxnSpPr/>
      </xdr:nvCxnSpPr>
      <xdr:spPr>
        <a:xfrm flipV="1">
          <a:off x="4051300" y="606951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83"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71228</xdr:rowOff>
    </xdr:from>
    <xdr:ext cx="405111" cy="259045"/>
    <xdr:sp macro="" textlink="">
      <xdr:nvSpPr>
        <xdr:cNvPr id="84" name="n_1main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将来負担額は減少傾向にあるものの、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旧土地開発公社清算のための第三セクター等改革推進債や新市建設計画に基づく事業実施のための合併特例債など、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発行した地方債の残高が類似団体と比較して多額のため、債務償還可能年数も類似団体と比べると長くなっている。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計画に基づき、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債の発行額を維持・抑制するとともに、低利資金の活用や資金調達方法の多様化を図ってきたが、引き続き、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債の発行規模等に留意しながら、公債費負担の軽減に努めていく。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4" name="直線コネクタ 113"/>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5"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6" name="直線コネクタ 115"/>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7"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8" name="直線コネクタ 117"/>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89552</xdr:rowOff>
    </xdr:from>
    <xdr:ext cx="340478" cy="259045"/>
    <xdr:sp macro="" textlink="">
      <xdr:nvSpPr>
        <xdr:cNvPr id="119" name="債務償還可能年数平均値テキスト"/>
        <xdr:cNvSpPr txBox="1"/>
      </xdr:nvSpPr>
      <xdr:spPr>
        <a:xfrm>
          <a:off x="14846300" y="6176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0" name="フローチャート: 判断 119"/>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6" name="楕円 125"/>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27"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69" name="楕円 68"/>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0" name="【道路】&#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1" name="楕円 70"/>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161925</xdr:rowOff>
    </xdr:to>
    <xdr:cxnSp macro="">
      <xdr:nvCxnSpPr>
        <xdr:cNvPr id="72" name="直線コネクタ 71"/>
        <xdr:cNvCxnSpPr/>
      </xdr:nvCxnSpPr>
      <xdr:spPr>
        <a:xfrm flipV="1">
          <a:off x="3797300" y="6650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3"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74"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98" name="直線コネクタ 97"/>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99"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0" name="直線コネクタ 99"/>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1"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2" name="直線コネクタ 101"/>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3"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4" name="フローチャート: 判断 103"/>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5" name="フローチャート: 判断 104"/>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148349</xdr:rowOff>
    </xdr:from>
    <xdr:to>
      <xdr:col>55</xdr:col>
      <xdr:colOff>50800</xdr:colOff>
      <xdr:row>34</xdr:row>
      <xdr:rowOff>78499</xdr:rowOff>
    </xdr:to>
    <xdr:sp macro="" textlink="">
      <xdr:nvSpPr>
        <xdr:cNvPr id="111" name="楕円 110"/>
        <xdr:cNvSpPr/>
      </xdr:nvSpPr>
      <xdr:spPr>
        <a:xfrm>
          <a:off x="10426700" y="5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101376</xdr:rowOff>
    </xdr:from>
    <xdr:ext cx="534377" cy="259045"/>
    <xdr:sp macro="" textlink="">
      <xdr:nvSpPr>
        <xdr:cNvPr id="112" name="【道路】&#10;一人当たり延長該当値テキスト"/>
        <xdr:cNvSpPr txBox="1"/>
      </xdr:nvSpPr>
      <xdr:spPr>
        <a:xfrm>
          <a:off x="10515600"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165722</xdr:rowOff>
    </xdr:from>
    <xdr:to>
      <xdr:col>50</xdr:col>
      <xdr:colOff>165100</xdr:colOff>
      <xdr:row>34</xdr:row>
      <xdr:rowOff>95872</xdr:rowOff>
    </xdr:to>
    <xdr:sp macro="" textlink="">
      <xdr:nvSpPr>
        <xdr:cNvPr id="113" name="楕円 112"/>
        <xdr:cNvSpPr/>
      </xdr:nvSpPr>
      <xdr:spPr>
        <a:xfrm>
          <a:off x="9588500" y="5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27699</xdr:rowOff>
    </xdr:from>
    <xdr:to>
      <xdr:col>55</xdr:col>
      <xdr:colOff>0</xdr:colOff>
      <xdr:row>34</xdr:row>
      <xdr:rowOff>45072</xdr:rowOff>
    </xdr:to>
    <xdr:cxnSp macro="">
      <xdr:nvCxnSpPr>
        <xdr:cNvPr id="114" name="直線コネクタ 113"/>
        <xdr:cNvCxnSpPr/>
      </xdr:nvCxnSpPr>
      <xdr:spPr>
        <a:xfrm flipV="1">
          <a:off x="9639300" y="585699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119689</xdr:rowOff>
    </xdr:from>
    <xdr:ext cx="534377" cy="259045"/>
    <xdr:sp macro="" textlink="">
      <xdr:nvSpPr>
        <xdr:cNvPr id="115"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112399</xdr:rowOff>
    </xdr:from>
    <xdr:ext cx="534377" cy="259045"/>
    <xdr:sp macro="" textlink="">
      <xdr:nvSpPr>
        <xdr:cNvPr id="116" name="n_1mainValue【道路】&#10;一人当たり延長"/>
        <xdr:cNvSpPr txBox="1"/>
      </xdr:nvSpPr>
      <xdr:spPr>
        <a:xfrm>
          <a:off x="9359411" y="5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1" name="直線コネクタ 140"/>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2"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3" name="直線コネクタ 142"/>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4"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5" name="直線コネクタ 144"/>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4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7" name="フローチャート: 判断 14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48" name="フローチャート: 判断 14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54" name="楕円 153"/>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55" name="【橋りょう・トンネル】&#10;有形固定資産減価償却率該当値テキスト"/>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56" name="楕円 155"/>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68580</xdr:rowOff>
    </xdr:to>
    <xdr:cxnSp macro="">
      <xdr:nvCxnSpPr>
        <xdr:cNvPr id="157" name="直線コネクタ 156"/>
        <xdr:cNvCxnSpPr/>
      </xdr:nvCxnSpPr>
      <xdr:spPr>
        <a:xfrm flipV="1">
          <a:off x="3797300" y="10835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58"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59"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1" name="テキスト ボックス 17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3" name="テキスト ボックス 17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9" name="テキスト ボックス 17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1" name="テキスト ボックス 18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85" name="直線コネクタ 184"/>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86"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87" name="直線コネクタ 186"/>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88"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89" name="直線コネクタ 188"/>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190"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1" name="フローチャート: 判断 190"/>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2" name="フローチャート: 判断 191"/>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4097</xdr:rowOff>
    </xdr:from>
    <xdr:to>
      <xdr:col>55</xdr:col>
      <xdr:colOff>50800</xdr:colOff>
      <xdr:row>62</xdr:row>
      <xdr:rowOff>105697</xdr:rowOff>
    </xdr:to>
    <xdr:sp macro="" textlink="">
      <xdr:nvSpPr>
        <xdr:cNvPr id="198" name="楕円 197"/>
        <xdr:cNvSpPr/>
      </xdr:nvSpPr>
      <xdr:spPr>
        <a:xfrm>
          <a:off x="10426700" y="106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26974</xdr:rowOff>
    </xdr:from>
    <xdr:ext cx="599010" cy="259045"/>
    <xdr:sp macro="" textlink="">
      <xdr:nvSpPr>
        <xdr:cNvPr id="199" name="【橋りょう・トンネル】&#10;一人当たり有形固定資産（償却資産）額該当値テキスト"/>
        <xdr:cNvSpPr txBox="1"/>
      </xdr:nvSpPr>
      <xdr:spPr>
        <a:xfrm>
          <a:off x="10515600" y="104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12785</xdr:rowOff>
    </xdr:from>
    <xdr:to>
      <xdr:col>50</xdr:col>
      <xdr:colOff>165100</xdr:colOff>
      <xdr:row>62</xdr:row>
      <xdr:rowOff>114385</xdr:rowOff>
    </xdr:to>
    <xdr:sp macro="" textlink="">
      <xdr:nvSpPr>
        <xdr:cNvPr id="200" name="楕円 199"/>
        <xdr:cNvSpPr/>
      </xdr:nvSpPr>
      <xdr:spPr>
        <a:xfrm>
          <a:off x="9588500" y="106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54897</xdr:rowOff>
    </xdr:from>
    <xdr:to>
      <xdr:col>55</xdr:col>
      <xdr:colOff>0</xdr:colOff>
      <xdr:row>62</xdr:row>
      <xdr:rowOff>63585</xdr:rowOff>
    </xdr:to>
    <xdr:cxnSp macro="">
      <xdr:nvCxnSpPr>
        <xdr:cNvPr id="201" name="直線コネクタ 200"/>
        <xdr:cNvCxnSpPr/>
      </xdr:nvCxnSpPr>
      <xdr:spPr>
        <a:xfrm flipV="1">
          <a:off x="9639300" y="10684797"/>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168240</xdr:rowOff>
    </xdr:from>
    <xdr:ext cx="599010" cy="259045"/>
    <xdr:sp macro="" textlink="">
      <xdr:nvSpPr>
        <xdr:cNvPr id="202" name="n_1aveValue【橋りょう・トンネル】&#10;一人当たり有形固定資産（償却資産）額"/>
        <xdr:cNvSpPr txBox="1"/>
      </xdr:nvSpPr>
      <xdr:spPr>
        <a:xfrm>
          <a:off x="93270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130912</xdr:rowOff>
    </xdr:from>
    <xdr:ext cx="599010" cy="259045"/>
    <xdr:sp macro="" textlink="">
      <xdr:nvSpPr>
        <xdr:cNvPr id="203" name="n_1mainValue【橋りょう・トンネル】&#10;一人当たり有形固定資産（償却資産）額"/>
        <xdr:cNvSpPr txBox="1"/>
      </xdr:nvSpPr>
      <xdr:spPr>
        <a:xfrm>
          <a:off x="9327095" y="104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26" name="直線コネクタ 225"/>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2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28" name="直線コネクタ 22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29"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0" name="直線コネクタ 229"/>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31"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32" name="フローチャート: 判断 231"/>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33" name="フローチャート: 判断 232"/>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39" name="楕円 238"/>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85614</xdr:rowOff>
    </xdr:from>
    <xdr:ext cx="405111" cy="259045"/>
    <xdr:sp macro="" textlink="">
      <xdr:nvSpPr>
        <xdr:cNvPr id="240" name="【公営住宅】&#10;有形固定資産減価償却率該当値テキスト"/>
        <xdr:cNvSpPr txBox="1"/>
      </xdr:nvSpPr>
      <xdr:spPr>
        <a:xfrm>
          <a:off x="4673600" y="136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99313</xdr:rowOff>
    </xdr:from>
    <xdr:to>
      <xdr:col>20</xdr:col>
      <xdr:colOff>38100</xdr:colOff>
      <xdr:row>81</xdr:row>
      <xdr:rowOff>29463</xdr:rowOff>
    </xdr:to>
    <xdr:sp macro="" textlink="">
      <xdr:nvSpPr>
        <xdr:cNvPr id="241" name="楕円 240"/>
        <xdr:cNvSpPr/>
      </xdr:nvSpPr>
      <xdr:spPr>
        <a:xfrm>
          <a:off x="3746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113537</xdr:rowOff>
    </xdr:from>
    <xdr:to>
      <xdr:col>24</xdr:col>
      <xdr:colOff>63500</xdr:colOff>
      <xdr:row>80</xdr:row>
      <xdr:rowOff>150113</xdr:rowOff>
    </xdr:to>
    <xdr:cxnSp macro="">
      <xdr:nvCxnSpPr>
        <xdr:cNvPr id="242" name="直線コネクタ 241"/>
        <xdr:cNvCxnSpPr/>
      </xdr:nvCxnSpPr>
      <xdr:spPr>
        <a:xfrm flipV="1">
          <a:off x="3797300" y="138295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82314</xdr:rowOff>
    </xdr:from>
    <xdr:ext cx="405111" cy="259045"/>
    <xdr:sp macro="" textlink="">
      <xdr:nvSpPr>
        <xdr:cNvPr id="243" name="n_1ave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45990</xdr:rowOff>
    </xdr:from>
    <xdr:ext cx="405111" cy="259045"/>
    <xdr:sp macro="" textlink="">
      <xdr:nvSpPr>
        <xdr:cNvPr id="244" name="n_1mainValue【公営住宅】&#10;有形固定資産減価償却率"/>
        <xdr:cNvSpPr txBox="1"/>
      </xdr:nvSpPr>
      <xdr:spPr>
        <a:xfrm>
          <a:off x="35820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66" name="直線コネクタ 26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6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68" name="直線コネクタ 26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6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70" name="直線コネクタ 26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7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72" name="フローチャート: 判断 27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73" name="フローチャート: 判断 27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279" name="楕円 278"/>
        <xdr:cNvSpPr/>
      </xdr:nvSpPr>
      <xdr:spPr>
        <a:xfrm>
          <a:off x="10426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77740</xdr:rowOff>
    </xdr:from>
    <xdr:ext cx="469744" cy="259045"/>
    <xdr:sp macro="" textlink="">
      <xdr:nvSpPr>
        <xdr:cNvPr id="280" name="【公営住宅】&#10;一人当たり面積該当値テキスト"/>
        <xdr:cNvSpPr txBox="1"/>
      </xdr:nvSpPr>
      <xdr:spPr>
        <a:xfrm>
          <a:off x="10515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81" name="楕円 280"/>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84</xdr:row>
      <xdr:rowOff>152400</xdr:rowOff>
    </xdr:to>
    <xdr:cxnSp macro="">
      <xdr:nvCxnSpPr>
        <xdr:cNvPr id="282" name="直線コネクタ 281"/>
        <xdr:cNvCxnSpPr/>
      </xdr:nvCxnSpPr>
      <xdr:spPr>
        <a:xfrm flipV="1">
          <a:off x="9639300" y="1455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83"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284"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2" name="直線コネクタ 3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3" name="テキスト ボックス 31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4" name="直線コネクタ 3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5" name="テキスト ボックス 3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6" name="直線コネクタ 3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7" name="テキスト ボックス 3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8" name="直線コネクタ 3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9" name="テキスト ボックス 3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0" name="直線コネクタ 3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1" name="テキスト ボックス 32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25" name="直線コネクタ 324"/>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26"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27" name="直線コネクタ 326"/>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28"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29" name="直線コネクタ 328"/>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330"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31" name="フローチャート: 判断 330"/>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32" name="フローチャート: 判断 331"/>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338" name="楕円 337"/>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339" name="【認定こども園・幼稚園・保育所】&#10;有形固定資産減価償却率該当値テキスト"/>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340" name="楕円 339"/>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139065</xdr:rowOff>
    </xdr:to>
    <xdr:cxnSp macro="">
      <xdr:nvCxnSpPr>
        <xdr:cNvPr id="341" name="直線コネクタ 340"/>
        <xdr:cNvCxnSpPr/>
      </xdr:nvCxnSpPr>
      <xdr:spPr>
        <a:xfrm flipV="1">
          <a:off x="15481300" y="62674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42"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343" name="n_1main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54" name="テキスト ボックス 35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68" name="直線コネクタ 367"/>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69"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70" name="直線コネクタ 369"/>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71"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72" name="直線コネクタ 371"/>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373"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74" name="フローチャート: 判断 373"/>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75" name="フローチャート: 判断 374"/>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101600</xdr:rowOff>
    </xdr:from>
    <xdr:to>
      <xdr:col>116</xdr:col>
      <xdr:colOff>114300</xdr:colOff>
      <xdr:row>33</xdr:row>
      <xdr:rowOff>31750</xdr:rowOff>
    </xdr:to>
    <xdr:sp macro="" textlink="">
      <xdr:nvSpPr>
        <xdr:cNvPr id="381" name="楕円 380"/>
        <xdr:cNvSpPr/>
      </xdr:nvSpPr>
      <xdr:spPr>
        <a:xfrm>
          <a:off x="22110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29227</xdr:rowOff>
    </xdr:from>
    <xdr:ext cx="469744" cy="259045"/>
    <xdr:sp macro="" textlink="">
      <xdr:nvSpPr>
        <xdr:cNvPr id="382" name="【認定こども園・幼稚園・保育所】&#10;一人当たり面積該当値テキスト"/>
        <xdr:cNvSpPr txBox="1"/>
      </xdr:nvSpPr>
      <xdr:spPr>
        <a:xfrm>
          <a:off x="22199600"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76200</xdr:rowOff>
    </xdr:from>
    <xdr:to>
      <xdr:col>112</xdr:col>
      <xdr:colOff>38100</xdr:colOff>
      <xdr:row>33</xdr:row>
      <xdr:rowOff>6350</xdr:rowOff>
    </xdr:to>
    <xdr:sp macro="" textlink="">
      <xdr:nvSpPr>
        <xdr:cNvPr id="383" name="楕円 382"/>
        <xdr:cNvSpPr/>
      </xdr:nvSpPr>
      <xdr:spPr>
        <a:xfrm>
          <a:off x="21272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127000</xdr:rowOff>
    </xdr:from>
    <xdr:to>
      <xdr:col>116</xdr:col>
      <xdr:colOff>63500</xdr:colOff>
      <xdr:row>32</xdr:row>
      <xdr:rowOff>152400</xdr:rowOff>
    </xdr:to>
    <xdr:cxnSp macro="">
      <xdr:nvCxnSpPr>
        <xdr:cNvPr id="384" name="直線コネクタ 383"/>
        <xdr:cNvCxnSpPr/>
      </xdr:nvCxnSpPr>
      <xdr:spPr>
        <a:xfrm>
          <a:off x="21323300" y="561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149877</xdr:rowOff>
    </xdr:from>
    <xdr:ext cx="469744" cy="259045"/>
    <xdr:sp macro="" textlink="">
      <xdr:nvSpPr>
        <xdr:cNvPr id="385" name="n_1ave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22877</xdr:rowOff>
    </xdr:from>
    <xdr:ext cx="469744" cy="259045"/>
    <xdr:sp macro="" textlink="">
      <xdr:nvSpPr>
        <xdr:cNvPr id="386" name="n_1mainValue【認定こども園・幼稚園・保育所】&#10;一人当たり面積"/>
        <xdr:cNvSpPr txBox="1"/>
      </xdr:nvSpPr>
      <xdr:spPr>
        <a:xfrm>
          <a:off x="21075727"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9" name="テキスト ボックス 3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9" name="テキスト ボックス 4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13" name="直線コネクタ 412"/>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14"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15" name="直線コネクタ 414"/>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16"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17" name="直線コネクタ 416"/>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18"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19" name="フローチャート: 判断 418"/>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20" name="フローチャート: 判断 419"/>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26" name="楕円 425"/>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27" name="【学校施設】&#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28" name="楕円 427"/>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31024</xdr:rowOff>
    </xdr:to>
    <xdr:cxnSp macro="">
      <xdr:nvCxnSpPr>
        <xdr:cNvPr id="429" name="直線コネクタ 428"/>
        <xdr:cNvCxnSpPr/>
      </xdr:nvCxnSpPr>
      <xdr:spPr>
        <a:xfrm flipV="1">
          <a:off x="15481300" y="104208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30"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31"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54" name="直線コネクタ 453"/>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55"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56" name="直線コネクタ 455"/>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57"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58" name="直線コネクタ 457"/>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459"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60" name="フローチャート: 判断 459"/>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61" name="フローチャート: 判断 460"/>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58014</xdr:rowOff>
    </xdr:from>
    <xdr:to>
      <xdr:col>116</xdr:col>
      <xdr:colOff>114300</xdr:colOff>
      <xdr:row>60</xdr:row>
      <xdr:rowOff>159614</xdr:rowOff>
    </xdr:to>
    <xdr:sp macro="" textlink="">
      <xdr:nvSpPr>
        <xdr:cNvPr id="467" name="楕円 466"/>
        <xdr:cNvSpPr/>
      </xdr:nvSpPr>
      <xdr:spPr>
        <a:xfrm>
          <a:off x="221107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80891</xdr:rowOff>
    </xdr:from>
    <xdr:ext cx="469744" cy="259045"/>
    <xdr:sp macro="" textlink="">
      <xdr:nvSpPr>
        <xdr:cNvPr id="468" name="【学校施設】&#10;一人当たり面積該当値テキスト"/>
        <xdr:cNvSpPr txBox="1"/>
      </xdr:nvSpPr>
      <xdr:spPr>
        <a:xfrm>
          <a:off x="22199600" y="101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73558</xdr:rowOff>
    </xdr:from>
    <xdr:to>
      <xdr:col>112</xdr:col>
      <xdr:colOff>38100</xdr:colOff>
      <xdr:row>61</xdr:row>
      <xdr:rowOff>3708</xdr:rowOff>
    </xdr:to>
    <xdr:sp macro="" textlink="">
      <xdr:nvSpPr>
        <xdr:cNvPr id="469" name="楕円 468"/>
        <xdr:cNvSpPr/>
      </xdr:nvSpPr>
      <xdr:spPr>
        <a:xfrm>
          <a:off x="21272500" y="103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108814</xdr:rowOff>
    </xdr:from>
    <xdr:to>
      <xdr:col>116</xdr:col>
      <xdr:colOff>63500</xdr:colOff>
      <xdr:row>60</xdr:row>
      <xdr:rowOff>124358</xdr:rowOff>
    </xdr:to>
    <xdr:cxnSp macro="">
      <xdr:nvCxnSpPr>
        <xdr:cNvPr id="470" name="直線コネクタ 469"/>
        <xdr:cNvCxnSpPr/>
      </xdr:nvCxnSpPr>
      <xdr:spPr>
        <a:xfrm flipV="1">
          <a:off x="21323300" y="1039581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471"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20235</xdr:rowOff>
    </xdr:from>
    <xdr:ext cx="469744" cy="259045"/>
    <xdr:sp macro="" textlink="">
      <xdr:nvSpPr>
        <xdr:cNvPr id="472" name="n_1mainValue【学校施設】&#10;一人当たり面積"/>
        <xdr:cNvSpPr txBox="1"/>
      </xdr:nvSpPr>
      <xdr:spPr>
        <a:xfrm>
          <a:off x="21075727"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3" name="テキスト ボックス 4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4" name="直線コネクタ 4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5" name="テキスト ボックス 4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6" name="直線コネクタ 4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7" name="テキスト ボックス 4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8" name="直線コネクタ 4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9" name="テキスト ボックス 4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0" name="直線コネクタ 4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1" name="テキスト ボックス 4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2" name="直線コネクタ 4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3" name="テキスト ボックス 4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497" name="直線コネクタ 496"/>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498"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499" name="直線コネクタ 498"/>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00"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01" name="直線コネクタ 500"/>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502"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503" name="フローチャート: 判断 502"/>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04" name="フローチャート: 判断 503"/>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103505</xdr:rowOff>
    </xdr:from>
    <xdr:to>
      <xdr:col>81</xdr:col>
      <xdr:colOff>101600</xdr:colOff>
      <xdr:row>80</xdr:row>
      <xdr:rowOff>33655</xdr:rowOff>
    </xdr:to>
    <xdr:sp macro="" textlink="">
      <xdr:nvSpPr>
        <xdr:cNvPr id="510" name="楕円 509"/>
        <xdr:cNvSpPr/>
      </xdr:nvSpPr>
      <xdr:spPr>
        <a:xfrm>
          <a:off x="15430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135272</xdr:rowOff>
    </xdr:from>
    <xdr:ext cx="405111" cy="259045"/>
    <xdr:sp macro="" textlink="">
      <xdr:nvSpPr>
        <xdr:cNvPr id="511"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50182</xdr:rowOff>
    </xdr:from>
    <xdr:ext cx="405111" cy="259045"/>
    <xdr:sp macro="" textlink="">
      <xdr:nvSpPr>
        <xdr:cNvPr id="512" name="n_1mainValue【児童館】&#10;有形固定資産減価償却率"/>
        <xdr:cNvSpPr txBox="1"/>
      </xdr:nvSpPr>
      <xdr:spPr>
        <a:xfrm>
          <a:off x="15266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534" name="直線コネクタ 533"/>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535"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36" name="直線コネクタ 53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8" name="直線コネクタ 53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102888</xdr:rowOff>
    </xdr:from>
    <xdr:ext cx="469744" cy="259045"/>
    <xdr:sp macro="" textlink="">
      <xdr:nvSpPr>
        <xdr:cNvPr id="539" name="【児童館】&#10;一人当たり面積平均値テキスト"/>
        <xdr:cNvSpPr txBox="1"/>
      </xdr:nvSpPr>
      <xdr:spPr>
        <a:xfrm>
          <a:off x="22199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40" name="フローチャート: 判断 539"/>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1" name="フローチャート: 判断 54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7" name="楕円 546"/>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4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49"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0" name="テキスト ボックス 5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1" name="直線コネクタ 5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2" name="テキスト ボックス 5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3" name="直線コネクタ 5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4" name="テキスト ボックス 5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5" name="直線コネクタ 5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6" name="テキスト ボックス 5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7" name="直線コネクタ 5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8" name="テキスト ボックス 5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72" name="直線コネクタ 571"/>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73"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74" name="直線コネクタ 573"/>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7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6" name="直線コネクタ 57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77"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78" name="フローチャート: 判断 577"/>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79" name="フローチャート: 判断 578"/>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585" name="楕円 58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586"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587" name="楕円 586"/>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588" name="直線コネクタ 587"/>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589"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590"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612" name="直線コネクタ 611"/>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1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4" name="直線コネクタ 61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15"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616" name="直線コネクタ 615"/>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617"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18" name="フローチャート: 判断 617"/>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619" name="フローチャート: 判断 618"/>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25" name="楕円 624"/>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626"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627" name="楕円 626"/>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628" name="直線コネクタ 627"/>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150385</xdr:rowOff>
    </xdr:from>
    <xdr:ext cx="469744" cy="259045"/>
    <xdr:sp macro="" textlink="">
      <xdr:nvSpPr>
        <xdr:cNvPr id="629"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630"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道路や学校施設など主な資産は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類似団体を下回っている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公営住宅や認定子ども園などは類似団体を上回っている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市域が広範であることから、一人あたりの道路延長は類似団体を上回っており、認定こども園・幼稚園・保育所についても一人当たり面積が類似団体を上回っている。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道路等については、平成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年３月に策定した「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奥州市道路整備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に基づき、今後も道路の安全性の確保と長期的なコストの縮減を図っていく。学校施設、図書館、博物館については、個別施設ごとの長寿命化計画（個別施設計画）を令和２年度までに策定予定であり、同計画に基づいて老朽化対策に取り組んでいく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118,852
118,316
993.30
57,350,810
56,828,876
442,752
34,920,316
73,885,605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34561</xdr:rowOff>
    </xdr:from>
    <xdr:ext cx="405111" cy="259045"/>
    <xdr:sp macro="" textlink="">
      <xdr:nvSpPr>
        <xdr:cNvPr id="59" name="【図書館】&#10;有形固定資産減価償却率平均値テキスト"/>
        <xdr:cNvSpPr txBox="1"/>
      </xdr:nvSpPr>
      <xdr:spPr>
        <a:xfrm>
          <a:off x="4673600" y="6378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61976</xdr:rowOff>
    </xdr:from>
    <xdr:to>
      <xdr:col>24</xdr:col>
      <xdr:colOff>114300</xdr:colOff>
      <xdr:row>38</xdr:row>
      <xdr:rowOff>163576</xdr:rowOff>
    </xdr:to>
    <xdr:sp macro="" textlink="">
      <xdr:nvSpPr>
        <xdr:cNvPr id="67" name="楕円 66"/>
        <xdr:cNvSpPr/>
      </xdr:nvSpPr>
      <xdr:spPr>
        <a:xfrm>
          <a:off x="4584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40403</xdr:rowOff>
    </xdr:from>
    <xdr:ext cx="405111" cy="259045"/>
    <xdr:sp macro="" textlink="">
      <xdr:nvSpPr>
        <xdr:cNvPr id="68" name="【図書館】&#10;有形固定資産減価償却率該当値テキスト"/>
        <xdr:cNvSpPr txBox="1"/>
      </xdr:nvSpPr>
      <xdr:spPr>
        <a:xfrm>
          <a:off x="4673600"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107696</xdr:rowOff>
    </xdr:from>
    <xdr:to>
      <xdr:col>20</xdr:col>
      <xdr:colOff>38100</xdr:colOff>
      <xdr:row>39</xdr:row>
      <xdr:rowOff>37846</xdr:rowOff>
    </xdr:to>
    <xdr:sp macro="" textlink="">
      <xdr:nvSpPr>
        <xdr:cNvPr id="69" name="楕円 68"/>
        <xdr:cNvSpPr/>
      </xdr:nvSpPr>
      <xdr:spPr>
        <a:xfrm>
          <a:off x="3746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112776</xdr:rowOff>
    </xdr:from>
    <xdr:to>
      <xdr:col>24</xdr:col>
      <xdr:colOff>63500</xdr:colOff>
      <xdr:row>38</xdr:row>
      <xdr:rowOff>158496</xdr:rowOff>
    </xdr:to>
    <xdr:cxnSp macro="">
      <xdr:nvCxnSpPr>
        <xdr:cNvPr id="70" name="直線コネクタ 69"/>
        <xdr:cNvCxnSpPr/>
      </xdr:nvCxnSpPr>
      <xdr:spPr>
        <a:xfrm flipV="1">
          <a:off x="3797300" y="6627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71" name="n_1aveValue【図書館】&#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28973</xdr:rowOff>
    </xdr:from>
    <xdr:ext cx="405111" cy="259045"/>
    <xdr:sp macro="" textlink="">
      <xdr:nvSpPr>
        <xdr:cNvPr id="72" name="n_1mainValue【図書館】&#10;有形固定資産減価償却率"/>
        <xdr:cNvSpPr txBox="1"/>
      </xdr:nvSpPr>
      <xdr:spPr>
        <a:xfrm>
          <a:off x="35820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7" name="直線コネクタ 96"/>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98"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0"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1" name="直線コネクタ 100"/>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2"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3" name="フローチャート: 判断 102"/>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4" name="フローチャート: 判断 103"/>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楕円 109"/>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1"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12" name="楕円 111"/>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13" name="直線コネクタ 112"/>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14"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15"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7" name="テキスト ボックス 12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39" name="直線コネクタ 138"/>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0"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1" name="直線コネクタ 140"/>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2"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3" name="直線コネクタ 142"/>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114952</xdr:rowOff>
    </xdr:from>
    <xdr:ext cx="405111" cy="259045"/>
    <xdr:sp macro="" textlink="">
      <xdr:nvSpPr>
        <xdr:cNvPr id="144" name="【体育館・プール】&#10;有形固定資産減価償却率平均値テキスト"/>
        <xdr:cNvSpPr txBox="1"/>
      </xdr:nvSpPr>
      <xdr:spPr>
        <a:xfrm>
          <a:off x="46736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5" name="フローチャート: 判断 144"/>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46" name="フローチャート: 判断 145"/>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52" name="楕円 151"/>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116222</xdr:rowOff>
    </xdr:from>
    <xdr:ext cx="405111" cy="259045"/>
    <xdr:sp macro="" textlink="">
      <xdr:nvSpPr>
        <xdr:cNvPr id="153" name="【体育館・プール】&#10;有形固定資産減価償却率該当値テキスト"/>
        <xdr:cNvSpPr txBox="1"/>
      </xdr:nvSpPr>
      <xdr:spPr>
        <a:xfrm>
          <a:off x="4673600"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54" name="楕円 153"/>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55245</xdr:rowOff>
    </xdr:to>
    <xdr:cxnSp macro="">
      <xdr:nvCxnSpPr>
        <xdr:cNvPr id="155" name="直線コネクタ 154"/>
        <xdr:cNvCxnSpPr/>
      </xdr:nvCxnSpPr>
      <xdr:spPr>
        <a:xfrm flipV="1">
          <a:off x="3797300" y="9961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56"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97172</xdr:rowOff>
    </xdr:from>
    <xdr:ext cx="405111" cy="259045"/>
    <xdr:sp macro="" textlink="">
      <xdr:nvSpPr>
        <xdr:cNvPr id="157" name="n_1mainValue【体育館・プール】&#10;有形固定資産減価償却率"/>
        <xdr:cNvSpPr txBox="1"/>
      </xdr:nvSpPr>
      <xdr:spPr>
        <a:xfrm>
          <a:off x="35820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1" name="直線コネクタ 180"/>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2"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3" name="直線コネクタ 182"/>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84"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85" name="直線コネクタ 184"/>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121937</xdr:rowOff>
    </xdr:from>
    <xdr:ext cx="469744" cy="259045"/>
    <xdr:sp macro="" textlink="">
      <xdr:nvSpPr>
        <xdr:cNvPr id="186" name="【体育館・プール】&#10;一人当たり面積平均値テキスト"/>
        <xdr:cNvSpPr txBox="1"/>
      </xdr:nvSpPr>
      <xdr:spPr>
        <a:xfrm>
          <a:off x="10515600"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87" name="フローチャート: 判断 186"/>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88" name="フローチャート: 判断 187"/>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21590</xdr:rowOff>
    </xdr:from>
    <xdr:to>
      <xdr:col>55</xdr:col>
      <xdr:colOff>50800</xdr:colOff>
      <xdr:row>55</xdr:row>
      <xdr:rowOff>123190</xdr:rowOff>
    </xdr:to>
    <xdr:sp macro="" textlink="">
      <xdr:nvSpPr>
        <xdr:cNvPr id="194" name="楕円 193"/>
        <xdr:cNvSpPr/>
      </xdr:nvSpPr>
      <xdr:spPr>
        <a:xfrm>
          <a:off x="10426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146067</xdr:rowOff>
    </xdr:from>
    <xdr:ext cx="469744" cy="259045"/>
    <xdr:sp macro="" textlink="">
      <xdr:nvSpPr>
        <xdr:cNvPr id="195" name="【体育館・プール】&#10;一人当たり面積該当値テキスト"/>
        <xdr:cNvSpPr txBox="1"/>
      </xdr:nvSpPr>
      <xdr:spPr>
        <a:xfrm>
          <a:off x="10515600" y="940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40640</xdr:rowOff>
    </xdr:from>
    <xdr:to>
      <xdr:col>50</xdr:col>
      <xdr:colOff>165100</xdr:colOff>
      <xdr:row>55</xdr:row>
      <xdr:rowOff>142240</xdr:rowOff>
    </xdr:to>
    <xdr:sp macro="" textlink="">
      <xdr:nvSpPr>
        <xdr:cNvPr id="196" name="楕円 195"/>
        <xdr:cNvSpPr/>
      </xdr:nvSpPr>
      <xdr:spPr>
        <a:xfrm>
          <a:off x="9588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72390</xdr:rowOff>
    </xdr:from>
    <xdr:to>
      <xdr:col>55</xdr:col>
      <xdr:colOff>0</xdr:colOff>
      <xdr:row>55</xdr:row>
      <xdr:rowOff>91440</xdr:rowOff>
    </xdr:to>
    <xdr:cxnSp macro="">
      <xdr:nvCxnSpPr>
        <xdr:cNvPr id="197" name="直線コネクタ 196"/>
        <xdr:cNvCxnSpPr/>
      </xdr:nvCxnSpPr>
      <xdr:spPr>
        <a:xfrm flipV="1">
          <a:off x="9639300" y="9502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198"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158767</xdr:rowOff>
    </xdr:from>
    <xdr:ext cx="469744" cy="259045"/>
    <xdr:sp macro="" textlink="">
      <xdr:nvSpPr>
        <xdr:cNvPr id="199" name="n_1mainValue【体育館・プール】&#10;一人当たり面積"/>
        <xdr:cNvSpPr txBox="1"/>
      </xdr:nvSpPr>
      <xdr:spPr>
        <a:xfrm>
          <a:off x="9391727" y="92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24" name="直線コネクタ 223"/>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25"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26" name="直線コネクタ 225"/>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27"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28" name="直線コネクタ 227"/>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29"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0" name="フローチャート: 判断 229"/>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1" name="フローチャート: 判断 230"/>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37" name="楕円 236"/>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38" name="【福祉施設】&#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239" name="楕円 238"/>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74295</xdr:rowOff>
    </xdr:to>
    <xdr:cxnSp macro="">
      <xdr:nvCxnSpPr>
        <xdr:cNvPr id="240" name="直線コネクタ 239"/>
        <xdr:cNvCxnSpPr/>
      </xdr:nvCxnSpPr>
      <xdr:spPr>
        <a:xfrm>
          <a:off x="3797300" y="142855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41"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122572</xdr:rowOff>
    </xdr:from>
    <xdr:ext cx="405111" cy="259045"/>
    <xdr:sp macro="" textlink="">
      <xdr:nvSpPr>
        <xdr:cNvPr id="242" name="n_1main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66" name="直線コネクタ 26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6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68" name="直線コネクタ 26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70" name="直線コネクタ 26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106697</xdr:rowOff>
    </xdr:from>
    <xdr:ext cx="469744" cy="259045"/>
    <xdr:sp macro="" textlink="">
      <xdr:nvSpPr>
        <xdr:cNvPr id="271" name="【福祉施設】&#10;一人当たり面積平均値テキスト"/>
        <xdr:cNvSpPr txBox="1"/>
      </xdr:nvSpPr>
      <xdr:spPr>
        <a:xfrm>
          <a:off x="10515600" y="1450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72" name="フローチャート: 判断 27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73" name="フローチャート: 判断 27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279" name="楕円 278"/>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116857</xdr:rowOff>
    </xdr:from>
    <xdr:ext cx="469744" cy="259045"/>
    <xdr:sp macro="" textlink="">
      <xdr:nvSpPr>
        <xdr:cNvPr id="280" name="【福祉施設】&#10;一人当たり面積該当値テキスト"/>
        <xdr:cNvSpPr txBox="1"/>
      </xdr:nvSpPr>
      <xdr:spPr>
        <a:xfrm>
          <a:off x="10515600"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281" name="楕円 280"/>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144780</xdr:rowOff>
    </xdr:to>
    <xdr:cxnSp macro="">
      <xdr:nvCxnSpPr>
        <xdr:cNvPr id="282" name="直線コネクタ 281"/>
        <xdr:cNvCxnSpPr/>
      </xdr:nvCxnSpPr>
      <xdr:spPr>
        <a:xfrm>
          <a:off x="9639300" y="144741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283" name="n_1ave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139716</xdr:rowOff>
    </xdr:from>
    <xdr:ext cx="469744" cy="259045"/>
    <xdr:sp macro="" textlink="">
      <xdr:nvSpPr>
        <xdr:cNvPr id="284" name="n_1main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6" name="テキスト ボックス 29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08" name="直線コネクタ 307"/>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09"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10" name="直線コネクタ 309"/>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11"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13"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14" name="フローチャート: 判断 313"/>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15" name="フローチャート: 判断 314"/>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154939</xdr:rowOff>
    </xdr:from>
    <xdr:to>
      <xdr:col>24</xdr:col>
      <xdr:colOff>114300</xdr:colOff>
      <xdr:row>102</xdr:row>
      <xdr:rowOff>85089</xdr:rowOff>
    </xdr:to>
    <xdr:sp macro="" textlink="">
      <xdr:nvSpPr>
        <xdr:cNvPr id="321" name="楕円 320"/>
        <xdr:cNvSpPr/>
      </xdr:nvSpPr>
      <xdr:spPr>
        <a:xfrm>
          <a:off x="4584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6366</xdr:rowOff>
    </xdr:from>
    <xdr:ext cx="405111" cy="259045"/>
    <xdr:sp macro="" textlink="">
      <xdr:nvSpPr>
        <xdr:cNvPr id="322" name="【市民会館】&#10;有形固定資産減価償却率該当値テキスト"/>
        <xdr:cNvSpPr txBox="1"/>
      </xdr:nvSpPr>
      <xdr:spPr>
        <a:xfrm>
          <a:off x="4673600"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25400</xdr:rowOff>
    </xdr:from>
    <xdr:to>
      <xdr:col>20</xdr:col>
      <xdr:colOff>38100</xdr:colOff>
      <xdr:row>102</xdr:row>
      <xdr:rowOff>127000</xdr:rowOff>
    </xdr:to>
    <xdr:sp macro="" textlink="">
      <xdr:nvSpPr>
        <xdr:cNvPr id="323" name="楕円 322"/>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34289</xdr:rowOff>
    </xdr:from>
    <xdr:to>
      <xdr:col>24</xdr:col>
      <xdr:colOff>63500</xdr:colOff>
      <xdr:row>102</xdr:row>
      <xdr:rowOff>76200</xdr:rowOff>
    </xdr:to>
    <xdr:cxnSp macro="">
      <xdr:nvCxnSpPr>
        <xdr:cNvPr id="324" name="直線コネクタ 323"/>
        <xdr:cNvCxnSpPr/>
      </xdr:nvCxnSpPr>
      <xdr:spPr>
        <a:xfrm flipV="1">
          <a:off x="3797300" y="17522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25" name="n_1aveValue【市民会館】&#10;有形固定資産減価償却率"/>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143527</xdr:rowOff>
    </xdr:from>
    <xdr:ext cx="405111" cy="259045"/>
    <xdr:sp macro="" textlink="">
      <xdr:nvSpPr>
        <xdr:cNvPr id="326" name="n_1mainValue【市民会館】&#10;有形固定資産減価償却率"/>
        <xdr:cNvSpPr txBox="1"/>
      </xdr:nvSpPr>
      <xdr:spPr>
        <a:xfrm>
          <a:off x="3582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7" name="テキスト ボックス 3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9" name="テキスト ボックス 33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1" name="テキスト ボックス 34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3" name="テキスト ボックス 34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5" name="テキスト ボックス 34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49" name="直線コネクタ 348"/>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50"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51" name="直線コネクタ 35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52"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53" name="直線コネクタ 352"/>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5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55" name="フローチャート: 判断 35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56" name="フローチャート: 判断 35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135128</xdr:rowOff>
    </xdr:from>
    <xdr:to>
      <xdr:col>55</xdr:col>
      <xdr:colOff>50800</xdr:colOff>
      <xdr:row>101</xdr:row>
      <xdr:rowOff>65278</xdr:rowOff>
    </xdr:to>
    <xdr:sp macro="" textlink="">
      <xdr:nvSpPr>
        <xdr:cNvPr id="362" name="楕円 361"/>
        <xdr:cNvSpPr/>
      </xdr:nvSpPr>
      <xdr:spPr>
        <a:xfrm>
          <a:off x="104267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158005</xdr:rowOff>
    </xdr:from>
    <xdr:ext cx="469744" cy="259045"/>
    <xdr:sp macro="" textlink="">
      <xdr:nvSpPr>
        <xdr:cNvPr id="363" name="【市民会館】&#10;一人当たり面積該当値テキスト"/>
        <xdr:cNvSpPr txBox="1"/>
      </xdr:nvSpPr>
      <xdr:spPr>
        <a:xfrm>
          <a:off x="10515600" y="1713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153415</xdr:rowOff>
    </xdr:from>
    <xdr:to>
      <xdr:col>50</xdr:col>
      <xdr:colOff>165100</xdr:colOff>
      <xdr:row>101</xdr:row>
      <xdr:rowOff>83565</xdr:rowOff>
    </xdr:to>
    <xdr:sp macro="" textlink="">
      <xdr:nvSpPr>
        <xdr:cNvPr id="364" name="楕円 363"/>
        <xdr:cNvSpPr/>
      </xdr:nvSpPr>
      <xdr:spPr>
        <a:xfrm>
          <a:off x="9588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14478</xdr:rowOff>
    </xdr:from>
    <xdr:to>
      <xdr:col>55</xdr:col>
      <xdr:colOff>0</xdr:colOff>
      <xdr:row>101</xdr:row>
      <xdr:rowOff>32765</xdr:rowOff>
    </xdr:to>
    <xdr:cxnSp macro="">
      <xdr:nvCxnSpPr>
        <xdr:cNvPr id="365" name="直線コネクタ 364"/>
        <xdr:cNvCxnSpPr/>
      </xdr:nvCxnSpPr>
      <xdr:spPr>
        <a:xfrm flipV="1">
          <a:off x="9639300" y="17330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366"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100092</xdr:rowOff>
    </xdr:from>
    <xdr:ext cx="469744" cy="259045"/>
    <xdr:sp macro="" textlink="">
      <xdr:nvSpPr>
        <xdr:cNvPr id="367" name="n_1mainValue【市民会館】&#10;一人当たり面積"/>
        <xdr:cNvSpPr txBox="1"/>
      </xdr:nvSpPr>
      <xdr:spPr>
        <a:xfrm>
          <a:off x="9391727" y="170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5" name="直線コネクタ 39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6" name="テキスト ボックス 39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7" name="直線コネクタ 39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8" name="テキスト ボックス 39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9" name="直線コネクタ 39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0" name="テキスト ボックス 39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1" name="直線コネクタ 40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2" name="テキスト ボックス 40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06" name="直線コネクタ 405"/>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8" name="直線コネクタ 40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0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10" name="直線コネクタ 40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411"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412" name="フローチャート: 判断 411"/>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413" name="フローチャート: 判断 412"/>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xdr:rowOff>
    </xdr:from>
    <xdr:to>
      <xdr:col>85</xdr:col>
      <xdr:colOff>177800</xdr:colOff>
      <xdr:row>58</xdr:row>
      <xdr:rowOff>112522</xdr:rowOff>
    </xdr:to>
    <xdr:sp macro="" textlink="">
      <xdr:nvSpPr>
        <xdr:cNvPr id="419" name="楕円 418"/>
        <xdr:cNvSpPr/>
      </xdr:nvSpPr>
      <xdr:spPr>
        <a:xfrm>
          <a:off x="16268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33799</xdr:rowOff>
    </xdr:from>
    <xdr:ext cx="405111" cy="259045"/>
    <xdr:sp macro="" textlink="">
      <xdr:nvSpPr>
        <xdr:cNvPr id="420" name="【保健センター・保健所】&#10;有形固定資産減価償却率該当値テキスト"/>
        <xdr:cNvSpPr txBox="1"/>
      </xdr:nvSpPr>
      <xdr:spPr>
        <a:xfrm>
          <a:off x="16357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421" name="楕円 420"/>
        <xdr:cNvSpPr/>
      </xdr:nvSpPr>
      <xdr:spPr>
        <a:xfrm>
          <a:off x="1543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61722</xdr:rowOff>
    </xdr:from>
    <xdr:to>
      <xdr:col>85</xdr:col>
      <xdr:colOff>127000</xdr:colOff>
      <xdr:row>58</xdr:row>
      <xdr:rowOff>105156</xdr:rowOff>
    </xdr:to>
    <xdr:cxnSp macro="">
      <xdr:nvCxnSpPr>
        <xdr:cNvPr id="422" name="直線コネクタ 421"/>
        <xdr:cNvCxnSpPr/>
      </xdr:nvCxnSpPr>
      <xdr:spPr>
        <a:xfrm flipV="1">
          <a:off x="15481300" y="100058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423"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424" name="n_1mainValue【保健センター・保健所】&#10;有形固定資産減価償却率"/>
        <xdr:cNvSpPr txBox="1"/>
      </xdr:nvSpPr>
      <xdr:spPr>
        <a:xfrm>
          <a:off x="15266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450" name="直線コネクタ 449"/>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51"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52" name="直線コネクタ 451"/>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53"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54" name="直線コネクタ 453"/>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455"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456" name="フローチャート: 判断 455"/>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57" name="フローチャート: 判断 456"/>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463" name="楕円 462"/>
        <xdr:cNvSpPr/>
      </xdr:nvSpPr>
      <xdr:spPr>
        <a:xfrm>
          <a:off x="22110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464" name="【保健センター・保健所】&#10;一人当たり面積該当値テキスト"/>
        <xdr:cNvSpPr txBox="1"/>
      </xdr:nvSpPr>
      <xdr:spPr>
        <a:xfrm>
          <a:off x="221996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465" name="楕円 464"/>
        <xdr:cNvSpPr/>
      </xdr:nvSpPr>
      <xdr:spPr>
        <a:xfrm>
          <a:off x="2127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24493</xdr:rowOff>
    </xdr:to>
    <xdr:cxnSp macro="">
      <xdr:nvCxnSpPr>
        <xdr:cNvPr id="466" name="直線コネクタ 465"/>
        <xdr:cNvCxnSpPr/>
      </xdr:nvCxnSpPr>
      <xdr:spPr>
        <a:xfrm flipV="1">
          <a:off x="21323300" y="10123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467"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468" name="n_1mainValue【保健センター・保健所】&#10;一人当たり面積"/>
        <xdr:cNvSpPr txBox="1"/>
      </xdr:nvSpPr>
      <xdr:spPr>
        <a:xfrm>
          <a:off x="21075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0" name="直線コネクタ 47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81" name="テキスト ボックス 48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2" name="直線コネクタ 48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3" name="テキスト ボックス 48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4" name="直線コネクタ 48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5" name="テキスト ボックス 48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6" name="直線コネクタ 48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87" name="テキスト ボックス 48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491" name="直線コネクタ 490"/>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492"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493" name="直線コネクタ 492"/>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494"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495" name="直線コネクタ 494"/>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496"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97" name="フローチャート: 判断 496"/>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498" name="フローチャート: 判断 497"/>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504" name="楕円 503"/>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52340</xdr:rowOff>
    </xdr:from>
    <xdr:ext cx="405111" cy="259045"/>
    <xdr:sp macro="" textlink="">
      <xdr:nvSpPr>
        <xdr:cNvPr id="505" name="【消防施設】&#10;有形固定資産減価償却率該当値テキスト"/>
        <xdr:cNvSpPr txBox="1"/>
      </xdr:nvSpPr>
      <xdr:spPr>
        <a:xfrm>
          <a:off x="16357600" y="1325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163322</xdr:rowOff>
    </xdr:from>
    <xdr:to>
      <xdr:col>81</xdr:col>
      <xdr:colOff>101600</xdr:colOff>
      <xdr:row>78</xdr:row>
      <xdr:rowOff>93472</xdr:rowOff>
    </xdr:to>
    <xdr:sp macro="" textlink="">
      <xdr:nvSpPr>
        <xdr:cNvPr id="506" name="楕円 505"/>
        <xdr:cNvSpPr/>
      </xdr:nvSpPr>
      <xdr:spPr>
        <a:xfrm>
          <a:off x="15430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78</xdr:row>
      <xdr:rowOff>42672</xdr:rowOff>
    </xdr:to>
    <xdr:cxnSp macro="">
      <xdr:nvCxnSpPr>
        <xdr:cNvPr id="507" name="直線コネクタ 506"/>
        <xdr:cNvCxnSpPr/>
      </xdr:nvCxnSpPr>
      <xdr:spPr>
        <a:xfrm flipV="1">
          <a:off x="15481300" y="133883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54881</xdr:rowOff>
    </xdr:from>
    <xdr:ext cx="405111" cy="259045"/>
    <xdr:sp macro="" textlink="">
      <xdr:nvSpPr>
        <xdr:cNvPr id="508" name="n_1aveValue【消防施設】&#10;有形固定資産減価償却率"/>
        <xdr:cNvSpPr txBox="1"/>
      </xdr:nvSpPr>
      <xdr:spPr>
        <a:xfrm>
          <a:off x="152660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109999</xdr:rowOff>
    </xdr:from>
    <xdr:ext cx="405111" cy="259045"/>
    <xdr:sp macro="" textlink="">
      <xdr:nvSpPr>
        <xdr:cNvPr id="509" name="n_1mainValue【消防施設】&#10;有形固定資産減価償却率"/>
        <xdr:cNvSpPr txBox="1"/>
      </xdr:nvSpPr>
      <xdr:spPr>
        <a:xfrm>
          <a:off x="152660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33" name="直線コネクタ 532"/>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5" name="直線コネクタ 5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36"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37" name="直線コネクタ 536"/>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538"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39" name="フローチャート: 判断 538"/>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40" name="フローチャート: 判断 53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46" name="楕円 545"/>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547"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48" name="楕円 547"/>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133350</xdr:rowOff>
    </xdr:to>
    <xdr:cxnSp macro="">
      <xdr:nvCxnSpPr>
        <xdr:cNvPr id="549" name="直線コネクタ 548"/>
        <xdr:cNvCxnSpPr/>
      </xdr:nvCxnSpPr>
      <xdr:spPr>
        <a:xfrm flipV="1">
          <a:off x="21323300" y="1453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550"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51"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2" name="テキスト ボックス 5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576" name="直線コネクタ 575"/>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78" name="直線コネクタ 5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579"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580" name="直線コネクタ 579"/>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81"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82" name="フローチャート: 判断 581"/>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83" name="フローチャート: 判断 58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589" name="楕円 588"/>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590" name="【庁舎】&#10;有形固定資産減価償却率該当値テキスト"/>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591" name="楕円 590"/>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66675</xdr:rowOff>
    </xdr:to>
    <xdr:cxnSp macro="">
      <xdr:nvCxnSpPr>
        <xdr:cNvPr id="592" name="直線コネクタ 591"/>
        <xdr:cNvCxnSpPr/>
      </xdr:nvCxnSpPr>
      <xdr:spPr>
        <a:xfrm>
          <a:off x="15481300" y="18027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93" name="n_1aveValue【庁舎】&#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594" name="n_1mainValue【庁舎】&#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6" name="直線コネクタ 6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7" name="テキスト ボックス 6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0" name="直線コネクタ 6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1" name="テキスト ボックス 6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15" name="直線コネクタ 614"/>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1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17" name="直線コネクタ 61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18"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19" name="直線コネクタ 61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20"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21" name="フローチャート: 判断 620"/>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22" name="フローチャート: 判断 621"/>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42545</xdr:rowOff>
    </xdr:from>
    <xdr:to>
      <xdr:col>116</xdr:col>
      <xdr:colOff>114300</xdr:colOff>
      <xdr:row>101</xdr:row>
      <xdr:rowOff>144145</xdr:rowOff>
    </xdr:to>
    <xdr:sp macro="" textlink="">
      <xdr:nvSpPr>
        <xdr:cNvPr id="628" name="楕円 627"/>
        <xdr:cNvSpPr/>
      </xdr:nvSpPr>
      <xdr:spPr>
        <a:xfrm>
          <a:off x="22110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65422</xdr:rowOff>
    </xdr:from>
    <xdr:ext cx="469744" cy="259045"/>
    <xdr:sp macro="" textlink="">
      <xdr:nvSpPr>
        <xdr:cNvPr id="629" name="【庁舎】&#10;一人当たり面積該当値テキスト"/>
        <xdr:cNvSpPr txBox="1"/>
      </xdr:nvSpPr>
      <xdr:spPr>
        <a:xfrm>
          <a:off x="2219960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48261</xdr:rowOff>
    </xdr:from>
    <xdr:to>
      <xdr:col>112</xdr:col>
      <xdr:colOff>38100</xdr:colOff>
      <xdr:row>101</xdr:row>
      <xdr:rowOff>149861</xdr:rowOff>
    </xdr:to>
    <xdr:sp macro="" textlink="">
      <xdr:nvSpPr>
        <xdr:cNvPr id="630" name="楕円 629"/>
        <xdr:cNvSpPr/>
      </xdr:nvSpPr>
      <xdr:spPr>
        <a:xfrm>
          <a:off x="2127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93345</xdr:rowOff>
    </xdr:from>
    <xdr:to>
      <xdr:col>116</xdr:col>
      <xdr:colOff>63500</xdr:colOff>
      <xdr:row>101</xdr:row>
      <xdr:rowOff>99061</xdr:rowOff>
    </xdr:to>
    <xdr:cxnSp macro="">
      <xdr:nvCxnSpPr>
        <xdr:cNvPr id="631" name="直線コネクタ 630"/>
        <xdr:cNvCxnSpPr/>
      </xdr:nvCxnSpPr>
      <xdr:spPr>
        <a:xfrm flipV="1">
          <a:off x="21323300" y="174097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632"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166388</xdr:rowOff>
    </xdr:from>
    <xdr:ext cx="469744" cy="259045"/>
    <xdr:sp macro="" textlink="">
      <xdr:nvSpPr>
        <xdr:cNvPr id="633" name="n_1mainValue【庁舎】&#10;一人当たり面積"/>
        <xdr:cNvSpPr txBox="1"/>
      </xdr:nvSpPr>
      <xdr:spPr>
        <a:xfrm>
          <a:off x="210757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市民会館、消防施設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センター</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であるが、その他の施設について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とほぼ同水準となっている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一方で、体育館・プールや図書館、市民会館については一人あたりの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面積が類似団体を上回っている。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個別施設ごとの長寿命化計画（個別施設計画）を令和２年度までに策定予定であり、各施設とも同計画に基づいて老朽化対策に取り組んでいくこととしている。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5552;&#20986;&#29992;&#12304;&#36001;&#25919;&#29366;&#27841;&#36039;&#26009;&#38598;&#12305;_032158_&#22885;&#24030;&#24066;_2017(20191025)_.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111.4</v>
          </cell>
          <cell r="CV51">
            <v>114.4</v>
          </cell>
        </row>
        <row r="53">
          <cell r="CN53">
            <v>52.3</v>
          </cell>
          <cell r="CV53">
            <v>53.8</v>
          </cell>
        </row>
        <row r="55">
          <cell r="AN55" t="str">
            <v>類似団体内平均値</v>
          </cell>
          <cell r="CN55">
            <v>53.1</v>
          </cell>
          <cell r="CV55">
            <v>51.2</v>
          </cell>
        </row>
        <row r="57">
          <cell r="CN57">
            <v>57.4</v>
          </cell>
          <cell r="CV57">
            <v>59.3</v>
          </cell>
        </row>
        <row r="72">
          <cell r="BP72" t="str">
            <v>H25</v>
          </cell>
          <cell r="BX72" t="str">
            <v>H26</v>
          </cell>
          <cell r="CF72" t="str">
            <v>H27</v>
          </cell>
          <cell r="CN72" t="str">
            <v>H28</v>
          </cell>
          <cell r="CV72" t="str">
            <v>H29</v>
          </cell>
        </row>
        <row r="73">
          <cell r="AN73" t="str">
            <v>当該団体値</v>
          </cell>
          <cell r="BP73">
            <v>152.80000000000001</v>
          </cell>
          <cell r="BX73">
            <v>135.6</v>
          </cell>
          <cell r="CF73">
            <v>122</v>
          </cell>
          <cell r="CN73">
            <v>111.4</v>
          </cell>
          <cell r="CV73">
            <v>114.4</v>
          </cell>
        </row>
        <row r="75">
          <cell r="BP75">
            <v>16.8</v>
          </cell>
          <cell r="BX75">
            <v>16.7</v>
          </cell>
          <cell r="CF75">
            <v>16.2</v>
          </cell>
          <cell r="CN75">
            <v>16</v>
          </cell>
          <cell r="CV75">
            <v>16.2</v>
          </cell>
        </row>
        <row r="77">
          <cell r="AN77" t="str">
            <v>類似団体内平均値</v>
          </cell>
          <cell r="BP77">
            <v>42.2</v>
          </cell>
          <cell r="BX77">
            <v>33.299999999999997</v>
          </cell>
          <cell r="CF77">
            <v>74.400000000000006</v>
          </cell>
          <cell r="CN77">
            <v>53.1</v>
          </cell>
          <cell r="CV77">
            <v>51.2</v>
          </cell>
        </row>
        <row r="79">
          <cell r="BP79">
            <v>10.199999999999999</v>
          </cell>
          <cell r="BX79">
            <v>9.3000000000000007</v>
          </cell>
          <cell r="CF79">
            <v>12</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57350810</v>
      </c>
      <c r="BO4" s="403"/>
      <c r="BP4" s="403"/>
      <c r="BQ4" s="403"/>
      <c r="BR4" s="403"/>
      <c r="BS4" s="403"/>
      <c r="BT4" s="403"/>
      <c r="BU4" s="404"/>
      <c r="BV4" s="402">
        <v>60156174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1.2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56828876</v>
      </c>
      <c r="BO5" s="408"/>
      <c r="BP5" s="408"/>
      <c r="BQ5" s="408"/>
      <c r="BR5" s="408"/>
      <c r="BS5" s="408"/>
      <c r="BT5" s="408"/>
      <c r="BU5" s="409"/>
      <c r="BV5" s="407">
        <v>59626218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v>
      </c>
      <c r="CU5" s="378"/>
      <c r="CV5" s="378"/>
      <c r="CW5" s="378"/>
      <c r="CX5" s="378"/>
      <c r="CY5" s="378"/>
      <c r="CZ5" s="378"/>
      <c r="DA5" s="379"/>
      <c r="DB5" s="377">
        <v>92.7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521934</v>
      </c>
      <c r="BO6" s="408"/>
      <c r="BP6" s="408"/>
      <c r="BQ6" s="408"/>
      <c r="BR6" s="408"/>
      <c r="BS6" s="408"/>
      <c r="BT6" s="408"/>
      <c r="BU6" s="409"/>
      <c r="BV6" s="407">
        <v>529956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99.8</v>
      </c>
      <c r="CU6" s="558"/>
      <c r="CV6" s="558"/>
      <c r="CW6" s="558"/>
      <c r="CX6" s="558"/>
      <c r="CY6" s="558"/>
      <c r="CZ6" s="558"/>
      <c r="DA6" s="559"/>
      <c r="DB6" s="557">
        <v>97.2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79182</v>
      </c>
      <c r="BO7" s="408"/>
      <c r="BP7" s="408"/>
      <c r="BQ7" s="408"/>
      <c r="BR7" s="408"/>
      <c r="BS7" s="408"/>
      <c r="BT7" s="408"/>
      <c r="BU7" s="409"/>
      <c r="BV7" s="407">
        <v>104073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34920316</v>
      </c>
      <c r="CU7" s="408"/>
      <c r="CV7" s="408"/>
      <c r="CW7" s="408"/>
      <c r="CX7" s="408"/>
      <c r="CY7" s="408"/>
      <c r="CZ7" s="408"/>
      <c r="DA7" s="409"/>
      <c r="DB7" s="407">
        <v>35557063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442752</v>
      </c>
      <c r="BO8" s="408"/>
      <c r="BP8" s="408"/>
      <c r="BQ8" s="408"/>
      <c r="BR8" s="408"/>
      <c r="BS8" s="408"/>
      <c r="BT8" s="408"/>
      <c r="BU8" s="409"/>
      <c r="BV8" s="407">
        <v>425883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0.42</v>
      </c>
      <c r="CU8" s="521"/>
      <c r="CV8" s="521"/>
      <c r="CW8" s="521"/>
      <c r="CX8" s="521"/>
      <c r="CY8" s="521"/>
      <c r="CZ8" s="521"/>
      <c r="DA8" s="522"/>
      <c r="DB8" s="520">
        <v>0.42</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119422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16869</v>
      </c>
      <c r="BO9" s="408"/>
      <c r="BP9" s="408"/>
      <c r="BQ9" s="408"/>
      <c r="BR9" s="408"/>
      <c r="BS9" s="408"/>
      <c r="BT9" s="408"/>
      <c r="BU9" s="409"/>
      <c r="BV9" s="407">
        <v>34092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21.7</v>
      </c>
      <c r="CU9" s="378"/>
      <c r="CV9" s="378"/>
      <c r="CW9" s="378"/>
      <c r="CX9" s="378"/>
      <c r="CY9" s="378"/>
      <c r="CZ9" s="378"/>
      <c r="DA9" s="379"/>
      <c r="DB9" s="377">
        <v>21.4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124746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232110</v>
      </c>
      <c r="BO10" s="408"/>
      <c r="BP10" s="408"/>
      <c r="BQ10" s="408"/>
      <c r="BR10" s="408"/>
      <c r="BS10" s="408"/>
      <c r="BT10" s="408"/>
      <c r="BU10" s="409"/>
      <c r="BV10" s="407">
        <v>233960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118852</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296510</v>
      </c>
      <c r="BO12" s="408"/>
      <c r="BP12" s="408"/>
      <c r="BQ12" s="408"/>
      <c r="BR12" s="408"/>
      <c r="BS12" s="408"/>
      <c r="BT12" s="408"/>
      <c r="BU12" s="409"/>
      <c r="BV12" s="407">
        <v>135199</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118316</v>
      </c>
      <c r="S13" s="511"/>
      <c r="T13" s="511"/>
      <c r="U13" s="511"/>
      <c r="V13" s="512"/>
      <c r="W13" s="498" t="s">
        <v>133</v>
      </c>
      <c r="X13" s="420"/>
      <c r="Y13" s="420"/>
      <c r="Z13" s="420"/>
      <c r="AA13" s="420"/>
      <c r="AB13" s="421"/>
      <c r="AC13" s="383">
        <v>8816</v>
      </c>
      <c r="AD13" s="384"/>
      <c r="AE13" s="384"/>
      <c r="AF13" s="384"/>
      <c r="AG13" s="385"/>
      <c r="AH13" s="383">
        <v>9780</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-47531</v>
      </c>
      <c r="BO13" s="408"/>
      <c r="BP13" s="408"/>
      <c r="BQ13" s="408"/>
      <c r="BR13" s="408"/>
      <c r="BS13" s="408"/>
      <c r="BT13" s="408"/>
      <c r="BU13" s="409"/>
      <c r="BV13" s="407">
        <v>132853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16.2</v>
      </c>
      <c r="CU13" s="378"/>
      <c r="CV13" s="378"/>
      <c r="CW13" s="378"/>
      <c r="CX13" s="378"/>
      <c r="CY13" s="378"/>
      <c r="CZ13" s="378"/>
      <c r="DA13" s="379"/>
      <c r="DB13" s="377">
        <v>16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120099</v>
      </c>
      <c r="S14" s="511"/>
      <c r="T14" s="511"/>
      <c r="U14" s="511"/>
      <c r="V14" s="512"/>
      <c r="W14" s="513"/>
      <c r="X14" s="423"/>
      <c r="Y14" s="423"/>
      <c r="Z14" s="423"/>
      <c r="AA14" s="423"/>
      <c r="AB14" s="424"/>
      <c r="AC14" s="503">
        <v>14.5</v>
      </c>
      <c r="AD14" s="504"/>
      <c r="AE14" s="504"/>
      <c r="AF14" s="504"/>
      <c r="AG14" s="505"/>
      <c r="AH14" s="503">
        <v>16.3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114.4</v>
      </c>
      <c r="CU14" s="515"/>
      <c r="CV14" s="515"/>
      <c r="CW14" s="515"/>
      <c r="CX14" s="515"/>
      <c r="CY14" s="515"/>
      <c r="CZ14" s="515"/>
      <c r="DA14" s="516"/>
      <c r="DB14" s="514">
        <v>111.4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119595</v>
      </c>
      <c r="S15" s="511"/>
      <c r="T15" s="511"/>
      <c r="U15" s="511"/>
      <c r="V15" s="512"/>
      <c r="W15" s="498" t="s">
        <v>141</v>
      </c>
      <c r="X15" s="420"/>
      <c r="Y15" s="420"/>
      <c r="Z15" s="420"/>
      <c r="AA15" s="420"/>
      <c r="AB15" s="421"/>
      <c r="AC15" s="383">
        <v>17578</v>
      </c>
      <c r="AD15" s="384"/>
      <c r="AE15" s="384"/>
      <c r="AF15" s="384"/>
      <c r="AG15" s="385"/>
      <c r="AH15" s="383">
        <v>16623</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12335163</v>
      </c>
      <c r="BO15" s="403"/>
      <c r="BP15" s="403"/>
      <c r="BQ15" s="403"/>
      <c r="BR15" s="403"/>
      <c r="BS15" s="403"/>
      <c r="BT15" s="403"/>
      <c r="BU15" s="404"/>
      <c r="BV15" s="402">
        <v>12272502</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28.9</v>
      </c>
      <c r="AD16" s="504"/>
      <c r="AE16" s="504"/>
      <c r="AF16" s="504"/>
      <c r="AG16" s="505"/>
      <c r="AH16" s="503">
        <v>27.7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28812924</v>
      </c>
      <c r="BO16" s="408"/>
      <c r="BP16" s="408"/>
      <c r="BQ16" s="408"/>
      <c r="BR16" s="408"/>
      <c r="BS16" s="408"/>
      <c r="BT16" s="408"/>
      <c r="BU16" s="409"/>
      <c r="BV16" s="407">
        <v>29019363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34499</v>
      </c>
      <c r="AD17" s="384"/>
      <c r="AE17" s="384"/>
      <c r="AF17" s="384"/>
      <c r="AG17" s="385"/>
      <c r="AH17" s="383">
        <v>33706</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15582028</v>
      </c>
      <c r="BO17" s="408"/>
      <c r="BP17" s="408"/>
      <c r="BQ17" s="408"/>
      <c r="BR17" s="408"/>
      <c r="BS17" s="408"/>
      <c r="BT17" s="408"/>
      <c r="BU17" s="409"/>
      <c r="BV17" s="407">
        <v>15447779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993.3</v>
      </c>
      <c r="M18" s="472"/>
      <c r="N18" s="472"/>
      <c r="O18" s="472"/>
      <c r="P18" s="472"/>
      <c r="Q18" s="472"/>
      <c r="R18" s="473"/>
      <c r="S18" s="473"/>
      <c r="T18" s="473"/>
      <c r="U18" s="473"/>
      <c r="V18" s="474"/>
      <c r="W18" s="488"/>
      <c r="X18" s="489"/>
      <c r="Y18" s="489"/>
      <c r="Z18" s="489"/>
      <c r="AA18" s="489"/>
      <c r="AB18" s="499"/>
      <c r="AC18" s="371">
        <v>56.7</v>
      </c>
      <c r="AD18" s="372"/>
      <c r="AE18" s="372"/>
      <c r="AF18" s="372"/>
      <c r="AG18" s="475"/>
      <c r="AH18" s="371">
        <v>56.1</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34018863</v>
      </c>
      <c r="BO18" s="408"/>
      <c r="BP18" s="408"/>
      <c r="BQ18" s="408"/>
      <c r="BR18" s="408"/>
      <c r="BS18" s="408"/>
      <c r="BT18" s="408"/>
      <c r="BU18" s="409"/>
      <c r="BV18" s="407">
        <v>33496040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120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39500942</v>
      </c>
      <c r="BO19" s="408"/>
      <c r="BP19" s="408"/>
      <c r="BQ19" s="408"/>
      <c r="BR19" s="408"/>
      <c r="BS19" s="408"/>
      <c r="BT19" s="408"/>
      <c r="BU19" s="409"/>
      <c r="BV19" s="407">
        <v>39147884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41726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73885605</v>
      </c>
      <c r="BO23" s="408"/>
      <c r="BP23" s="408"/>
      <c r="BQ23" s="408"/>
      <c r="BR23" s="408"/>
      <c r="BS23" s="408"/>
      <c r="BT23" s="408"/>
      <c r="BU23" s="409"/>
      <c r="BV23" s="407">
        <v>77887809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7186</v>
      </c>
      <c r="R24" s="384"/>
      <c r="S24" s="384"/>
      <c r="T24" s="384"/>
      <c r="U24" s="384"/>
      <c r="V24" s="385"/>
      <c r="W24" s="449"/>
      <c r="X24" s="440"/>
      <c r="Y24" s="441"/>
      <c r="Z24" s="380" t="s">
        <v>165</v>
      </c>
      <c r="AA24" s="381"/>
      <c r="AB24" s="381"/>
      <c r="AC24" s="381"/>
      <c r="AD24" s="381"/>
      <c r="AE24" s="381"/>
      <c r="AF24" s="381"/>
      <c r="AG24" s="382"/>
      <c r="AH24" s="383">
        <v>709</v>
      </c>
      <c r="AI24" s="384"/>
      <c r="AJ24" s="384"/>
      <c r="AK24" s="384"/>
      <c r="AL24" s="385"/>
      <c r="AM24" s="383">
        <v>2302832</v>
      </c>
      <c r="AN24" s="384"/>
      <c r="AO24" s="384"/>
      <c r="AP24" s="384"/>
      <c r="AQ24" s="384"/>
      <c r="AR24" s="385"/>
      <c r="AS24" s="383">
        <v>3248</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37025327</v>
      </c>
      <c r="BO24" s="408"/>
      <c r="BP24" s="408"/>
      <c r="BQ24" s="408"/>
      <c r="BR24" s="408"/>
      <c r="BS24" s="408"/>
      <c r="BT24" s="408"/>
      <c r="BU24" s="409"/>
      <c r="BV24" s="407">
        <v>38613281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5863</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5469641</v>
      </c>
      <c r="BO25" s="403"/>
      <c r="BP25" s="403"/>
      <c r="BQ25" s="403"/>
      <c r="BR25" s="403"/>
      <c r="BS25" s="403"/>
      <c r="BT25" s="403"/>
      <c r="BU25" s="404"/>
      <c r="BV25" s="402">
        <v>4763542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4758</v>
      </c>
      <c r="R26" s="384"/>
      <c r="S26" s="384"/>
      <c r="T26" s="384"/>
      <c r="U26" s="384"/>
      <c r="V26" s="385"/>
      <c r="W26" s="449"/>
      <c r="X26" s="440"/>
      <c r="Y26" s="441"/>
      <c r="Z26" s="380" t="s">
        <v>172</v>
      </c>
      <c r="AA26" s="462"/>
      <c r="AB26" s="462"/>
      <c r="AC26" s="462"/>
      <c r="AD26" s="462"/>
      <c r="AE26" s="462"/>
      <c r="AF26" s="462"/>
      <c r="AG26" s="463"/>
      <c r="AH26" s="383">
        <v>57</v>
      </c>
      <c r="AI26" s="384"/>
      <c r="AJ26" s="384"/>
      <c r="AK26" s="384"/>
      <c r="AL26" s="385"/>
      <c r="AM26" s="383">
        <v>188271</v>
      </c>
      <c r="AN26" s="384"/>
      <c r="AO26" s="384"/>
      <c r="AP26" s="384"/>
      <c r="AQ26" s="384"/>
      <c r="AR26" s="385"/>
      <c r="AS26" s="383">
        <v>3303</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169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3990</v>
      </c>
      <c r="R27" s="384"/>
      <c r="S27" s="384"/>
      <c r="T27" s="384"/>
      <c r="U27" s="384"/>
      <c r="V27" s="385"/>
      <c r="W27" s="449"/>
      <c r="X27" s="440"/>
      <c r="Y27" s="441"/>
      <c r="Z27" s="380" t="s">
        <v>175</v>
      </c>
      <c r="AA27" s="381"/>
      <c r="AB27" s="381"/>
      <c r="AC27" s="381"/>
      <c r="AD27" s="381"/>
      <c r="AE27" s="381"/>
      <c r="AF27" s="381"/>
      <c r="AG27" s="382"/>
      <c r="AH27" s="383">
        <v>42</v>
      </c>
      <c r="AI27" s="384"/>
      <c r="AJ27" s="384"/>
      <c r="AK27" s="384"/>
      <c r="AL27" s="385"/>
      <c r="AM27" s="383">
        <v>149766</v>
      </c>
      <c r="AN27" s="384"/>
      <c r="AO27" s="384"/>
      <c r="AP27" s="384"/>
      <c r="AQ27" s="384"/>
      <c r="AR27" s="385"/>
      <c r="AS27" s="383">
        <v>3566</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1104463</v>
      </c>
      <c r="BO27" s="411"/>
      <c r="BP27" s="411"/>
      <c r="BQ27" s="411"/>
      <c r="BR27" s="411"/>
      <c r="BS27" s="411"/>
      <c r="BT27" s="411"/>
      <c r="BU27" s="412"/>
      <c r="BV27" s="410">
        <v>1104463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3450</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9120026</v>
      </c>
      <c r="BO28" s="403"/>
      <c r="BP28" s="403"/>
      <c r="BQ28" s="403"/>
      <c r="BR28" s="403"/>
      <c r="BS28" s="403"/>
      <c r="BT28" s="403"/>
      <c r="BU28" s="404"/>
      <c r="BV28" s="402">
        <v>9184426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28</v>
      </c>
      <c r="M29" s="384"/>
      <c r="N29" s="384"/>
      <c r="O29" s="384"/>
      <c r="P29" s="385"/>
      <c r="Q29" s="383">
        <v>3210</v>
      </c>
      <c r="R29" s="384"/>
      <c r="S29" s="384"/>
      <c r="T29" s="384"/>
      <c r="U29" s="384"/>
      <c r="V29" s="385"/>
      <c r="W29" s="450"/>
      <c r="X29" s="451"/>
      <c r="Y29" s="452"/>
      <c r="Z29" s="380" t="s">
        <v>181</v>
      </c>
      <c r="AA29" s="381"/>
      <c r="AB29" s="381"/>
      <c r="AC29" s="381"/>
      <c r="AD29" s="381"/>
      <c r="AE29" s="381"/>
      <c r="AF29" s="381"/>
      <c r="AG29" s="382"/>
      <c r="AH29" s="383">
        <v>751</v>
      </c>
      <c r="AI29" s="384"/>
      <c r="AJ29" s="384"/>
      <c r="AK29" s="384"/>
      <c r="AL29" s="385"/>
      <c r="AM29" s="383">
        <v>2452598</v>
      </c>
      <c r="AN29" s="384"/>
      <c r="AO29" s="384"/>
      <c r="AP29" s="384"/>
      <c r="AQ29" s="384"/>
      <c r="AR29" s="385"/>
      <c r="AS29" s="383">
        <v>3266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2615845</v>
      </c>
      <c r="BO29" s="408"/>
      <c r="BP29" s="408"/>
      <c r="BQ29" s="408"/>
      <c r="BR29" s="408"/>
      <c r="BS29" s="408"/>
      <c r="BT29" s="408"/>
      <c r="BU29" s="409"/>
      <c r="BV29" s="407">
        <v>2548627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3255691</v>
      </c>
      <c r="BO30" s="411"/>
      <c r="BP30" s="411"/>
      <c r="BQ30" s="411"/>
      <c r="BR30" s="411"/>
      <c r="BS30" s="411"/>
      <c r="BT30" s="411"/>
      <c r="BU30" s="412"/>
      <c r="BV30" s="410">
        <v>3580472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190</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IF('各会計、関係団体の財政状況及び健全化判断比率'!B36="","",'各会計、関係団体の財政状況及び健全化判断比率'!B36)</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奥州金ケ崎行政事務組合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奥州市文化振興財団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バス事業特別会計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国民健康保険特別会計（直診勘定）</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IF('各会計、関係団体の財政状況及び健全化判断比率'!B34="","",'各会計、関係団体の財政状況及び健全化判断比率'!B34)</f>
        <v>病院事業会計</v>
      </c>
      <c r="AP35" s="365"/>
      <c r="AQ35" s="365"/>
      <c r="AR35" s="365"/>
      <c r="AS35" s="365"/>
      <c r="AT35" s="365"/>
      <c r="AU35" s="365"/>
      <c r="AV35" s="365"/>
      <c r="AW35" s="365"/>
      <c r="AX35" s="365"/>
      <c r="AY35" s="365"/>
      <c r="AZ35" s="365"/>
      <c r="BA35" s="365"/>
      <c r="BB35" s="365"/>
      <c r="BC35" s="365"/>
      <c r="BD35" s="193"/>
      <c r="BE35" s="366">
        <f t="shared" ref="BE35:BE43" si="1">IF(BG35="","",BE34+1)</f>
        <v>12</v>
      </c>
      <c r="BF35" s="366"/>
      <c r="BG35" s="365" t="str">
        <f>IF('各会計、関係団体の財政状況及び健全化判断比率'!B37="","",'各会計、関係団体の財政状況及び健全化判断比率'!B37)</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岩手県市町村総合事務組合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胆江農業管理センター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介護保険特別会計（保険事業勘定）</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IF('各会計、関係団体の財政状況及び健全化判断比率'!B35="","",'各会計、関係団体の財政状況及び健全化判断比率'!B35)</f>
        <v>国民宿舎等事業会計</v>
      </c>
      <c r="AP36" s="365"/>
      <c r="AQ36" s="365"/>
      <c r="AR36" s="365"/>
      <c r="AS36" s="365"/>
      <c r="AT36" s="365"/>
      <c r="AU36" s="365"/>
      <c r="AV36" s="365"/>
      <c r="AW36" s="365"/>
      <c r="AX36" s="365"/>
      <c r="AY36" s="365"/>
      <c r="AZ36" s="365"/>
      <c r="BA36" s="365"/>
      <c r="BB36" s="365"/>
      <c r="BC36" s="365"/>
      <c r="BD36" s="193"/>
      <c r="BE36" s="366">
        <f t="shared" si="1"/>
        <v>13</v>
      </c>
      <c r="BF36" s="366"/>
      <c r="BG36" s="365" t="str">
        <f>IF('各会計、関係団体の財政状況及び健全化判断比率'!B38="","",'各会計、関係団体の財政状況及び健全化判断比率'!B38)</f>
        <v>農業集落排水事業特別会計</v>
      </c>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岩手県後期高齢者医療広域連合</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江刺開発振興</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介護保険特別会計（介護サービス事業勘定）</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14</v>
      </c>
      <c r="BF37" s="366"/>
      <c r="BG37" s="365" t="str">
        <f>IF('各会計、関係団体の財政状況及び健全化判断比率'!B39="","",'各会計、関係団体の財政状況及び健全化判断比率'!B39)</f>
        <v>浄化槽事業特別会計</v>
      </c>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岩手県競馬組合</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江刺畜産公社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後期高齢者医療特別会計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胆沢農業振興公社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24</v>
      </c>
      <c r="CP39" s="366"/>
      <c r="CQ39" s="365" t="str">
        <f>IF('各会計、関係団体の財政状況及び健全化判断比率'!BS12="","",'各会計、関係団体の財政状況及び健全化判断比率'!BS12)</f>
        <v>ひめかゆ</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25</v>
      </c>
      <c r="CP40" s="366"/>
      <c r="CQ40" s="365" t="str">
        <f>IF('各会計、関係団体の財政状況及び健全化判断比率'!BS13="","",'各会計、関係団体の財政状況及び健全化判断比率'!BS13)</f>
        <v>水沢クロス開発</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26</v>
      </c>
      <c r="CP41" s="366"/>
      <c r="CQ41" s="365" t="str">
        <f>IF('各会計、関係団体の財政状況及び健全化判断比率'!BS14="","",'各会計、関係団体の財政状況及び健全化判断比率'!BS14)</f>
        <v>まちづくり奥州</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OSaWtmWxKVC1oeG8t6LoZZUNetsHxtUf/qiTSL37yr6ghSdhEp/t/VEwV8gRpkB0WKW9+a8WOJJpK/oxy7+Iw==" saltValue="YgKIIs5sd3GOvMd/dXhS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13214261</v>
      </c>
      <c r="S5" s="669"/>
      <c r="T5" s="669"/>
      <c r="U5" s="669"/>
      <c r="V5" s="669"/>
      <c r="W5" s="669"/>
      <c r="X5" s="669"/>
      <c r="Y5" s="715"/>
      <c r="Z5" s="733">
        <v>23</v>
      </c>
      <c r="AA5" s="733"/>
      <c r="AB5" s="733"/>
      <c r="AC5" s="733"/>
      <c r="AD5" s="734">
        <v>13214261</v>
      </c>
      <c r="AE5" s="734"/>
      <c r="AF5" s="734"/>
      <c r="AG5" s="734"/>
      <c r="AH5" s="734"/>
      <c r="AI5" s="734"/>
      <c r="AJ5" s="734"/>
      <c r="AK5" s="734"/>
      <c r="AL5" s="716">
        <v>38.799999999999997</v>
      </c>
      <c r="AM5" s="685"/>
      <c r="AN5" s="685"/>
      <c r="AO5" s="717"/>
      <c r="AP5" s="702" t="s">
        <v>220</v>
      </c>
      <c r="AQ5" s="703"/>
      <c r="AR5" s="703"/>
      <c r="AS5" s="703"/>
      <c r="AT5" s="703"/>
      <c r="AU5" s="703"/>
      <c r="AV5" s="703"/>
      <c r="AW5" s="703"/>
      <c r="AX5" s="703"/>
      <c r="AY5" s="703"/>
      <c r="AZ5" s="703"/>
      <c r="BA5" s="703"/>
      <c r="BB5" s="703"/>
      <c r="BC5" s="703"/>
      <c r="BD5" s="703"/>
      <c r="BE5" s="703"/>
      <c r="BF5" s="704"/>
      <c r="BG5" s="603">
        <v>13187449</v>
      </c>
      <c r="BH5" s="606"/>
      <c r="BI5" s="606"/>
      <c r="BJ5" s="606"/>
      <c r="BK5" s="606"/>
      <c r="BL5" s="606"/>
      <c r="BM5" s="606"/>
      <c r="BN5" s="607"/>
      <c r="BO5" s="665">
        <v>99.8</v>
      </c>
      <c r="BP5" s="665"/>
      <c r="BQ5" s="665"/>
      <c r="BR5" s="665"/>
      <c r="BS5" s="666">
        <v>613177</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767859</v>
      </c>
      <c r="S6" s="606"/>
      <c r="T6" s="606"/>
      <c r="U6" s="606"/>
      <c r="V6" s="606"/>
      <c r="W6" s="606"/>
      <c r="X6" s="606"/>
      <c r="Y6" s="607"/>
      <c r="Z6" s="665">
        <v>1.3</v>
      </c>
      <c r="AA6" s="665"/>
      <c r="AB6" s="665"/>
      <c r="AC6" s="665"/>
      <c r="AD6" s="666">
        <v>767859</v>
      </c>
      <c r="AE6" s="666"/>
      <c r="AF6" s="666"/>
      <c r="AG6" s="666"/>
      <c r="AH6" s="666"/>
      <c r="AI6" s="666"/>
      <c r="AJ6" s="666"/>
      <c r="AK6" s="666"/>
      <c r="AL6" s="608">
        <v>2.2999999999999998</v>
      </c>
      <c r="AM6" s="609"/>
      <c r="AN6" s="609"/>
      <c r="AO6" s="667"/>
      <c r="AP6" s="600" t="s">
        <v>225</v>
      </c>
      <c r="AQ6" s="601"/>
      <c r="AR6" s="601"/>
      <c r="AS6" s="601"/>
      <c r="AT6" s="601"/>
      <c r="AU6" s="601"/>
      <c r="AV6" s="601"/>
      <c r="AW6" s="601"/>
      <c r="AX6" s="601"/>
      <c r="AY6" s="601"/>
      <c r="AZ6" s="601"/>
      <c r="BA6" s="601"/>
      <c r="BB6" s="601"/>
      <c r="BC6" s="601"/>
      <c r="BD6" s="601"/>
      <c r="BE6" s="601"/>
      <c r="BF6" s="602"/>
      <c r="BG6" s="603">
        <v>13187449</v>
      </c>
      <c r="BH6" s="606"/>
      <c r="BI6" s="606"/>
      <c r="BJ6" s="606"/>
      <c r="BK6" s="606"/>
      <c r="BL6" s="606"/>
      <c r="BM6" s="606"/>
      <c r="BN6" s="607"/>
      <c r="BO6" s="665">
        <v>99.8</v>
      </c>
      <c r="BP6" s="665"/>
      <c r="BQ6" s="665"/>
      <c r="BR6" s="665"/>
      <c r="BS6" s="666">
        <v>613177</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244286</v>
      </c>
      <c r="CS6" s="606"/>
      <c r="CT6" s="606"/>
      <c r="CU6" s="606"/>
      <c r="CV6" s="606"/>
      <c r="CW6" s="606"/>
      <c r="CX6" s="606"/>
      <c r="CY6" s="607"/>
      <c r="CZ6" s="716">
        <v>0.4</v>
      </c>
      <c r="DA6" s="685"/>
      <c r="DB6" s="685"/>
      <c r="DC6" s="719"/>
      <c r="DD6" s="611" t="s">
        <v>169</v>
      </c>
      <c r="DE6" s="606"/>
      <c r="DF6" s="606"/>
      <c r="DG6" s="606"/>
      <c r="DH6" s="606"/>
      <c r="DI6" s="606"/>
      <c r="DJ6" s="606"/>
      <c r="DK6" s="606"/>
      <c r="DL6" s="606"/>
      <c r="DM6" s="606"/>
      <c r="DN6" s="606"/>
      <c r="DO6" s="606"/>
      <c r="DP6" s="607"/>
      <c r="DQ6" s="611">
        <v>244285</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18233</v>
      </c>
      <c r="S7" s="606"/>
      <c r="T7" s="606"/>
      <c r="U7" s="606"/>
      <c r="V7" s="606"/>
      <c r="W7" s="606"/>
      <c r="X7" s="606"/>
      <c r="Y7" s="607"/>
      <c r="Z7" s="665">
        <v>0</v>
      </c>
      <c r="AA7" s="665"/>
      <c r="AB7" s="665"/>
      <c r="AC7" s="665"/>
      <c r="AD7" s="666">
        <v>18233</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5693540</v>
      </c>
      <c r="BH7" s="606"/>
      <c r="BI7" s="606"/>
      <c r="BJ7" s="606"/>
      <c r="BK7" s="606"/>
      <c r="BL7" s="606"/>
      <c r="BM7" s="606"/>
      <c r="BN7" s="607"/>
      <c r="BO7" s="665">
        <v>43.1</v>
      </c>
      <c r="BP7" s="665"/>
      <c r="BQ7" s="665"/>
      <c r="BR7" s="665"/>
      <c r="BS7" s="666">
        <v>205254</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6557042</v>
      </c>
      <c r="CS7" s="606"/>
      <c r="CT7" s="606"/>
      <c r="CU7" s="606"/>
      <c r="CV7" s="606"/>
      <c r="CW7" s="606"/>
      <c r="CX7" s="606"/>
      <c r="CY7" s="607"/>
      <c r="CZ7" s="665">
        <v>11.5</v>
      </c>
      <c r="DA7" s="665"/>
      <c r="DB7" s="665"/>
      <c r="DC7" s="665"/>
      <c r="DD7" s="611">
        <v>569179</v>
      </c>
      <c r="DE7" s="606"/>
      <c r="DF7" s="606"/>
      <c r="DG7" s="606"/>
      <c r="DH7" s="606"/>
      <c r="DI7" s="606"/>
      <c r="DJ7" s="606"/>
      <c r="DK7" s="606"/>
      <c r="DL7" s="606"/>
      <c r="DM7" s="606"/>
      <c r="DN7" s="606"/>
      <c r="DO7" s="606"/>
      <c r="DP7" s="607"/>
      <c r="DQ7" s="611">
        <v>4989507</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25608</v>
      </c>
      <c r="S8" s="606"/>
      <c r="T8" s="606"/>
      <c r="U8" s="606"/>
      <c r="V8" s="606"/>
      <c r="W8" s="606"/>
      <c r="X8" s="606"/>
      <c r="Y8" s="607"/>
      <c r="Z8" s="665">
        <v>0</v>
      </c>
      <c r="AA8" s="665"/>
      <c r="AB8" s="665"/>
      <c r="AC8" s="665"/>
      <c r="AD8" s="666">
        <v>25608</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181672</v>
      </c>
      <c r="BH8" s="606"/>
      <c r="BI8" s="606"/>
      <c r="BJ8" s="606"/>
      <c r="BK8" s="606"/>
      <c r="BL8" s="606"/>
      <c r="BM8" s="606"/>
      <c r="BN8" s="607"/>
      <c r="BO8" s="665">
        <v>1.4</v>
      </c>
      <c r="BP8" s="665"/>
      <c r="BQ8" s="665"/>
      <c r="BR8" s="665"/>
      <c r="BS8" s="611" t="s">
        <v>121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17735370</v>
      </c>
      <c r="CS8" s="606"/>
      <c r="CT8" s="606"/>
      <c r="CU8" s="606"/>
      <c r="CV8" s="606"/>
      <c r="CW8" s="606"/>
      <c r="CX8" s="606"/>
      <c r="CY8" s="607"/>
      <c r="CZ8" s="665">
        <v>31.2</v>
      </c>
      <c r="DA8" s="665"/>
      <c r="DB8" s="665"/>
      <c r="DC8" s="665"/>
      <c r="DD8" s="611">
        <v>574442</v>
      </c>
      <c r="DE8" s="606"/>
      <c r="DF8" s="606"/>
      <c r="DG8" s="606"/>
      <c r="DH8" s="606"/>
      <c r="DI8" s="606"/>
      <c r="DJ8" s="606"/>
      <c r="DK8" s="606"/>
      <c r="DL8" s="606"/>
      <c r="DM8" s="606"/>
      <c r="DN8" s="606"/>
      <c r="DO8" s="606"/>
      <c r="DP8" s="607"/>
      <c r="DQ8" s="611">
        <v>8915666</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29512</v>
      </c>
      <c r="S9" s="606"/>
      <c r="T9" s="606"/>
      <c r="U9" s="606"/>
      <c r="V9" s="606"/>
      <c r="W9" s="606"/>
      <c r="X9" s="606"/>
      <c r="Y9" s="607"/>
      <c r="Z9" s="665">
        <v>0.1</v>
      </c>
      <c r="AA9" s="665"/>
      <c r="AB9" s="665"/>
      <c r="AC9" s="665"/>
      <c r="AD9" s="666">
        <v>29512</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4415193</v>
      </c>
      <c r="BH9" s="606"/>
      <c r="BI9" s="606"/>
      <c r="BJ9" s="606"/>
      <c r="BK9" s="606"/>
      <c r="BL9" s="606"/>
      <c r="BM9" s="606"/>
      <c r="BN9" s="607"/>
      <c r="BO9" s="665">
        <v>33.4</v>
      </c>
      <c r="BP9" s="665"/>
      <c r="BQ9" s="665"/>
      <c r="BR9" s="665"/>
      <c r="BS9" s="611" t="s">
        <v>169</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4878090</v>
      </c>
      <c r="CS9" s="606"/>
      <c r="CT9" s="606"/>
      <c r="CU9" s="606"/>
      <c r="CV9" s="606"/>
      <c r="CW9" s="606"/>
      <c r="CX9" s="606"/>
      <c r="CY9" s="607"/>
      <c r="CZ9" s="665">
        <v>8.6</v>
      </c>
      <c r="DA9" s="665"/>
      <c r="DB9" s="665"/>
      <c r="DC9" s="665"/>
      <c r="DD9" s="611">
        <v>14299</v>
      </c>
      <c r="DE9" s="606"/>
      <c r="DF9" s="606"/>
      <c r="DG9" s="606"/>
      <c r="DH9" s="606"/>
      <c r="DI9" s="606"/>
      <c r="DJ9" s="606"/>
      <c r="DK9" s="606"/>
      <c r="DL9" s="606"/>
      <c r="DM9" s="606"/>
      <c r="DN9" s="606"/>
      <c r="DO9" s="606"/>
      <c r="DP9" s="607"/>
      <c r="DQ9" s="611">
        <v>4609928</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121</v>
      </c>
      <c r="AA10" s="665"/>
      <c r="AB10" s="665"/>
      <c r="AC10" s="665"/>
      <c r="AD10" s="666" t="s">
        <v>169</v>
      </c>
      <c r="AE10" s="666"/>
      <c r="AF10" s="666"/>
      <c r="AG10" s="666"/>
      <c r="AH10" s="666"/>
      <c r="AI10" s="666"/>
      <c r="AJ10" s="666"/>
      <c r="AK10" s="666"/>
      <c r="AL10" s="608" t="s">
        <v>237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349299</v>
      </c>
      <c r="BH10" s="606"/>
      <c r="BI10" s="606"/>
      <c r="BJ10" s="606"/>
      <c r="BK10" s="606"/>
      <c r="BL10" s="606"/>
      <c r="BM10" s="606"/>
      <c r="BN10" s="607"/>
      <c r="BO10" s="665">
        <v>2.6</v>
      </c>
      <c r="BP10" s="665"/>
      <c r="BQ10" s="665"/>
      <c r="BR10" s="665"/>
      <c r="BS10" s="611">
        <v>57843</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66321</v>
      </c>
      <c r="CS10" s="606"/>
      <c r="CT10" s="606"/>
      <c r="CU10" s="606"/>
      <c r="CV10" s="606"/>
      <c r="CW10" s="606"/>
      <c r="CX10" s="606"/>
      <c r="CY10" s="607"/>
      <c r="CZ10" s="665">
        <v>0.1</v>
      </c>
      <c r="DA10" s="665"/>
      <c r="DB10" s="665"/>
      <c r="DC10" s="665"/>
      <c r="DD10" s="611" t="s">
        <v>121</v>
      </c>
      <c r="DE10" s="606"/>
      <c r="DF10" s="606"/>
      <c r="DG10" s="606"/>
      <c r="DH10" s="606"/>
      <c r="DI10" s="606"/>
      <c r="DJ10" s="606"/>
      <c r="DK10" s="606"/>
      <c r="DL10" s="606"/>
      <c r="DM10" s="606"/>
      <c r="DN10" s="606"/>
      <c r="DO10" s="606"/>
      <c r="DP10" s="607"/>
      <c r="DQ10" s="611">
        <v>63315</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169</v>
      </c>
      <c r="S11" s="606"/>
      <c r="T11" s="606"/>
      <c r="U11" s="606"/>
      <c r="V11" s="606"/>
      <c r="W11" s="606"/>
      <c r="X11" s="606"/>
      <c r="Y11" s="607"/>
      <c r="Z11" s="665" t="s">
        <v>169</v>
      </c>
      <c r="AA11" s="665"/>
      <c r="AB11" s="665"/>
      <c r="AC11" s="665"/>
      <c r="AD11" s="666" t="s">
        <v>121</v>
      </c>
      <c r="AE11" s="666"/>
      <c r="AF11" s="666"/>
      <c r="AG11" s="666"/>
      <c r="AH11" s="666"/>
      <c r="AI11" s="666"/>
      <c r="AJ11" s="666"/>
      <c r="AK11" s="666"/>
      <c r="AL11" s="608" t="s">
        <v>237</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747376</v>
      </c>
      <c r="BH11" s="606"/>
      <c r="BI11" s="606"/>
      <c r="BJ11" s="606"/>
      <c r="BK11" s="606"/>
      <c r="BL11" s="606"/>
      <c r="BM11" s="606"/>
      <c r="BN11" s="607"/>
      <c r="BO11" s="665">
        <v>5.7</v>
      </c>
      <c r="BP11" s="665"/>
      <c r="BQ11" s="665"/>
      <c r="BR11" s="665"/>
      <c r="BS11" s="611">
        <v>147411</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4795251</v>
      </c>
      <c r="CS11" s="606"/>
      <c r="CT11" s="606"/>
      <c r="CU11" s="606"/>
      <c r="CV11" s="606"/>
      <c r="CW11" s="606"/>
      <c r="CX11" s="606"/>
      <c r="CY11" s="607"/>
      <c r="CZ11" s="665">
        <v>8.4</v>
      </c>
      <c r="DA11" s="665"/>
      <c r="DB11" s="665"/>
      <c r="DC11" s="665"/>
      <c r="DD11" s="611">
        <v>592835</v>
      </c>
      <c r="DE11" s="606"/>
      <c r="DF11" s="606"/>
      <c r="DG11" s="606"/>
      <c r="DH11" s="606"/>
      <c r="DI11" s="606"/>
      <c r="DJ11" s="606"/>
      <c r="DK11" s="606"/>
      <c r="DL11" s="606"/>
      <c r="DM11" s="606"/>
      <c r="DN11" s="606"/>
      <c r="DO11" s="606"/>
      <c r="DP11" s="607"/>
      <c r="DQ11" s="611">
        <v>2109404</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2093009</v>
      </c>
      <c r="S12" s="606"/>
      <c r="T12" s="606"/>
      <c r="U12" s="606"/>
      <c r="V12" s="606"/>
      <c r="W12" s="606"/>
      <c r="X12" s="606"/>
      <c r="Y12" s="607"/>
      <c r="Z12" s="665">
        <v>3.6</v>
      </c>
      <c r="AA12" s="665"/>
      <c r="AB12" s="665"/>
      <c r="AC12" s="665"/>
      <c r="AD12" s="666">
        <v>2093009</v>
      </c>
      <c r="AE12" s="666"/>
      <c r="AF12" s="666"/>
      <c r="AG12" s="666"/>
      <c r="AH12" s="666"/>
      <c r="AI12" s="666"/>
      <c r="AJ12" s="666"/>
      <c r="AK12" s="666"/>
      <c r="AL12" s="608">
        <v>6.1</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6297779</v>
      </c>
      <c r="BH12" s="606"/>
      <c r="BI12" s="606"/>
      <c r="BJ12" s="606"/>
      <c r="BK12" s="606"/>
      <c r="BL12" s="606"/>
      <c r="BM12" s="606"/>
      <c r="BN12" s="607"/>
      <c r="BO12" s="665">
        <v>47.7</v>
      </c>
      <c r="BP12" s="665"/>
      <c r="BQ12" s="665"/>
      <c r="BR12" s="665"/>
      <c r="BS12" s="611">
        <v>407923</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1930585</v>
      </c>
      <c r="CS12" s="606"/>
      <c r="CT12" s="606"/>
      <c r="CU12" s="606"/>
      <c r="CV12" s="606"/>
      <c r="CW12" s="606"/>
      <c r="CX12" s="606"/>
      <c r="CY12" s="607"/>
      <c r="CZ12" s="665">
        <v>3.4</v>
      </c>
      <c r="DA12" s="665"/>
      <c r="DB12" s="665"/>
      <c r="DC12" s="665"/>
      <c r="DD12" s="611">
        <v>105205</v>
      </c>
      <c r="DE12" s="606"/>
      <c r="DF12" s="606"/>
      <c r="DG12" s="606"/>
      <c r="DH12" s="606"/>
      <c r="DI12" s="606"/>
      <c r="DJ12" s="606"/>
      <c r="DK12" s="606"/>
      <c r="DL12" s="606"/>
      <c r="DM12" s="606"/>
      <c r="DN12" s="606"/>
      <c r="DO12" s="606"/>
      <c r="DP12" s="607"/>
      <c r="DQ12" s="611">
        <v>828355</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23308</v>
      </c>
      <c r="S13" s="606"/>
      <c r="T13" s="606"/>
      <c r="U13" s="606"/>
      <c r="V13" s="606"/>
      <c r="W13" s="606"/>
      <c r="X13" s="606"/>
      <c r="Y13" s="607"/>
      <c r="Z13" s="665">
        <v>0</v>
      </c>
      <c r="AA13" s="665"/>
      <c r="AB13" s="665"/>
      <c r="AC13" s="665"/>
      <c r="AD13" s="666">
        <v>23308</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6183999</v>
      </c>
      <c r="BH13" s="606"/>
      <c r="BI13" s="606"/>
      <c r="BJ13" s="606"/>
      <c r="BK13" s="606"/>
      <c r="BL13" s="606"/>
      <c r="BM13" s="606"/>
      <c r="BN13" s="607"/>
      <c r="BO13" s="665">
        <v>46.8</v>
      </c>
      <c r="BP13" s="665"/>
      <c r="BQ13" s="665"/>
      <c r="BR13" s="665"/>
      <c r="BS13" s="611">
        <v>407923</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5307826</v>
      </c>
      <c r="CS13" s="606"/>
      <c r="CT13" s="606"/>
      <c r="CU13" s="606"/>
      <c r="CV13" s="606"/>
      <c r="CW13" s="606"/>
      <c r="CX13" s="606"/>
      <c r="CY13" s="607"/>
      <c r="CZ13" s="665">
        <v>9.3000000000000007</v>
      </c>
      <c r="DA13" s="665"/>
      <c r="DB13" s="665"/>
      <c r="DC13" s="665"/>
      <c r="DD13" s="611">
        <v>2151775</v>
      </c>
      <c r="DE13" s="606"/>
      <c r="DF13" s="606"/>
      <c r="DG13" s="606"/>
      <c r="DH13" s="606"/>
      <c r="DI13" s="606"/>
      <c r="DJ13" s="606"/>
      <c r="DK13" s="606"/>
      <c r="DL13" s="606"/>
      <c r="DM13" s="606"/>
      <c r="DN13" s="606"/>
      <c r="DO13" s="606"/>
      <c r="DP13" s="607"/>
      <c r="DQ13" s="611">
        <v>3229067</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169</v>
      </c>
      <c r="AA14" s="665"/>
      <c r="AB14" s="665"/>
      <c r="AC14" s="665"/>
      <c r="AD14" s="666" t="s">
        <v>121</v>
      </c>
      <c r="AE14" s="666"/>
      <c r="AF14" s="666"/>
      <c r="AG14" s="666"/>
      <c r="AH14" s="666"/>
      <c r="AI14" s="666"/>
      <c r="AJ14" s="666"/>
      <c r="AK14" s="666"/>
      <c r="AL14" s="608" t="s">
        <v>121</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425691</v>
      </c>
      <c r="BH14" s="606"/>
      <c r="BI14" s="606"/>
      <c r="BJ14" s="606"/>
      <c r="BK14" s="606"/>
      <c r="BL14" s="606"/>
      <c r="BM14" s="606"/>
      <c r="BN14" s="607"/>
      <c r="BO14" s="665">
        <v>3.2</v>
      </c>
      <c r="BP14" s="665"/>
      <c r="BQ14" s="665"/>
      <c r="BR14" s="665"/>
      <c r="BS14" s="611" t="s">
        <v>169</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1873393</v>
      </c>
      <c r="CS14" s="606"/>
      <c r="CT14" s="606"/>
      <c r="CU14" s="606"/>
      <c r="CV14" s="606"/>
      <c r="CW14" s="606"/>
      <c r="CX14" s="606"/>
      <c r="CY14" s="607"/>
      <c r="CZ14" s="665">
        <v>3.3</v>
      </c>
      <c r="DA14" s="665"/>
      <c r="DB14" s="665"/>
      <c r="DC14" s="665"/>
      <c r="DD14" s="611">
        <v>136626</v>
      </c>
      <c r="DE14" s="606"/>
      <c r="DF14" s="606"/>
      <c r="DG14" s="606"/>
      <c r="DH14" s="606"/>
      <c r="DI14" s="606"/>
      <c r="DJ14" s="606"/>
      <c r="DK14" s="606"/>
      <c r="DL14" s="606"/>
      <c r="DM14" s="606"/>
      <c r="DN14" s="606"/>
      <c r="DO14" s="606"/>
      <c r="DP14" s="607"/>
      <c r="DQ14" s="611">
        <v>1676867</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134373</v>
      </c>
      <c r="S15" s="606"/>
      <c r="T15" s="606"/>
      <c r="U15" s="606"/>
      <c r="V15" s="606"/>
      <c r="W15" s="606"/>
      <c r="X15" s="606"/>
      <c r="Y15" s="607"/>
      <c r="Z15" s="665">
        <v>0.2</v>
      </c>
      <c r="AA15" s="665"/>
      <c r="AB15" s="665"/>
      <c r="AC15" s="665"/>
      <c r="AD15" s="666">
        <v>134373</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770439</v>
      </c>
      <c r="BH15" s="606"/>
      <c r="BI15" s="606"/>
      <c r="BJ15" s="606"/>
      <c r="BK15" s="606"/>
      <c r="BL15" s="606"/>
      <c r="BM15" s="606"/>
      <c r="BN15" s="607"/>
      <c r="BO15" s="665">
        <v>5.8</v>
      </c>
      <c r="BP15" s="665"/>
      <c r="BQ15" s="665"/>
      <c r="BR15" s="665"/>
      <c r="BS15" s="611" t="s">
        <v>237</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4739020</v>
      </c>
      <c r="CS15" s="606"/>
      <c r="CT15" s="606"/>
      <c r="CU15" s="606"/>
      <c r="CV15" s="606"/>
      <c r="CW15" s="606"/>
      <c r="CX15" s="606"/>
      <c r="CY15" s="607"/>
      <c r="CZ15" s="665">
        <v>8.3000000000000007</v>
      </c>
      <c r="DA15" s="665"/>
      <c r="DB15" s="665"/>
      <c r="DC15" s="665"/>
      <c r="DD15" s="611">
        <v>367151</v>
      </c>
      <c r="DE15" s="606"/>
      <c r="DF15" s="606"/>
      <c r="DG15" s="606"/>
      <c r="DH15" s="606"/>
      <c r="DI15" s="606"/>
      <c r="DJ15" s="606"/>
      <c r="DK15" s="606"/>
      <c r="DL15" s="606"/>
      <c r="DM15" s="606"/>
      <c r="DN15" s="606"/>
      <c r="DO15" s="606"/>
      <c r="DP15" s="607"/>
      <c r="DQ15" s="611">
        <v>3668313</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237</v>
      </c>
      <c r="AA16" s="665"/>
      <c r="AB16" s="665"/>
      <c r="AC16" s="665"/>
      <c r="AD16" s="666" t="s">
        <v>237</v>
      </c>
      <c r="AE16" s="666"/>
      <c r="AF16" s="666"/>
      <c r="AG16" s="666"/>
      <c r="AH16" s="666"/>
      <c r="AI16" s="666"/>
      <c r="AJ16" s="666"/>
      <c r="AK16" s="666"/>
      <c r="AL16" s="608" t="s">
        <v>169</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237</v>
      </c>
      <c r="BP16" s="665"/>
      <c r="BQ16" s="665"/>
      <c r="BR16" s="665"/>
      <c r="BS16" s="611" t="s">
        <v>121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80313</v>
      </c>
      <c r="CS16" s="606"/>
      <c r="CT16" s="606"/>
      <c r="CU16" s="606"/>
      <c r="CV16" s="606"/>
      <c r="CW16" s="606"/>
      <c r="CX16" s="606"/>
      <c r="CY16" s="607"/>
      <c r="CZ16" s="665">
        <v>0.1</v>
      </c>
      <c r="DA16" s="665"/>
      <c r="DB16" s="665"/>
      <c r="DC16" s="665"/>
      <c r="DD16" s="611" t="s">
        <v>169</v>
      </c>
      <c r="DE16" s="606"/>
      <c r="DF16" s="606"/>
      <c r="DG16" s="606"/>
      <c r="DH16" s="606"/>
      <c r="DI16" s="606"/>
      <c r="DJ16" s="606"/>
      <c r="DK16" s="606"/>
      <c r="DL16" s="606"/>
      <c r="DM16" s="606"/>
      <c r="DN16" s="606"/>
      <c r="DO16" s="606"/>
      <c r="DP16" s="607"/>
      <c r="DQ16" s="611">
        <v>60952</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53002</v>
      </c>
      <c r="S17" s="606"/>
      <c r="T17" s="606"/>
      <c r="U17" s="606"/>
      <c r="V17" s="606"/>
      <c r="W17" s="606"/>
      <c r="X17" s="606"/>
      <c r="Y17" s="607"/>
      <c r="Z17" s="665">
        <v>0.1</v>
      </c>
      <c r="AA17" s="665"/>
      <c r="AB17" s="665"/>
      <c r="AC17" s="665"/>
      <c r="AD17" s="666">
        <v>53002</v>
      </c>
      <c r="AE17" s="666"/>
      <c r="AF17" s="666"/>
      <c r="AG17" s="666"/>
      <c r="AH17" s="666"/>
      <c r="AI17" s="666"/>
      <c r="AJ17" s="666"/>
      <c r="AK17" s="666"/>
      <c r="AL17" s="608">
        <v>0.2</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237</v>
      </c>
      <c r="BP17" s="665"/>
      <c r="BQ17" s="665"/>
      <c r="BR17" s="665"/>
      <c r="BS17" s="611" t="s">
        <v>121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8621379</v>
      </c>
      <c r="CS17" s="606"/>
      <c r="CT17" s="606"/>
      <c r="CU17" s="606"/>
      <c r="CV17" s="606"/>
      <c r="CW17" s="606"/>
      <c r="CX17" s="606"/>
      <c r="CY17" s="607"/>
      <c r="CZ17" s="665">
        <v>15.2</v>
      </c>
      <c r="DA17" s="665"/>
      <c r="DB17" s="665"/>
      <c r="DC17" s="665"/>
      <c r="DD17" s="611" t="s">
        <v>121</v>
      </c>
      <c r="DE17" s="606"/>
      <c r="DF17" s="606"/>
      <c r="DG17" s="606"/>
      <c r="DH17" s="606"/>
      <c r="DI17" s="606"/>
      <c r="DJ17" s="606"/>
      <c r="DK17" s="606"/>
      <c r="DL17" s="606"/>
      <c r="DM17" s="606"/>
      <c r="DN17" s="606"/>
      <c r="DO17" s="606"/>
      <c r="DP17" s="607"/>
      <c r="DQ17" s="611">
        <v>8583349</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19605800</v>
      </c>
      <c r="S18" s="606"/>
      <c r="T18" s="606"/>
      <c r="U18" s="606"/>
      <c r="V18" s="606"/>
      <c r="W18" s="606"/>
      <c r="X18" s="606"/>
      <c r="Y18" s="607"/>
      <c r="Z18" s="665">
        <v>34.200000000000003</v>
      </c>
      <c r="AA18" s="665"/>
      <c r="AB18" s="665"/>
      <c r="AC18" s="665"/>
      <c r="AD18" s="666">
        <v>17603694</v>
      </c>
      <c r="AE18" s="666"/>
      <c r="AF18" s="666"/>
      <c r="AG18" s="666"/>
      <c r="AH18" s="666"/>
      <c r="AI18" s="666"/>
      <c r="AJ18" s="666"/>
      <c r="AK18" s="666"/>
      <c r="AL18" s="608">
        <v>51.6</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237</v>
      </c>
      <c r="BP18" s="665"/>
      <c r="BQ18" s="665"/>
      <c r="BR18" s="665"/>
      <c r="BS18" s="611" t="s">
        <v>121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17603694</v>
      </c>
      <c r="S19" s="606"/>
      <c r="T19" s="606"/>
      <c r="U19" s="606"/>
      <c r="V19" s="606"/>
      <c r="W19" s="606"/>
      <c r="X19" s="606"/>
      <c r="Y19" s="607"/>
      <c r="Z19" s="665">
        <v>30.7</v>
      </c>
      <c r="AA19" s="665"/>
      <c r="AB19" s="665"/>
      <c r="AC19" s="665"/>
      <c r="AD19" s="666">
        <v>17603694</v>
      </c>
      <c r="AE19" s="666"/>
      <c r="AF19" s="666"/>
      <c r="AG19" s="666"/>
      <c r="AH19" s="666"/>
      <c r="AI19" s="666"/>
      <c r="AJ19" s="666"/>
      <c r="AK19" s="666"/>
      <c r="AL19" s="608">
        <v>51.6</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26812</v>
      </c>
      <c r="BH19" s="606"/>
      <c r="BI19" s="606"/>
      <c r="BJ19" s="606"/>
      <c r="BK19" s="606"/>
      <c r="BL19" s="606"/>
      <c r="BM19" s="606"/>
      <c r="BN19" s="607"/>
      <c r="BO19" s="665">
        <v>0.2</v>
      </c>
      <c r="BP19" s="665"/>
      <c r="BQ19" s="665"/>
      <c r="BR19" s="665"/>
      <c r="BS19" s="611" t="s">
        <v>121</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169</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1540665</v>
      </c>
      <c r="S20" s="606"/>
      <c r="T20" s="606"/>
      <c r="U20" s="606"/>
      <c r="V20" s="606"/>
      <c r="W20" s="606"/>
      <c r="X20" s="606"/>
      <c r="Y20" s="607"/>
      <c r="Z20" s="665">
        <v>2.7</v>
      </c>
      <c r="AA20" s="665"/>
      <c r="AB20" s="665"/>
      <c r="AC20" s="665"/>
      <c r="AD20" s="666" t="s">
        <v>121</v>
      </c>
      <c r="AE20" s="666"/>
      <c r="AF20" s="666"/>
      <c r="AG20" s="666"/>
      <c r="AH20" s="666"/>
      <c r="AI20" s="666"/>
      <c r="AJ20" s="666"/>
      <c r="AK20" s="666"/>
      <c r="AL20" s="608" t="s">
        <v>121</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26812</v>
      </c>
      <c r="BH20" s="606"/>
      <c r="BI20" s="606"/>
      <c r="BJ20" s="606"/>
      <c r="BK20" s="606"/>
      <c r="BL20" s="606"/>
      <c r="BM20" s="606"/>
      <c r="BN20" s="607"/>
      <c r="BO20" s="665">
        <v>0.2</v>
      </c>
      <c r="BP20" s="665"/>
      <c r="BQ20" s="665"/>
      <c r="BR20" s="665"/>
      <c r="BS20" s="611" t="s">
        <v>121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56828876</v>
      </c>
      <c r="CS20" s="606"/>
      <c r="CT20" s="606"/>
      <c r="CU20" s="606"/>
      <c r="CV20" s="606"/>
      <c r="CW20" s="606"/>
      <c r="CX20" s="606"/>
      <c r="CY20" s="607"/>
      <c r="CZ20" s="665">
        <v>100</v>
      </c>
      <c r="DA20" s="665"/>
      <c r="DB20" s="665"/>
      <c r="DC20" s="665"/>
      <c r="DD20" s="611">
        <v>4511512</v>
      </c>
      <c r="DE20" s="606"/>
      <c r="DF20" s="606"/>
      <c r="DG20" s="606"/>
      <c r="DH20" s="606"/>
      <c r="DI20" s="606"/>
      <c r="DJ20" s="606"/>
      <c r="DK20" s="606"/>
      <c r="DL20" s="606"/>
      <c r="DM20" s="606"/>
      <c r="DN20" s="606"/>
      <c r="DO20" s="606"/>
      <c r="DP20" s="607"/>
      <c r="DQ20" s="611">
        <v>38979008</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v>461441</v>
      </c>
      <c r="S21" s="606"/>
      <c r="T21" s="606"/>
      <c r="U21" s="606"/>
      <c r="V21" s="606"/>
      <c r="W21" s="606"/>
      <c r="X21" s="606"/>
      <c r="Y21" s="607"/>
      <c r="Z21" s="665">
        <v>0.8</v>
      </c>
      <c r="AA21" s="665"/>
      <c r="AB21" s="665"/>
      <c r="AC21" s="665"/>
      <c r="AD21" s="666" t="s">
        <v>121</v>
      </c>
      <c r="AE21" s="666"/>
      <c r="AF21" s="666"/>
      <c r="AG21" s="666"/>
      <c r="AH21" s="666"/>
      <c r="AI21" s="666"/>
      <c r="AJ21" s="666"/>
      <c r="AK21" s="666"/>
      <c r="AL21" s="608" t="s">
        <v>169</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26812</v>
      </c>
      <c r="BH21" s="606"/>
      <c r="BI21" s="606"/>
      <c r="BJ21" s="606"/>
      <c r="BK21" s="606"/>
      <c r="BL21" s="606"/>
      <c r="BM21" s="606"/>
      <c r="BN21" s="607"/>
      <c r="BO21" s="665">
        <v>0.2</v>
      </c>
      <c r="BP21" s="665"/>
      <c r="BQ21" s="665"/>
      <c r="BR21" s="665"/>
      <c r="BS21" s="611" t="s">
        <v>169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35964965</v>
      </c>
      <c r="S22" s="606"/>
      <c r="T22" s="606"/>
      <c r="U22" s="606"/>
      <c r="V22" s="606"/>
      <c r="W22" s="606"/>
      <c r="X22" s="606"/>
      <c r="Y22" s="607"/>
      <c r="Z22" s="665">
        <v>62.7</v>
      </c>
      <c r="AA22" s="665"/>
      <c r="AB22" s="665"/>
      <c r="AC22" s="665"/>
      <c r="AD22" s="666">
        <v>33962859</v>
      </c>
      <c r="AE22" s="666"/>
      <c r="AF22" s="666"/>
      <c r="AG22" s="666"/>
      <c r="AH22" s="666"/>
      <c r="AI22" s="666"/>
      <c r="AJ22" s="666"/>
      <c r="AK22" s="666"/>
      <c r="AL22" s="608">
        <v>99.6</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169</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18476</v>
      </c>
      <c r="S23" s="606"/>
      <c r="T23" s="606"/>
      <c r="U23" s="606"/>
      <c r="V23" s="606"/>
      <c r="W23" s="606"/>
      <c r="X23" s="606"/>
      <c r="Y23" s="607"/>
      <c r="Z23" s="665">
        <v>0</v>
      </c>
      <c r="AA23" s="665"/>
      <c r="AB23" s="665"/>
      <c r="AC23" s="665"/>
      <c r="AD23" s="666">
        <v>18476</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237</v>
      </c>
      <c r="BH23" s="606"/>
      <c r="BI23" s="606"/>
      <c r="BJ23" s="606"/>
      <c r="BK23" s="606"/>
      <c r="BL23" s="606"/>
      <c r="BM23" s="606"/>
      <c r="BN23" s="607"/>
      <c r="BO23" s="665" t="s">
        <v>121</v>
      </c>
      <c r="BP23" s="665"/>
      <c r="BQ23" s="665"/>
      <c r="BR23" s="665"/>
      <c r="BS23" s="611" t="s">
        <v>169</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389222</v>
      </c>
      <c r="S24" s="606"/>
      <c r="T24" s="606"/>
      <c r="U24" s="606"/>
      <c r="V24" s="606"/>
      <c r="W24" s="606"/>
      <c r="X24" s="606"/>
      <c r="Y24" s="607"/>
      <c r="Z24" s="665">
        <v>0.7</v>
      </c>
      <c r="AA24" s="665"/>
      <c r="AB24" s="665"/>
      <c r="AC24" s="665"/>
      <c r="AD24" s="666" t="s">
        <v>121</v>
      </c>
      <c r="AE24" s="666"/>
      <c r="AF24" s="666"/>
      <c r="AG24" s="666"/>
      <c r="AH24" s="666"/>
      <c r="AI24" s="666"/>
      <c r="AJ24" s="666"/>
      <c r="AK24" s="666"/>
      <c r="AL24" s="608" t="s">
        <v>169</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169</v>
      </c>
      <c r="BH24" s="606"/>
      <c r="BI24" s="606"/>
      <c r="BJ24" s="606"/>
      <c r="BK24" s="606"/>
      <c r="BL24" s="606"/>
      <c r="BM24" s="606"/>
      <c r="BN24" s="607"/>
      <c r="BO24" s="665" t="s">
        <v>169</v>
      </c>
      <c r="BP24" s="665"/>
      <c r="BQ24" s="665"/>
      <c r="BR24" s="665"/>
      <c r="BS24" s="611" t="s">
        <v>169</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26350217</v>
      </c>
      <c r="CS24" s="669"/>
      <c r="CT24" s="669"/>
      <c r="CU24" s="669"/>
      <c r="CV24" s="669"/>
      <c r="CW24" s="669"/>
      <c r="CX24" s="669"/>
      <c r="CY24" s="715"/>
      <c r="CZ24" s="716">
        <v>46.4</v>
      </c>
      <c r="DA24" s="685"/>
      <c r="DB24" s="685"/>
      <c r="DC24" s="719"/>
      <c r="DD24" s="714">
        <v>18429977</v>
      </c>
      <c r="DE24" s="669"/>
      <c r="DF24" s="669"/>
      <c r="DG24" s="669"/>
      <c r="DH24" s="669"/>
      <c r="DI24" s="669"/>
      <c r="DJ24" s="669"/>
      <c r="DK24" s="715"/>
      <c r="DL24" s="714">
        <v>18384887</v>
      </c>
      <c r="DM24" s="669"/>
      <c r="DN24" s="669"/>
      <c r="DO24" s="669"/>
      <c r="DP24" s="669"/>
      <c r="DQ24" s="669"/>
      <c r="DR24" s="669"/>
      <c r="DS24" s="669"/>
      <c r="DT24" s="669"/>
      <c r="DU24" s="669"/>
      <c r="DV24" s="715"/>
      <c r="DW24" s="716">
        <v>51.3</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540146</v>
      </c>
      <c r="S25" s="606"/>
      <c r="T25" s="606"/>
      <c r="U25" s="606"/>
      <c r="V25" s="606"/>
      <c r="W25" s="606"/>
      <c r="X25" s="606"/>
      <c r="Y25" s="607"/>
      <c r="Z25" s="665">
        <v>0.9</v>
      </c>
      <c r="AA25" s="665"/>
      <c r="AB25" s="665"/>
      <c r="AC25" s="665"/>
      <c r="AD25" s="666" t="s">
        <v>237</v>
      </c>
      <c r="AE25" s="666"/>
      <c r="AF25" s="666"/>
      <c r="AG25" s="666"/>
      <c r="AH25" s="666"/>
      <c r="AI25" s="666"/>
      <c r="AJ25" s="666"/>
      <c r="AK25" s="666"/>
      <c r="AL25" s="608" t="s">
        <v>237</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169</v>
      </c>
      <c r="BP25" s="665"/>
      <c r="BQ25" s="665"/>
      <c r="BR25" s="665"/>
      <c r="BS25" s="611" t="s">
        <v>121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6963312</v>
      </c>
      <c r="CS25" s="604"/>
      <c r="CT25" s="604"/>
      <c r="CU25" s="604"/>
      <c r="CV25" s="604"/>
      <c r="CW25" s="604"/>
      <c r="CX25" s="604"/>
      <c r="CY25" s="605"/>
      <c r="CZ25" s="608">
        <v>12.3</v>
      </c>
      <c r="DA25" s="637"/>
      <c r="DB25" s="637"/>
      <c r="DC25" s="638"/>
      <c r="DD25" s="611">
        <v>6369832</v>
      </c>
      <c r="DE25" s="604"/>
      <c r="DF25" s="604"/>
      <c r="DG25" s="604"/>
      <c r="DH25" s="604"/>
      <c r="DI25" s="604"/>
      <c r="DJ25" s="604"/>
      <c r="DK25" s="605"/>
      <c r="DL25" s="611">
        <v>6329998</v>
      </c>
      <c r="DM25" s="604"/>
      <c r="DN25" s="604"/>
      <c r="DO25" s="604"/>
      <c r="DP25" s="604"/>
      <c r="DQ25" s="604"/>
      <c r="DR25" s="604"/>
      <c r="DS25" s="604"/>
      <c r="DT25" s="604"/>
      <c r="DU25" s="604"/>
      <c r="DV25" s="605"/>
      <c r="DW25" s="608">
        <v>17.7</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79356</v>
      </c>
      <c r="S26" s="606"/>
      <c r="T26" s="606"/>
      <c r="U26" s="606"/>
      <c r="V26" s="606"/>
      <c r="W26" s="606"/>
      <c r="X26" s="606"/>
      <c r="Y26" s="607"/>
      <c r="Z26" s="665">
        <v>0.1</v>
      </c>
      <c r="AA26" s="665"/>
      <c r="AB26" s="665"/>
      <c r="AC26" s="665"/>
      <c r="AD26" s="666" t="s">
        <v>121</v>
      </c>
      <c r="AE26" s="666"/>
      <c r="AF26" s="666"/>
      <c r="AG26" s="666"/>
      <c r="AH26" s="666"/>
      <c r="AI26" s="666"/>
      <c r="AJ26" s="666"/>
      <c r="AK26" s="666"/>
      <c r="AL26" s="608" t="s">
        <v>121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169</v>
      </c>
      <c r="BP26" s="665"/>
      <c r="BQ26" s="665"/>
      <c r="BR26" s="665"/>
      <c r="BS26" s="611" t="s">
        <v>121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4429538</v>
      </c>
      <c r="CS26" s="606"/>
      <c r="CT26" s="606"/>
      <c r="CU26" s="606"/>
      <c r="CV26" s="606"/>
      <c r="CW26" s="606"/>
      <c r="CX26" s="606"/>
      <c r="CY26" s="607"/>
      <c r="CZ26" s="608">
        <v>7.8</v>
      </c>
      <c r="DA26" s="637"/>
      <c r="DB26" s="637"/>
      <c r="DC26" s="638"/>
      <c r="DD26" s="611">
        <v>3939411</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6865857</v>
      </c>
      <c r="S27" s="606"/>
      <c r="T27" s="606"/>
      <c r="U27" s="606"/>
      <c r="V27" s="606"/>
      <c r="W27" s="606"/>
      <c r="X27" s="606"/>
      <c r="Y27" s="607"/>
      <c r="Z27" s="665">
        <v>12</v>
      </c>
      <c r="AA27" s="665"/>
      <c r="AB27" s="665"/>
      <c r="AC27" s="665"/>
      <c r="AD27" s="666" t="s">
        <v>121</v>
      </c>
      <c r="AE27" s="666"/>
      <c r="AF27" s="666"/>
      <c r="AG27" s="666"/>
      <c r="AH27" s="666"/>
      <c r="AI27" s="666"/>
      <c r="AJ27" s="666"/>
      <c r="AK27" s="666"/>
      <c r="AL27" s="608" t="s">
        <v>121</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13214261</v>
      </c>
      <c r="BH27" s="606"/>
      <c r="BI27" s="606"/>
      <c r="BJ27" s="606"/>
      <c r="BK27" s="606"/>
      <c r="BL27" s="606"/>
      <c r="BM27" s="606"/>
      <c r="BN27" s="607"/>
      <c r="BO27" s="665">
        <v>100</v>
      </c>
      <c r="BP27" s="665"/>
      <c r="BQ27" s="665"/>
      <c r="BR27" s="665"/>
      <c r="BS27" s="611">
        <v>613177</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10765529</v>
      </c>
      <c r="CS27" s="604"/>
      <c r="CT27" s="604"/>
      <c r="CU27" s="604"/>
      <c r="CV27" s="604"/>
      <c r="CW27" s="604"/>
      <c r="CX27" s="604"/>
      <c r="CY27" s="605"/>
      <c r="CZ27" s="608">
        <v>18.899999999999999</v>
      </c>
      <c r="DA27" s="637"/>
      <c r="DB27" s="637"/>
      <c r="DC27" s="638"/>
      <c r="DD27" s="611">
        <v>3476799</v>
      </c>
      <c r="DE27" s="604"/>
      <c r="DF27" s="604"/>
      <c r="DG27" s="604"/>
      <c r="DH27" s="604"/>
      <c r="DI27" s="604"/>
      <c r="DJ27" s="604"/>
      <c r="DK27" s="605"/>
      <c r="DL27" s="611">
        <v>3471543</v>
      </c>
      <c r="DM27" s="604"/>
      <c r="DN27" s="604"/>
      <c r="DO27" s="604"/>
      <c r="DP27" s="604"/>
      <c r="DQ27" s="604"/>
      <c r="DR27" s="604"/>
      <c r="DS27" s="604"/>
      <c r="DT27" s="604"/>
      <c r="DU27" s="604"/>
      <c r="DV27" s="605"/>
      <c r="DW27" s="608">
        <v>9.6999999999999993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169</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237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8621376</v>
      </c>
      <c r="CS28" s="606"/>
      <c r="CT28" s="606"/>
      <c r="CU28" s="606"/>
      <c r="CV28" s="606"/>
      <c r="CW28" s="606"/>
      <c r="CX28" s="606"/>
      <c r="CY28" s="607"/>
      <c r="CZ28" s="608">
        <v>15.2</v>
      </c>
      <c r="DA28" s="637"/>
      <c r="DB28" s="637"/>
      <c r="DC28" s="638"/>
      <c r="DD28" s="611">
        <v>8583346</v>
      </c>
      <c r="DE28" s="606"/>
      <c r="DF28" s="606"/>
      <c r="DG28" s="606"/>
      <c r="DH28" s="606"/>
      <c r="DI28" s="606"/>
      <c r="DJ28" s="606"/>
      <c r="DK28" s="607"/>
      <c r="DL28" s="611">
        <v>8583346</v>
      </c>
      <c r="DM28" s="606"/>
      <c r="DN28" s="606"/>
      <c r="DO28" s="606"/>
      <c r="DP28" s="606"/>
      <c r="DQ28" s="606"/>
      <c r="DR28" s="606"/>
      <c r="DS28" s="606"/>
      <c r="DT28" s="606"/>
      <c r="DU28" s="606"/>
      <c r="DV28" s="607"/>
      <c r="DW28" s="608">
        <v>24</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5177368</v>
      </c>
      <c r="S29" s="606"/>
      <c r="T29" s="606"/>
      <c r="U29" s="606"/>
      <c r="V29" s="606"/>
      <c r="W29" s="606"/>
      <c r="X29" s="606"/>
      <c r="Y29" s="607"/>
      <c r="Z29" s="665">
        <v>9</v>
      </c>
      <c r="AA29" s="665"/>
      <c r="AB29" s="665"/>
      <c r="AC29" s="665"/>
      <c r="AD29" s="666" t="s">
        <v>169</v>
      </c>
      <c r="AE29" s="666"/>
      <c r="AF29" s="666"/>
      <c r="AG29" s="666"/>
      <c r="AH29" s="666"/>
      <c r="AI29" s="666"/>
      <c r="AJ29" s="666"/>
      <c r="AK29" s="666"/>
      <c r="AL29" s="608" t="s">
        <v>121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8621149</v>
      </c>
      <c r="CS29" s="604"/>
      <c r="CT29" s="604"/>
      <c r="CU29" s="604"/>
      <c r="CV29" s="604"/>
      <c r="CW29" s="604"/>
      <c r="CX29" s="604"/>
      <c r="CY29" s="605"/>
      <c r="CZ29" s="608">
        <v>15.2</v>
      </c>
      <c r="DA29" s="637"/>
      <c r="DB29" s="637"/>
      <c r="DC29" s="638"/>
      <c r="DD29" s="611">
        <v>8583119</v>
      </c>
      <c r="DE29" s="604"/>
      <c r="DF29" s="604"/>
      <c r="DG29" s="604"/>
      <c r="DH29" s="604"/>
      <c r="DI29" s="604"/>
      <c r="DJ29" s="604"/>
      <c r="DK29" s="605"/>
      <c r="DL29" s="611">
        <v>8583119</v>
      </c>
      <c r="DM29" s="604"/>
      <c r="DN29" s="604"/>
      <c r="DO29" s="604"/>
      <c r="DP29" s="604"/>
      <c r="DQ29" s="604"/>
      <c r="DR29" s="604"/>
      <c r="DS29" s="604"/>
      <c r="DT29" s="604"/>
      <c r="DU29" s="604"/>
      <c r="DV29" s="605"/>
      <c r="DW29" s="608">
        <v>24</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568624</v>
      </c>
      <c r="S30" s="606"/>
      <c r="T30" s="606"/>
      <c r="U30" s="606"/>
      <c r="V30" s="606"/>
      <c r="W30" s="606"/>
      <c r="X30" s="606"/>
      <c r="Y30" s="607"/>
      <c r="Z30" s="665">
        <v>1</v>
      </c>
      <c r="AA30" s="665"/>
      <c r="AB30" s="665"/>
      <c r="AC30" s="665"/>
      <c r="AD30" s="666">
        <v>32355</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181</v>
      </c>
      <c r="AY30" s="703"/>
      <c r="AZ30" s="703"/>
      <c r="BA30" s="703"/>
      <c r="BB30" s="703"/>
      <c r="BC30" s="703"/>
      <c r="BD30" s="703"/>
      <c r="BE30" s="703"/>
      <c r="BF30" s="704"/>
      <c r="BG30" s="683">
        <v>99</v>
      </c>
      <c r="BH30" s="684"/>
      <c r="BI30" s="684"/>
      <c r="BJ30" s="684"/>
      <c r="BK30" s="684"/>
      <c r="BL30" s="684"/>
      <c r="BM30" s="685">
        <v>95.1</v>
      </c>
      <c r="BN30" s="684"/>
      <c r="BO30" s="684"/>
      <c r="BP30" s="684"/>
      <c r="BQ30" s="686"/>
      <c r="BR30" s="683">
        <v>98.9</v>
      </c>
      <c r="BS30" s="684"/>
      <c r="BT30" s="684"/>
      <c r="BU30" s="684"/>
      <c r="BV30" s="684"/>
      <c r="BW30" s="684"/>
      <c r="BX30" s="685">
        <v>95</v>
      </c>
      <c r="BY30" s="684"/>
      <c r="BZ30" s="684"/>
      <c r="CA30" s="684"/>
      <c r="CB30" s="686"/>
      <c r="CD30" s="689"/>
      <c r="CE30" s="690"/>
      <c r="CF30" s="647" t="s">
        <v>304</v>
      </c>
      <c r="CG30" s="644"/>
      <c r="CH30" s="644"/>
      <c r="CI30" s="644"/>
      <c r="CJ30" s="644"/>
      <c r="CK30" s="644"/>
      <c r="CL30" s="644"/>
      <c r="CM30" s="644"/>
      <c r="CN30" s="644"/>
      <c r="CO30" s="644"/>
      <c r="CP30" s="644"/>
      <c r="CQ30" s="645"/>
      <c r="CR30" s="603">
        <v>8046704</v>
      </c>
      <c r="CS30" s="606"/>
      <c r="CT30" s="606"/>
      <c r="CU30" s="606"/>
      <c r="CV30" s="606"/>
      <c r="CW30" s="606"/>
      <c r="CX30" s="606"/>
      <c r="CY30" s="607"/>
      <c r="CZ30" s="608">
        <v>14.2</v>
      </c>
      <c r="DA30" s="637"/>
      <c r="DB30" s="637"/>
      <c r="DC30" s="638"/>
      <c r="DD30" s="611">
        <v>8013044</v>
      </c>
      <c r="DE30" s="606"/>
      <c r="DF30" s="606"/>
      <c r="DG30" s="606"/>
      <c r="DH30" s="606"/>
      <c r="DI30" s="606"/>
      <c r="DJ30" s="606"/>
      <c r="DK30" s="607"/>
      <c r="DL30" s="611">
        <v>8013044</v>
      </c>
      <c r="DM30" s="606"/>
      <c r="DN30" s="606"/>
      <c r="DO30" s="606"/>
      <c r="DP30" s="606"/>
      <c r="DQ30" s="606"/>
      <c r="DR30" s="606"/>
      <c r="DS30" s="606"/>
      <c r="DT30" s="606"/>
      <c r="DU30" s="606"/>
      <c r="DV30" s="607"/>
      <c r="DW30" s="608">
        <v>22.4</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352610</v>
      </c>
      <c r="S31" s="606"/>
      <c r="T31" s="606"/>
      <c r="U31" s="606"/>
      <c r="V31" s="606"/>
      <c r="W31" s="606"/>
      <c r="X31" s="606"/>
      <c r="Y31" s="607"/>
      <c r="Z31" s="665">
        <v>0.6</v>
      </c>
      <c r="AA31" s="665"/>
      <c r="AB31" s="665"/>
      <c r="AC31" s="665"/>
      <c r="AD31" s="666" t="s">
        <v>169</v>
      </c>
      <c r="AE31" s="666"/>
      <c r="AF31" s="666"/>
      <c r="AG31" s="666"/>
      <c r="AH31" s="666"/>
      <c r="AI31" s="666"/>
      <c r="AJ31" s="666"/>
      <c r="AK31" s="666"/>
      <c r="AL31" s="608" t="s">
        <v>121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v>
      </c>
      <c r="BH31" s="604"/>
      <c r="BI31" s="604"/>
      <c r="BJ31" s="604"/>
      <c r="BK31" s="604"/>
      <c r="BL31" s="604"/>
      <c r="BM31" s="609">
        <v>96.9</v>
      </c>
      <c r="BN31" s="682"/>
      <c r="BO31" s="682"/>
      <c r="BP31" s="682"/>
      <c r="BQ31" s="643"/>
      <c r="BR31" s="681">
        <v>99</v>
      </c>
      <c r="BS31" s="604"/>
      <c r="BT31" s="604"/>
      <c r="BU31" s="604"/>
      <c r="BV31" s="604"/>
      <c r="BW31" s="604"/>
      <c r="BX31" s="609">
        <v>96.7</v>
      </c>
      <c r="BY31" s="682"/>
      <c r="BZ31" s="682"/>
      <c r="CA31" s="682"/>
      <c r="CB31" s="643"/>
      <c r="CD31" s="689"/>
      <c r="CE31" s="690"/>
      <c r="CF31" s="647" t="s">
        <v>308</v>
      </c>
      <c r="CG31" s="644"/>
      <c r="CH31" s="644"/>
      <c r="CI31" s="644"/>
      <c r="CJ31" s="644"/>
      <c r="CK31" s="644"/>
      <c r="CL31" s="644"/>
      <c r="CM31" s="644"/>
      <c r="CN31" s="644"/>
      <c r="CO31" s="644"/>
      <c r="CP31" s="644"/>
      <c r="CQ31" s="645"/>
      <c r="CR31" s="603">
        <v>574445</v>
      </c>
      <c r="CS31" s="604"/>
      <c r="CT31" s="604"/>
      <c r="CU31" s="604"/>
      <c r="CV31" s="604"/>
      <c r="CW31" s="604"/>
      <c r="CX31" s="604"/>
      <c r="CY31" s="605"/>
      <c r="CZ31" s="608">
        <v>1</v>
      </c>
      <c r="DA31" s="637"/>
      <c r="DB31" s="637"/>
      <c r="DC31" s="638"/>
      <c r="DD31" s="611">
        <v>570075</v>
      </c>
      <c r="DE31" s="604"/>
      <c r="DF31" s="604"/>
      <c r="DG31" s="604"/>
      <c r="DH31" s="604"/>
      <c r="DI31" s="604"/>
      <c r="DJ31" s="604"/>
      <c r="DK31" s="605"/>
      <c r="DL31" s="611">
        <v>570075</v>
      </c>
      <c r="DM31" s="604"/>
      <c r="DN31" s="604"/>
      <c r="DO31" s="604"/>
      <c r="DP31" s="604"/>
      <c r="DQ31" s="604"/>
      <c r="DR31" s="604"/>
      <c r="DS31" s="604"/>
      <c r="DT31" s="604"/>
      <c r="DU31" s="604"/>
      <c r="DV31" s="605"/>
      <c r="DW31" s="608">
        <v>1.6</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1091798</v>
      </c>
      <c r="S32" s="606"/>
      <c r="T32" s="606"/>
      <c r="U32" s="606"/>
      <c r="V32" s="606"/>
      <c r="W32" s="606"/>
      <c r="X32" s="606"/>
      <c r="Y32" s="607"/>
      <c r="Z32" s="665">
        <v>1.9</v>
      </c>
      <c r="AA32" s="665"/>
      <c r="AB32" s="665"/>
      <c r="AC32" s="665"/>
      <c r="AD32" s="666" t="s">
        <v>237</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98.8</v>
      </c>
      <c r="BH32" s="619"/>
      <c r="BI32" s="619"/>
      <c r="BJ32" s="619"/>
      <c r="BK32" s="619"/>
      <c r="BL32" s="619"/>
      <c r="BM32" s="663">
        <v>93.2</v>
      </c>
      <c r="BN32" s="619"/>
      <c r="BO32" s="619"/>
      <c r="BP32" s="619"/>
      <c r="BQ32" s="656"/>
      <c r="BR32" s="680">
        <v>98.6</v>
      </c>
      <c r="BS32" s="619"/>
      <c r="BT32" s="619"/>
      <c r="BU32" s="619"/>
      <c r="BV32" s="619"/>
      <c r="BW32" s="619"/>
      <c r="BX32" s="663">
        <v>93.1</v>
      </c>
      <c r="BY32" s="619"/>
      <c r="BZ32" s="619"/>
      <c r="CA32" s="619"/>
      <c r="CB32" s="656"/>
      <c r="CD32" s="691"/>
      <c r="CE32" s="692"/>
      <c r="CF32" s="647" t="s">
        <v>311</v>
      </c>
      <c r="CG32" s="644"/>
      <c r="CH32" s="644"/>
      <c r="CI32" s="644"/>
      <c r="CJ32" s="644"/>
      <c r="CK32" s="644"/>
      <c r="CL32" s="644"/>
      <c r="CM32" s="644"/>
      <c r="CN32" s="644"/>
      <c r="CO32" s="644"/>
      <c r="CP32" s="644"/>
      <c r="CQ32" s="645"/>
      <c r="CR32" s="603">
        <v>227</v>
      </c>
      <c r="CS32" s="606"/>
      <c r="CT32" s="606"/>
      <c r="CU32" s="606"/>
      <c r="CV32" s="606"/>
      <c r="CW32" s="606"/>
      <c r="CX32" s="606"/>
      <c r="CY32" s="607"/>
      <c r="CZ32" s="608">
        <v>0</v>
      </c>
      <c r="DA32" s="637"/>
      <c r="DB32" s="637"/>
      <c r="DC32" s="638"/>
      <c r="DD32" s="611">
        <v>227</v>
      </c>
      <c r="DE32" s="606"/>
      <c r="DF32" s="606"/>
      <c r="DG32" s="606"/>
      <c r="DH32" s="606"/>
      <c r="DI32" s="606"/>
      <c r="DJ32" s="606"/>
      <c r="DK32" s="607"/>
      <c r="DL32" s="611">
        <v>227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529956</v>
      </c>
      <c r="S33" s="606"/>
      <c r="T33" s="606"/>
      <c r="U33" s="606"/>
      <c r="V33" s="606"/>
      <c r="W33" s="606"/>
      <c r="X33" s="606"/>
      <c r="Y33" s="607"/>
      <c r="Z33" s="665">
        <v>0.9</v>
      </c>
      <c r="AA33" s="665"/>
      <c r="AB33" s="665"/>
      <c r="AC33" s="665"/>
      <c r="AD33" s="666" t="s">
        <v>121</v>
      </c>
      <c r="AE33" s="666"/>
      <c r="AF33" s="666"/>
      <c r="AG33" s="666"/>
      <c r="AH33" s="666"/>
      <c r="AI33" s="666"/>
      <c r="AJ33" s="666"/>
      <c r="AK33" s="666"/>
      <c r="AL33" s="608" t="s">
        <v>169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25886834</v>
      </c>
      <c r="CS33" s="604"/>
      <c r="CT33" s="604"/>
      <c r="CU33" s="604"/>
      <c r="CV33" s="604"/>
      <c r="CW33" s="604"/>
      <c r="CX33" s="604"/>
      <c r="CY33" s="605"/>
      <c r="CZ33" s="608">
        <v>45.6</v>
      </c>
      <c r="DA33" s="637"/>
      <c r="DB33" s="637"/>
      <c r="DC33" s="638"/>
      <c r="DD33" s="611">
        <v>19283335</v>
      </c>
      <c r="DE33" s="604"/>
      <c r="DF33" s="604"/>
      <c r="DG33" s="604"/>
      <c r="DH33" s="604"/>
      <c r="DI33" s="604"/>
      <c r="DJ33" s="604"/>
      <c r="DK33" s="605"/>
      <c r="DL33" s="611">
        <v>15633976</v>
      </c>
      <c r="DM33" s="604"/>
      <c r="DN33" s="604"/>
      <c r="DO33" s="604"/>
      <c r="DP33" s="604"/>
      <c r="DQ33" s="604"/>
      <c r="DR33" s="604"/>
      <c r="DS33" s="604"/>
      <c r="DT33" s="604"/>
      <c r="DU33" s="604"/>
      <c r="DV33" s="605"/>
      <c r="DW33" s="608">
        <v>43.6</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1727932</v>
      </c>
      <c r="S34" s="606"/>
      <c r="T34" s="606"/>
      <c r="U34" s="606"/>
      <c r="V34" s="606"/>
      <c r="W34" s="606"/>
      <c r="X34" s="606"/>
      <c r="Y34" s="607"/>
      <c r="Z34" s="665">
        <v>3</v>
      </c>
      <c r="AA34" s="665"/>
      <c r="AB34" s="665"/>
      <c r="AC34" s="665"/>
      <c r="AD34" s="666">
        <v>73451</v>
      </c>
      <c r="AE34" s="666"/>
      <c r="AF34" s="666"/>
      <c r="AG34" s="666"/>
      <c r="AH34" s="666"/>
      <c r="AI34" s="666"/>
      <c r="AJ34" s="666"/>
      <c r="AK34" s="666"/>
      <c r="AL34" s="608">
        <v>0.2</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7918894</v>
      </c>
      <c r="CS34" s="606"/>
      <c r="CT34" s="606"/>
      <c r="CU34" s="606"/>
      <c r="CV34" s="606"/>
      <c r="CW34" s="606"/>
      <c r="CX34" s="606"/>
      <c r="CY34" s="607"/>
      <c r="CZ34" s="608">
        <v>13.9</v>
      </c>
      <c r="DA34" s="637"/>
      <c r="DB34" s="637"/>
      <c r="DC34" s="638"/>
      <c r="DD34" s="611">
        <v>6017411</v>
      </c>
      <c r="DE34" s="606"/>
      <c r="DF34" s="606"/>
      <c r="DG34" s="606"/>
      <c r="DH34" s="606"/>
      <c r="DI34" s="606"/>
      <c r="DJ34" s="606"/>
      <c r="DK34" s="607"/>
      <c r="DL34" s="611">
        <v>4466083</v>
      </c>
      <c r="DM34" s="606"/>
      <c r="DN34" s="606"/>
      <c r="DO34" s="606"/>
      <c r="DP34" s="606"/>
      <c r="DQ34" s="606"/>
      <c r="DR34" s="606"/>
      <c r="DS34" s="606"/>
      <c r="DT34" s="606"/>
      <c r="DU34" s="606"/>
      <c r="DV34" s="607"/>
      <c r="DW34" s="608">
        <v>12.5</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4044500</v>
      </c>
      <c r="S35" s="606"/>
      <c r="T35" s="606"/>
      <c r="U35" s="606"/>
      <c r="V35" s="606"/>
      <c r="W35" s="606"/>
      <c r="X35" s="606"/>
      <c r="Y35" s="607"/>
      <c r="Z35" s="665">
        <v>7.1</v>
      </c>
      <c r="AA35" s="665"/>
      <c r="AB35" s="665"/>
      <c r="AC35" s="665"/>
      <c r="AD35" s="666" t="s">
        <v>169</v>
      </c>
      <c r="AE35" s="666"/>
      <c r="AF35" s="666"/>
      <c r="AG35" s="666"/>
      <c r="AH35" s="666"/>
      <c r="AI35" s="666"/>
      <c r="AJ35" s="666"/>
      <c r="AK35" s="666"/>
      <c r="AL35" s="608" t="s">
        <v>121</v>
      </c>
      <c r="AM35" s="609"/>
      <c r="AN35" s="609"/>
      <c r="AO35" s="667"/>
      <c r="AP35" s="214"/>
      <c r="AQ35" s="671" t="s">
        <v>319</v>
      </c>
      <c r="AR35" s="672"/>
      <c r="AS35" s="672"/>
      <c r="AT35" s="672"/>
      <c r="AU35" s="672"/>
      <c r="AV35" s="672"/>
      <c r="AW35" s="672"/>
      <c r="AX35" s="672"/>
      <c r="AY35" s="673"/>
      <c r="AZ35" s="668">
        <v>9137491</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681998</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1078932</v>
      </c>
      <c r="CS35" s="604"/>
      <c r="CT35" s="604"/>
      <c r="CU35" s="604"/>
      <c r="CV35" s="604"/>
      <c r="CW35" s="604"/>
      <c r="CX35" s="604"/>
      <c r="CY35" s="605"/>
      <c r="CZ35" s="608">
        <v>1.9</v>
      </c>
      <c r="DA35" s="637"/>
      <c r="DB35" s="637"/>
      <c r="DC35" s="638"/>
      <c r="DD35" s="611">
        <v>929214</v>
      </c>
      <c r="DE35" s="604"/>
      <c r="DF35" s="604"/>
      <c r="DG35" s="604"/>
      <c r="DH35" s="604"/>
      <c r="DI35" s="604"/>
      <c r="DJ35" s="604"/>
      <c r="DK35" s="605"/>
      <c r="DL35" s="611">
        <v>725100</v>
      </c>
      <c r="DM35" s="604"/>
      <c r="DN35" s="604"/>
      <c r="DO35" s="604"/>
      <c r="DP35" s="604"/>
      <c r="DQ35" s="604"/>
      <c r="DR35" s="604"/>
      <c r="DS35" s="604"/>
      <c r="DT35" s="604"/>
      <c r="DU35" s="604"/>
      <c r="DV35" s="605"/>
      <c r="DW35" s="608">
        <v>2</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169</v>
      </c>
      <c r="AA36" s="665"/>
      <c r="AB36" s="665"/>
      <c r="AC36" s="665"/>
      <c r="AD36" s="666" t="s">
        <v>237</v>
      </c>
      <c r="AE36" s="666"/>
      <c r="AF36" s="666"/>
      <c r="AG36" s="666"/>
      <c r="AH36" s="666"/>
      <c r="AI36" s="666"/>
      <c r="AJ36" s="666"/>
      <c r="AK36" s="666"/>
      <c r="AL36" s="608" t="s">
        <v>121</v>
      </c>
      <c r="AM36" s="609"/>
      <c r="AN36" s="609"/>
      <c r="AO36" s="667"/>
      <c r="AQ36" s="640" t="s">
        <v>323</v>
      </c>
      <c r="AR36" s="641"/>
      <c r="AS36" s="641"/>
      <c r="AT36" s="641"/>
      <c r="AU36" s="641"/>
      <c r="AV36" s="641"/>
      <c r="AW36" s="641"/>
      <c r="AX36" s="641"/>
      <c r="AY36" s="642"/>
      <c r="AZ36" s="603">
        <v>2135085</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491006</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8279573</v>
      </c>
      <c r="CS36" s="606"/>
      <c r="CT36" s="606"/>
      <c r="CU36" s="606"/>
      <c r="CV36" s="606"/>
      <c r="CW36" s="606"/>
      <c r="CX36" s="606"/>
      <c r="CY36" s="607"/>
      <c r="CZ36" s="608">
        <v>14.6</v>
      </c>
      <c r="DA36" s="637"/>
      <c r="DB36" s="637"/>
      <c r="DC36" s="638"/>
      <c r="DD36" s="611">
        <v>5790934</v>
      </c>
      <c r="DE36" s="606"/>
      <c r="DF36" s="606"/>
      <c r="DG36" s="606"/>
      <c r="DH36" s="606"/>
      <c r="DI36" s="606"/>
      <c r="DJ36" s="606"/>
      <c r="DK36" s="607"/>
      <c r="DL36" s="611">
        <v>5017955</v>
      </c>
      <c r="DM36" s="606"/>
      <c r="DN36" s="606"/>
      <c r="DO36" s="606"/>
      <c r="DP36" s="606"/>
      <c r="DQ36" s="606"/>
      <c r="DR36" s="606"/>
      <c r="DS36" s="606"/>
      <c r="DT36" s="606"/>
      <c r="DU36" s="606"/>
      <c r="DV36" s="607"/>
      <c r="DW36" s="608">
        <v>14</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1734500</v>
      </c>
      <c r="S37" s="606"/>
      <c r="T37" s="606"/>
      <c r="U37" s="606"/>
      <c r="V37" s="606"/>
      <c r="W37" s="606"/>
      <c r="X37" s="606"/>
      <c r="Y37" s="607"/>
      <c r="Z37" s="665">
        <v>3</v>
      </c>
      <c r="AA37" s="665"/>
      <c r="AB37" s="665"/>
      <c r="AC37" s="665"/>
      <c r="AD37" s="666" t="s">
        <v>237</v>
      </c>
      <c r="AE37" s="666"/>
      <c r="AF37" s="666"/>
      <c r="AG37" s="666"/>
      <c r="AH37" s="666"/>
      <c r="AI37" s="666"/>
      <c r="AJ37" s="666"/>
      <c r="AK37" s="666"/>
      <c r="AL37" s="608" t="s">
        <v>121</v>
      </c>
      <c r="AM37" s="609"/>
      <c r="AN37" s="609"/>
      <c r="AO37" s="667"/>
      <c r="AQ37" s="640" t="s">
        <v>327</v>
      </c>
      <c r="AR37" s="641"/>
      <c r="AS37" s="641"/>
      <c r="AT37" s="641"/>
      <c r="AU37" s="641"/>
      <c r="AV37" s="641"/>
      <c r="AW37" s="641"/>
      <c r="AX37" s="641"/>
      <c r="AY37" s="642"/>
      <c r="AZ37" s="603">
        <v>1605245</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16021</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2342220</v>
      </c>
      <c r="CS37" s="604"/>
      <c r="CT37" s="604"/>
      <c r="CU37" s="604"/>
      <c r="CV37" s="604"/>
      <c r="CW37" s="604"/>
      <c r="CX37" s="604"/>
      <c r="CY37" s="605"/>
      <c r="CZ37" s="608">
        <v>4.0999999999999996</v>
      </c>
      <c r="DA37" s="637"/>
      <c r="DB37" s="637"/>
      <c r="DC37" s="638"/>
      <c r="DD37" s="611">
        <v>2249720</v>
      </c>
      <c r="DE37" s="604"/>
      <c r="DF37" s="604"/>
      <c r="DG37" s="604"/>
      <c r="DH37" s="604"/>
      <c r="DI37" s="604"/>
      <c r="DJ37" s="604"/>
      <c r="DK37" s="605"/>
      <c r="DL37" s="611">
        <v>2231371</v>
      </c>
      <c r="DM37" s="604"/>
      <c r="DN37" s="604"/>
      <c r="DO37" s="604"/>
      <c r="DP37" s="604"/>
      <c r="DQ37" s="604"/>
      <c r="DR37" s="604"/>
      <c r="DS37" s="604"/>
      <c r="DT37" s="604"/>
      <c r="DU37" s="604"/>
      <c r="DV37" s="605"/>
      <c r="DW37" s="608">
        <v>6.2</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57350810</v>
      </c>
      <c r="S38" s="655"/>
      <c r="T38" s="655"/>
      <c r="U38" s="655"/>
      <c r="V38" s="655"/>
      <c r="W38" s="655"/>
      <c r="X38" s="655"/>
      <c r="Y38" s="660"/>
      <c r="Z38" s="661">
        <v>100</v>
      </c>
      <c r="AA38" s="661"/>
      <c r="AB38" s="661"/>
      <c r="AC38" s="661"/>
      <c r="AD38" s="662">
        <v>34087141</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837807</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25645</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6688292</v>
      </c>
      <c r="CS38" s="606"/>
      <c r="CT38" s="606"/>
      <c r="CU38" s="606"/>
      <c r="CV38" s="606"/>
      <c r="CW38" s="606"/>
      <c r="CX38" s="606"/>
      <c r="CY38" s="607"/>
      <c r="CZ38" s="608">
        <v>11.8</v>
      </c>
      <c r="DA38" s="637"/>
      <c r="DB38" s="637"/>
      <c r="DC38" s="638"/>
      <c r="DD38" s="611">
        <v>5924820</v>
      </c>
      <c r="DE38" s="606"/>
      <c r="DF38" s="606"/>
      <c r="DG38" s="606"/>
      <c r="DH38" s="606"/>
      <c r="DI38" s="606"/>
      <c r="DJ38" s="606"/>
      <c r="DK38" s="607"/>
      <c r="DL38" s="611">
        <v>5424838</v>
      </c>
      <c r="DM38" s="606"/>
      <c r="DN38" s="606"/>
      <c r="DO38" s="606"/>
      <c r="DP38" s="606"/>
      <c r="DQ38" s="606"/>
      <c r="DR38" s="606"/>
      <c r="DS38" s="606"/>
      <c r="DT38" s="606"/>
      <c r="DU38" s="606"/>
      <c r="DV38" s="607"/>
      <c r="DW38" s="608">
        <v>15.1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v>77081</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87</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739180</v>
      </c>
      <c r="CS39" s="604"/>
      <c r="CT39" s="604"/>
      <c r="CU39" s="604"/>
      <c r="CV39" s="604"/>
      <c r="CW39" s="604"/>
      <c r="CX39" s="604"/>
      <c r="CY39" s="605"/>
      <c r="CZ39" s="608">
        <v>1.3</v>
      </c>
      <c r="DA39" s="637"/>
      <c r="DB39" s="637"/>
      <c r="DC39" s="638"/>
      <c r="DD39" s="611">
        <v>218793</v>
      </c>
      <c r="DE39" s="604"/>
      <c r="DF39" s="604"/>
      <c r="DG39" s="604"/>
      <c r="DH39" s="604"/>
      <c r="DI39" s="604"/>
      <c r="DJ39" s="604"/>
      <c r="DK39" s="605"/>
      <c r="DL39" s="611" t="s">
        <v>237</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880893</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122</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1181963</v>
      </c>
      <c r="CS40" s="606"/>
      <c r="CT40" s="606"/>
      <c r="CU40" s="606"/>
      <c r="CV40" s="606"/>
      <c r="CW40" s="606"/>
      <c r="CX40" s="606"/>
      <c r="CY40" s="607"/>
      <c r="CZ40" s="608">
        <v>2.1</v>
      </c>
      <c r="DA40" s="637"/>
      <c r="DB40" s="637"/>
      <c r="DC40" s="638"/>
      <c r="DD40" s="611">
        <v>402163</v>
      </c>
      <c r="DE40" s="606"/>
      <c r="DF40" s="606"/>
      <c r="DG40" s="606"/>
      <c r="DH40" s="606"/>
      <c r="DI40" s="606"/>
      <c r="DJ40" s="606"/>
      <c r="DK40" s="607"/>
      <c r="DL40" s="611" t="s">
        <v>121</v>
      </c>
      <c r="DM40" s="606"/>
      <c r="DN40" s="606"/>
      <c r="DO40" s="606"/>
      <c r="DP40" s="606"/>
      <c r="DQ40" s="606"/>
      <c r="DR40" s="606"/>
      <c r="DS40" s="606"/>
      <c r="DT40" s="606"/>
      <c r="DU40" s="606"/>
      <c r="DV40" s="607"/>
      <c r="DW40" s="608" t="s">
        <v>121</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3601380</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305</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237</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4591825</v>
      </c>
      <c r="CS42" s="606"/>
      <c r="CT42" s="606"/>
      <c r="CU42" s="606"/>
      <c r="CV42" s="606"/>
      <c r="CW42" s="606"/>
      <c r="CX42" s="606"/>
      <c r="CY42" s="607"/>
      <c r="CZ42" s="608">
        <v>8.1</v>
      </c>
      <c r="DA42" s="609"/>
      <c r="DB42" s="609"/>
      <c r="DC42" s="610"/>
      <c r="DD42" s="611">
        <v>1265696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169856</v>
      </c>
      <c r="CS43" s="604"/>
      <c r="CT43" s="604"/>
      <c r="CU43" s="604"/>
      <c r="CV43" s="604"/>
      <c r="CW43" s="604"/>
      <c r="CX43" s="604"/>
      <c r="CY43" s="605"/>
      <c r="CZ43" s="608">
        <v>0.3</v>
      </c>
      <c r="DA43" s="637"/>
      <c r="DB43" s="637"/>
      <c r="DC43" s="638"/>
      <c r="DD43" s="611">
        <v>169856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4511512</v>
      </c>
      <c r="CS44" s="606"/>
      <c r="CT44" s="606"/>
      <c r="CU44" s="606"/>
      <c r="CV44" s="606"/>
      <c r="CW44" s="606"/>
      <c r="CX44" s="606"/>
      <c r="CY44" s="607"/>
      <c r="CZ44" s="608">
        <v>7.9</v>
      </c>
      <c r="DA44" s="609"/>
      <c r="DB44" s="609"/>
      <c r="DC44" s="610"/>
      <c r="DD44" s="611">
        <v>1204744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2018081</v>
      </c>
      <c r="CS45" s="604"/>
      <c r="CT45" s="604"/>
      <c r="CU45" s="604"/>
      <c r="CV45" s="604"/>
      <c r="CW45" s="604"/>
      <c r="CX45" s="604"/>
      <c r="CY45" s="605"/>
      <c r="CZ45" s="608">
        <v>3.6</v>
      </c>
      <c r="DA45" s="637"/>
      <c r="DB45" s="637"/>
      <c r="DC45" s="638"/>
      <c r="DD45" s="611">
        <v>143175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2121590</v>
      </c>
      <c r="CS46" s="606"/>
      <c r="CT46" s="606"/>
      <c r="CU46" s="606"/>
      <c r="CV46" s="606"/>
      <c r="CW46" s="606"/>
      <c r="CX46" s="606"/>
      <c r="CY46" s="607"/>
      <c r="CZ46" s="608">
        <v>3.7</v>
      </c>
      <c r="DA46" s="609"/>
      <c r="DB46" s="609"/>
      <c r="DC46" s="610"/>
      <c r="DD46" s="611">
        <v>1057028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80313</v>
      </c>
      <c r="CS47" s="604"/>
      <c r="CT47" s="604"/>
      <c r="CU47" s="604"/>
      <c r="CV47" s="604"/>
      <c r="CW47" s="604"/>
      <c r="CX47" s="604"/>
      <c r="CY47" s="605"/>
      <c r="CZ47" s="608">
        <v>0.1</v>
      </c>
      <c r="DA47" s="637"/>
      <c r="DB47" s="637"/>
      <c r="DC47" s="638"/>
      <c r="DD47" s="611">
        <v>60952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237</v>
      </c>
      <c r="CS48" s="606"/>
      <c r="CT48" s="606"/>
      <c r="CU48" s="606"/>
      <c r="CV48" s="606"/>
      <c r="CW48" s="606"/>
      <c r="CX48" s="606"/>
      <c r="CY48" s="607"/>
      <c r="CZ48" s="608" t="s">
        <v>237</v>
      </c>
      <c r="DA48" s="609"/>
      <c r="DB48" s="609"/>
      <c r="DC48" s="610"/>
      <c r="DD48" s="611" t="s">
        <v>237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56828876</v>
      </c>
      <c r="CS49" s="619"/>
      <c r="CT49" s="619"/>
      <c r="CU49" s="619"/>
      <c r="CV49" s="619"/>
      <c r="CW49" s="619"/>
      <c r="CX49" s="619"/>
      <c r="CY49" s="620"/>
      <c r="CZ49" s="621">
        <v>100</v>
      </c>
      <c r="DA49" s="622"/>
      <c r="DB49" s="622"/>
      <c r="DC49" s="623"/>
      <c r="DD49" s="624">
        <v>38979008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ZhfqoMNZAdhetTBHCA5jb8+3HSCVE4ZabnnAfeD9JnWaJ0TVKRSPLnIF7ufG47JedcXGezJPjaK+xxDw6MvQxw==" saltValue="aY+UlNvnb602RTyzYY9R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58066</v>
      </c>
      <c r="R7" s="1136"/>
      <c r="S7" s="1136"/>
      <c r="T7" s="1136"/>
      <c r="U7" s="1136"/>
      <c r="V7" s="1136">
        <v>57545</v>
      </c>
      <c r="W7" s="1136"/>
      <c r="X7" s="1136"/>
      <c r="Y7" s="1136"/>
      <c r="Z7" s="1136"/>
      <c r="AA7" s="1136">
        <v>521</v>
      </c>
      <c r="AB7" s="1136"/>
      <c r="AC7" s="1136"/>
      <c r="AD7" s="1136"/>
      <c r="AE7" s="1137"/>
      <c r="AF7" s="1138">
        <v>443</v>
      </c>
      <c r="AG7" s="1139"/>
      <c r="AH7" s="1139"/>
      <c r="AI7" s="1139"/>
      <c r="AJ7" s="1140"/>
      <c r="AK7" s="1122">
        <v>0</v>
      </c>
      <c r="AL7" s="1123"/>
      <c r="AM7" s="1123"/>
      <c r="AN7" s="1123"/>
      <c r="AO7" s="1123"/>
      <c r="AP7" s="1123">
        <v>73813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564</v>
      </c>
      <c r="BT7" s="1127"/>
      <c r="BU7" s="1127"/>
      <c r="BV7" s="1127"/>
      <c r="BW7" s="1127"/>
      <c r="BX7" s="1127"/>
      <c r="BY7" s="1127"/>
      <c r="BZ7" s="1127"/>
      <c r="CA7" s="1127"/>
      <c r="CB7" s="1127"/>
      <c r="CC7" s="1127"/>
      <c r="CD7" s="1127"/>
      <c r="CE7" s="1127"/>
      <c r="CF7" s="1127"/>
      <c r="CG7" s="1128"/>
      <c r="CH7" s="1119">
        <v>-7</v>
      </c>
      <c r="CI7" s="1120"/>
      <c r="CJ7" s="1120"/>
      <c r="CK7" s="1120"/>
      <c r="CL7" s="1121"/>
      <c r="CM7" s="1119">
        <v>181</v>
      </c>
      <c r="CN7" s="1120"/>
      <c r="CO7" s="1120"/>
      <c r="CP7" s="1120"/>
      <c r="CQ7" s="1121"/>
      <c r="CR7" s="1119">
        <v>30</v>
      </c>
      <c r="CS7" s="1120"/>
      <c r="CT7" s="1120"/>
      <c r="CU7" s="1120"/>
      <c r="CV7" s="1121"/>
      <c r="CW7" s="1119">
        <v>0</v>
      </c>
      <c r="CX7" s="1120"/>
      <c r="CY7" s="1120"/>
      <c r="CZ7" s="1120"/>
      <c r="DA7" s="1121"/>
      <c r="DB7" s="1119">
        <v>0</v>
      </c>
      <c r="DC7" s="1120"/>
      <c r="DD7" s="1120"/>
      <c r="DE7" s="1120"/>
      <c r="DF7" s="1121"/>
      <c r="DG7" s="1119" t="s">
        <v>561</v>
      </c>
      <c r="DH7" s="1120"/>
      <c r="DI7" s="1120"/>
      <c r="DJ7" s="1120"/>
      <c r="DK7" s="1121"/>
      <c r="DL7" s="1119" t="s">
        <v>576</v>
      </c>
      <c r="DM7" s="1120"/>
      <c r="DN7" s="1120"/>
      <c r="DO7" s="1120"/>
      <c r="DP7" s="1121"/>
      <c r="DQ7" s="1119" t="s">
        <v>576</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74</v>
      </c>
      <c r="R8" s="1075"/>
      <c r="S8" s="1075"/>
      <c r="T8" s="1075"/>
      <c r="U8" s="1075"/>
      <c r="V8" s="1075">
        <v>73</v>
      </c>
      <c r="W8" s="1075"/>
      <c r="X8" s="1075"/>
      <c r="Y8" s="1075"/>
      <c r="Z8" s="1075"/>
      <c r="AA8" s="1075">
        <v>1</v>
      </c>
      <c r="AB8" s="1075"/>
      <c r="AC8" s="1075"/>
      <c r="AD8" s="1075"/>
      <c r="AE8" s="1076"/>
      <c r="AF8" s="1050" t="s">
        <v>121</v>
      </c>
      <c r="AG8" s="1051"/>
      <c r="AH8" s="1051"/>
      <c r="AI8" s="1051"/>
      <c r="AJ8" s="1052"/>
      <c r="AK8" s="1117">
        <v>58</v>
      </c>
      <c r="AL8" s="1118"/>
      <c r="AM8" s="1118"/>
      <c r="AN8" s="1118"/>
      <c r="AO8" s="1118"/>
      <c r="AP8" s="1118">
        <v>73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565</v>
      </c>
      <c r="BT8" s="1046"/>
      <c r="BU8" s="1046"/>
      <c r="BV8" s="1046"/>
      <c r="BW8" s="1046"/>
      <c r="BX8" s="1046"/>
      <c r="BY8" s="1046"/>
      <c r="BZ8" s="1046"/>
      <c r="CA8" s="1046"/>
      <c r="CB8" s="1046"/>
      <c r="CC8" s="1046"/>
      <c r="CD8" s="1046"/>
      <c r="CE8" s="1046"/>
      <c r="CF8" s="1046"/>
      <c r="CG8" s="1047"/>
      <c r="CH8" s="1020">
        <v>78</v>
      </c>
      <c r="CI8" s="1021"/>
      <c r="CJ8" s="1021"/>
      <c r="CK8" s="1021"/>
      <c r="CL8" s="1022"/>
      <c r="CM8" s="1020">
        <v>946</v>
      </c>
      <c r="CN8" s="1021"/>
      <c r="CO8" s="1021"/>
      <c r="CP8" s="1021"/>
      <c r="CQ8" s="1022"/>
      <c r="CR8" s="1020">
        <v>20.2</v>
      </c>
      <c r="CS8" s="1021"/>
      <c r="CT8" s="1021"/>
      <c r="CU8" s="1021"/>
      <c r="CV8" s="1022"/>
      <c r="CW8" s="1020">
        <v>0</v>
      </c>
      <c r="CX8" s="1021"/>
      <c r="CY8" s="1021"/>
      <c r="CZ8" s="1021"/>
      <c r="DA8" s="1022"/>
      <c r="DB8" s="1020">
        <v>0</v>
      </c>
      <c r="DC8" s="1021"/>
      <c r="DD8" s="1021"/>
      <c r="DE8" s="1021"/>
      <c r="DF8" s="1022"/>
      <c r="DG8" s="1020" t="s">
        <v>561</v>
      </c>
      <c r="DH8" s="1021"/>
      <c r="DI8" s="1021"/>
      <c r="DJ8" s="1021"/>
      <c r="DK8" s="1022"/>
      <c r="DL8" s="1020" t="s">
        <v>576</v>
      </c>
      <c r="DM8" s="1021"/>
      <c r="DN8" s="1021"/>
      <c r="DO8" s="1021"/>
      <c r="DP8" s="1022"/>
      <c r="DQ8" s="1020" t="s">
        <v>577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572</v>
      </c>
      <c r="BT9" s="1046"/>
      <c r="BU9" s="1046"/>
      <c r="BV9" s="1046"/>
      <c r="BW9" s="1046"/>
      <c r="BX9" s="1046"/>
      <c r="BY9" s="1046"/>
      <c r="BZ9" s="1046"/>
      <c r="CA9" s="1046"/>
      <c r="CB9" s="1046"/>
      <c r="CC9" s="1046"/>
      <c r="CD9" s="1046"/>
      <c r="CE9" s="1046"/>
      <c r="CF9" s="1046"/>
      <c r="CG9" s="1047"/>
      <c r="CH9" s="1020">
        <v>12</v>
      </c>
      <c r="CI9" s="1021"/>
      <c r="CJ9" s="1021"/>
      <c r="CK9" s="1021"/>
      <c r="CL9" s="1022"/>
      <c r="CM9" s="1020">
        <v>261</v>
      </c>
      <c r="CN9" s="1021"/>
      <c r="CO9" s="1021"/>
      <c r="CP9" s="1021"/>
      <c r="CQ9" s="1022"/>
      <c r="CR9" s="1020">
        <v>105</v>
      </c>
      <c r="CS9" s="1021"/>
      <c r="CT9" s="1021"/>
      <c r="CU9" s="1021"/>
      <c r="CV9" s="1022"/>
      <c r="CW9" s="1020">
        <v>38</v>
      </c>
      <c r="CX9" s="1021"/>
      <c r="CY9" s="1021"/>
      <c r="CZ9" s="1021"/>
      <c r="DA9" s="1022"/>
      <c r="DB9" s="1020">
        <v>0</v>
      </c>
      <c r="DC9" s="1021"/>
      <c r="DD9" s="1021"/>
      <c r="DE9" s="1021"/>
      <c r="DF9" s="1022"/>
      <c r="DG9" s="1020" t="s">
        <v>576</v>
      </c>
      <c r="DH9" s="1021"/>
      <c r="DI9" s="1021"/>
      <c r="DJ9" s="1021"/>
      <c r="DK9" s="1022"/>
      <c r="DL9" s="1020" t="s">
        <v>578</v>
      </c>
      <c r="DM9" s="1021"/>
      <c r="DN9" s="1021"/>
      <c r="DO9" s="1021"/>
      <c r="DP9" s="1022"/>
      <c r="DQ9" s="1020" t="s">
        <v>576</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573</v>
      </c>
      <c r="BT10" s="1046"/>
      <c r="BU10" s="1046"/>
      <c r="BV10" s="1046"/>
      <c r="BW10" s="1046"/>
      <c r="BX10" s="1046"/>
      <c r="BY10" s="1046"/>
      <c r="BZ10" s="1046"/>
      <c r="CA10" s="1046"/>
      <c r="CB10" s="1046"/>
      <c r="CC10" s="1046"/>
      <c r="CD10" s="1046"/>
      <c r="CE10" s="1046"/>
      <c r="CF10" s="1046"/>
      <c r="CG10" s="1047"/>
      <c r="CH10" s="1020">
        <v>1.4</v>
      </c>
      <c r="CI10" s="1021"/>
      <c r="CJ10" s="1021"/>
      <c r="CK10" s="1021"/>
      <c r="CL10" s="1022"/>
      <c r="CM10" s="1020">
        <v>34</v>
      </c>
      <c r="CN10" s="1021"/>
      <c r="CO10" s="1021"/>
      <c r="CP10" s="1021"/>
      <c r="CQ10" s="1022"/>
      <c r="CR10" s="1020">
        <v>10.199999999999999</v>
      </c>
      <c r="CS10" s="1021"/>
      <c r="CT10" s="1021"/>
      <c r="CU10" s="1021"/>
      <c r="CV10" s="1022"/>
      <c r="CW10" s="1020">
        <f>5.5+3.5</f>
        <v>9</v>
      </c>
      <c r="CX10" s="1021"/>
      <c r="CY10" s="1021"/>
      <c r="CZ10" s="1021"/>
      <c r="DA10" s="1022"/>
      <c r="DB10" s="1020">
        <v>0</v>
      </c>
      <c r="DC10" s="1021"/>
      <c r="DD10" s="1021"/>
      <c r="DE10" s="1021"/>
      <c r="DF10" s="1022"/>
      <c r="DG10" s="1020" t="s">
        <v>576</v>
      </c>
      <c r="DH10" s="1021"/>
      <c r="DI10" s="1021"/>
      <c r="DJ10" s="1021"/>
      <c r="DK10" s="1022"/>
      <c r="DL10" s="1020" t="s">
        <v>576</v>
      </c>
      <c r="DM10" s="1021"/>
      <c r="DN10" s="1021"/>
      <c r="DO10" s="1021"/>
      <c r="DP10" s="1022"/>
      <c r="DQ10" s="1020" t="s">
        <v>576</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566</v>
      </c>
      <c r="BT11" s="1046"/>
      <c r="BU11" s="1046"/>
      <c r="BV11" s="1046"/>
      <c r="BW11" s="1046"/>
      <c r="BX11" s="1046"/>
      <c r="BY11" s="1046"/>
      <c r="BZ11" s="1046"/>
      <c r="CA11" s="1046"/>
      <c r="CB11" s="1046"/>
      <c r="CC11" s="1046"/>
      <c r="CD11" s="1046"/>
      <c r="CE11" s="1046"/>
      <c r="CF11" s="1046"/>
      <c r="CG11" s="1047"/>
      <c r="CH11" s="1020">
        <v>-3.3</v>
      </c>
      <c r="CI11" s="1021"/>
      <c r="CJ11" s="1021"/>
      <c r="CK11" s="1021"/>
      <c r="CL11" s="1022"/>
      <c r="CM11" s="1020">
        <v>93</v>
      </c>
      <c r="CN11" s="1021"/>
      <c r="CO11" s="1021"/>
      <c r="CP11" s="1021"/>
      <c r="CQ11" s="1022"/>
      <c r="CR11" s="1020">
        <v>47.5</v>
      </c>
      <c r="CS11" s="1021"/>
      <c r="CT11" s="1021"/>
      <c r="CU11" s="1021"/>
      <c r="CV11" s="1022"/>
      <c r="CW11" s="1020">
        <v>0</v>
      </c>
      <c r="CX11" s="1021"/>
      <c r="CY11" s="1021"/>
      <c r="CZ11" s="1021"/>
      <c r="DA11" s="1022"/>
      <c r="DB11" s="1020">
        <v>0</v>
      </c>
      <c r="DC11" s="1021"/>
      <c r="DD11" s="1021"/>
      <c r="DE11" s="1021"/>
      <c r="DF11" s="1022"/>
      <c r="DG11" s="1020" t="s">
        <v>576</v>
      </c>
      <c r="DH11" s="1021"/>
      <c r="DI11" s="1021"/>
      <c r="DJ11" s="1021"/>
      <c r="DK11" s="1022"/>
      <c r="DL11" s="1020" t="s">
        <v>561</v>
      </c>
      <c r="DM11" s="1021"/>
      <c r="DN11" s="1021"/>
      <c r="DO11" s="1021"/>
      <c r="DP11" s="1022"/>
      <c r="DQ11" s="1020" t="s">
        <v>561</v>
      </c>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574</v>
      </c>
      <c r="BT12" s="1046"/>
      <c r="BU12" s="1046"/>
      <c r="BV12" s="1046"/>
      <c r="BW12" s="1046"/>
      <c r="BX12" s="1046"/>
      <c r="BY12" s="1046"/>
      <c r="BZ12" s="1046"/>
      <c r="CA12" s="1046"/>
      <c r="CB12" s="1046"/>
      <c r="CC12" s="1046"/>
      <c r="CD12" s="1046"/>
      <c r="CE12" s="1046"/>
      <c r="CF12" s="1046"/>
      <c r="CG12" s="1047"/>
      <c r="CH12" s="1020">
        <v>-22</v>
      </c>
      <c r="CI12" s="1021"/>
      <c r="CJ12" s="1021"/>
      <c r="CK12" s="1021"/>
      <c r="CL12" s="1022"/>
      <c r="CM12" s="1020">
        <v>112</v>
      </c>
      <c r="CN12" s="1021"/>
      <c r="CO12" s="1021"/>
      <c r="CP12" s="1021"/>
      <c r="CQ12" s="1022"/>
      <c r="CR12" s="1020">
        <v>56.2</v>
      </c>
      <c r="CS12" s="1021"/>
      <c r="CT12" s="1021"/>
      <c r="CU12" s="1021"/>
      <c r="CV12" s="1022"/>
      <c r="CW12" s="1020">
        <v>0</v>
      </c>
      <c r="CX12" s="1021"/>
      <c r="CY12" s="1021"/>
      <c r="CZ12" s="1021"/>
      <c r="DA12" s="1022"/>
      <c r="DB12" s="1020">
        <v>0</v>
      </c>
      <c r="DC12" s="1021"/>
      <c r="DD12" s="1021"/>
      <c r="DE12" s="1021"/>
      <c r="DF12" s="1022"/>
      <c r="DG12" s="1020" t="s">
        <v>576</v>
      </c>
      <c r="DH12" s="1021"/>
      <c r="DI12" s="1021"/>
      <c r="DJ12" s="1021"/>
      <c r="DK12" s="1022"/>
      <c r="DL12" s="1020" t="s">
        <v>561</v>
      </c>
      <c r="DM12" s="1021"/>
      <c r="DN12" s="1021"/>
      <c r="DO12" s="1021"/>
      <c r="DP12" s="1022"/>
      <c r="DQ12" s="1020" t="s">
        <v>576</v>
      </c>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575</v>
      </c>
      <c r="BT13" s="1046"/>
      <c r="BU13" s="1046"/>
      <c r="BV13" s="1046"/>
      <c r="BW13" s="1046"/>
      <c r="BX13" s="1046"/>
      <c r="BY13" s="1046"/>
      <c r="BZ13" s="1046"/>
      <c r="CA13" s="1046"/>
      <c r="CB13" s="1046"/>
      <c r="CC13" s="1046"/>
      <c r="CD13" s="1046"/>
      <c r="CE13" s="1046"/>
      <c r="CF13" s="1046"/>
      <c r="CG13" s="1047"/>
      <c r="CH13" s="1020">
        <v>-9</v>
      </c>
      <c r="CI13" s="1021"/>
      <c r="CJ13" s="1021"/>
      <c r="CK13" s="1021"/>
      <c r="CL13" s="1022"/>
      <c r="CM13" s="1020">
        <v>7</v>
      </c>
      <c r="CN13" s="1021"/>
      <c r="CO13" s="1021"/>
      <c r="CP13" s="1021"/>
      <c r="CQ13" s="1022"/>
      <c r="CR13" s="1020">
        <v>0</v>
      </c>
      <c r="CS13" s="1021"/>
      <c r="CT13" s="1021"/>
      <c r="CU13" s="1021"/>
      <c r="CV13" s="1022"/>
      <c r="CW13" s="1020">
        <v>42</v>
      </c>
      <c r="CX13" s="1021"/>
      <c r="CY13" s="1021"/>
      <c r="CZ13" s="1021"/>
      <c r="DA13" s="1022"/>
      <c r="DB13" s="1020">
        <v>0</v>
      </c>
      <c r="DC13" s="1021"/>
      <c r="DD13" s="1021"/>
      <c r="DE13" s="1021"/>
      <c r="DF13" s="1022"/>
      <c r="DG13" s="1020" t="s">
        <v>576</v>
      </c>
      <c r="DH13" s="1021"/>
      <c r="DI13" s="1021"/>
      <c r="DJ13" s="1021"/>
      <c r="DK13" s="1022"/>
      <c r="DL13" s="1020" t="s">
        <v>561</v>
      </c>
      <c r="DM13" s="1021"/>
      <c r="DN13" s="1021"/>
      <c r="DO13" s="1021"/>
      <c r="DP13" s="1022"/>
      <c r="DQ13" s="1020" t="s">
        <v>561</v>
      </c>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567</v>
      </c>
      <c r="BT14" s="1046"/>
      <c r="BU14" s="1046"/>
      <c r="BV14" s="1046"/>
      <c r="BW14" s="1046"/>
      <c r="BX14" s="1046"/>
      <c r="BY14" s="1046"/>
      <c r="BZ14" s="1046"/>
      <c r="CA14" s="1046"/>
      <c r="CB14" s="1046"/>
      <c r="CC14" s="1046"/>
      <c r="CD14" s="1046"/>
      <c r="CE14" s="1046"/>
      <c r="CF14" s="1046"/>
      <c r="CG14" s="1047"/>
      <c r="CH14" s="1020">
        <v>3</v>
      </c>
      <c r="CI14" s="1021"/>
      <c r="CJ14" s="1021"/>
      <c r="CK14" s="1021"/>
      <c r="CL14" s="1022"/>
      <c r="CM14" s="1020">
        <v>10</v>
      </c>
      <c r="CN14" s="1021"/>
      <c r="CO14" s="1021"/>
      <c r="CP14" s="1021"/>
      <c r="CQ14" s="1022"/>
      <c r="CR14" s="1020">
        <v>0</v>
      </c>
      <c r="CS14" s="1021"/>
      <c r="CT14" s="1021"/>
      <c r="CU14" s="1021"/>
      <c r="CV14" s="1022"/>
      <c r="CW14" s="1020">
        <v>2</v>
      </c>
      <c r="CX14" s="1021"/>
      <c r="CY14" s="1021"/>
      <c r="CZ14" s="1021"/>
      <c r="DA14" s="1022"/>
      <c r="DB14" s="1020">
        <v>0</v>
      </c>
      <c r="DC14" s="1021"/>
      <c r="DD14" s="1021"/>
      <c r="DE14" s="1021"/>
      <c r="DF14" s="1022"/>
      <c r="DG14" s="1020" t="s">
        <v>577</v>
      </c>
      <c r="DH14" s="1021"/>
      <c r="DI14" s="1021"/>
      <c r="DJ14" s="1021"/>
      <c r="DK14" s="1022"/>
      <c r="DL14" s="1020" t="s">
        <v>576</v>
      </c>
      <c r="DM14" s="1021"/>
      <c r="DN14" s="1021"/>
      <c r="DO14" s="1021"/>
      <c r="DP14" s="1022"/>
      <c r="DQ14" s="1020" t="s">
        <v>576</v>
      </c>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58083</v>
      </c>
      <c r="R23" s="1100"/>
      <c r="S23" s="1100"/>
      <c r="T23" s="1100"/>
      <c r="U23" s="1100"/>
      <c r="V23" s="1100">
        <v>57561</v>
      </c>
      <c r="W23" s="1100"/>
      <c r="X23" s="1100"/>
      <c r="Y23" s="1100"/>
      <c r="Z23" s="1100"/>
      <c r="AA23" s="1100">
        <v>522</v>
      </c>
      <c r="AB23" s="1100"/>
      <c r="AC23" s="1100"/>
      <c r="AD23" s="1100"/>
      <c r="AE23" s="1101"/>
      <c r="AF23" s="1102">
        <v>443</v>
      </c>
      <c r="AG23" s="1100"/>
      <c r="AH23" s="1100"/>
      <c r="AI23" s="1100"/>
      <c r="AJ23" s="1103"/>
      <c r="AK23" s="1104"/>
      <c r="AL23" s="1105"/>
      <c r="AM23" s="1105"/>
      <c r="AN23" s="1105"/>
      <c r="AO23" s="1105"/>
      <c r="AP23" s="1100">
        <v>73886</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13791</v>
      </c>
      <c r="R28" s="1085"/>
      <c r="S28" s="1085"/>
      <c r="T28" s="1085"/>
      <c r="U28" s="1085"/>
      <c r="V28" s="1085">
        <v>13109</v>
      </c>
      <c r="W28" s="1085"/>
      <c r="X28" s="1085"/>
      <c r="Y28" s="1085"/>
      <c r="Z28" s="1085"/>
      <c r="AA28" s="1085">
        <v>682</v>
      </c>
      <c r="AB28" s="1085"/>
      <c r="AC28" s="1085"/>
      <c r="AD28" s="1085"/>
      <c r="AE28" s="1086"/>
      <c r="AF28" s="1087">
        <v>682</v>
      </c>
      <c r="AG28" s="1085"/>
      <c r="AH28" s="1085"/>
      <c r="AI28" s="1085"/>
      <c r="AJ28" s="1088"/>
      <c r="AK28" s="1089">
        <v>759</v>
      </c>
      <c r="AL28" s="1077"/>
      <c r="AM28" s="1077"/>
      <c r="AN28" s="1077"/>
      <c r="AO28" s="1077"/>
      <c r="AP28" s="1077" t="s">
        <v>561</v>
      </c>
      <c r="AQ28" s="1077"/>
      <c r="AR28" s="1077"/>
      <c r="AS28" s="1077"/>
      <c r="AT28" s="1077"/>
      <c r="AU28" s="1077" t="s">
        <v>561</v>
      </c>
      <c r="AV28" s="1077"/>
      <c r="AW28" s="1077"/>
      <c r="AX28" s="1077"/>
      <c r="AY28" s="1077"/>
      <c r="AZ28" s="1078" t="s">
        <v>561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12</v>
      </c>
      <c r="R29" s="1075"/>
      <c r="S29" s="1075"/>
      <c r="T29" s="1075"/>
      <c r="U29" s="1075"/>
      <c r="V29" s="1075">
        <v>11</v>
      </c>
      <c r="W29" s="1075"/>
      <c r="X29" s="1075"/>
      <c r="Y29" s="1075"/>
      <c r="Z29" s="1075"/>
      <c r="AA29" s="1075">
        <v>1</v>
      </c>
      <c r="AB29" s="1075"/>
      <c r="AC29" s="1075"/>
      <c r="AD29" s="1075"/>
      <c r="AE29" s="1076"/>
      <c r="AF29" s="1050">
        <v>1</v>
      </c>
      <c r="AG29" s="1051"/>
      <c r="AH29" s="1051"/>
      <c r="AI29" s="1051"/>
      <c r="AJ29" s="1052"/>
      <c r="AK29" s="1011">
        <v>6</v>
      </c>
      <c r="AL29" s="1002"/>
      <c r="AM29" s="1002"/>
      <c r="AN29" s="1002"/>
      <c r="AO29" s="1002"/>
      <c r="AP29" s="1002">
        <v>24</v>
      </c>
      <c r="AQ29" s="1002"/>
      <c r="AR29" s="1002"/>
      <c r="AS29" s="1002"/>
      <c r="AT29" s="1002"/>
      <c r="AU29" s="1002">
        <v>24</v>
      </c>
      <c r="AV29" s="1002"/>
      <c r="AW29" s="1002"/>
      <c r="AX29" s="1002"/>
      <c r="AY29" s="1002"/>
      <c r="AZ29" s="1073" t="s">
        <v>561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11538</v>
      </c>
      <c r="R30" s="1075"/>
      <c r="S30" s="1075"/>
      <c r="T30" s="1075"/>
      <c r="U30" s="1075"/>
      <c r="V30" s="1075">
        <v>11508</v>
      </c>
      <c r="W30" s="1075"/>
      <c r="X30" s="1075"/>
      <c r="Y30" s="1075"/>
      <c r="Z30" s="1075"/>
      <c r="AA30" s="1075">
        <v>30</v>
      </c>
      <c r="AB30" s="1075"/>
      <c r="AC30" s="1075"/>
      <c r="AD30" s="1075"/>
      <c r="AE30" s="1076"/>
      <c r="AF30" s="1050">
        <v>30</v>
      </c>
      <c r="AG30" s="1051"/>
      <c r="AH30" s="1051"/>
      <c r="AI30" s="1051"/>
      <c r="AJ30" s="1052"/>
      <c r="AK30" s="1011">
        <v>1536</v>
      </c>
      <c r="AL30" s="1002"/>
      <c r="AM30" s="1002"/>
      <c r="AN30" s="1002"/>
      <c r="AO30" s="1002"/>
      <c r="AP30" s="1002" t="s">
        <v>561</v>
      </c>
      <c r="AQ30" s="1002"/>
      <c r="AR30" s="1002"/>
      <c r="AS30" s="1002"/>
      <c r="AT30" s="1002"/>
      <c r="AU30" s="1002" t="s">
        <v>561</v>
      </c>
      <c r="AV30" s="1002"/>
      <c r="AW30" s="1002"/>
      <c r="AX30" s="1002"/>
      <c r="AY30" s="1002"/>
      <c r="AZ30" s="1073" t="s">
        <v>562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395</v>
      </c>
      <c r="C31" s="1069"/>
      <c r="D31" s="1069"/>
      <c r="E31" s="1069"/>
      <c r="F31" s="1069"/>
      <c r="G31" s="1069"/>
      <c r="H31" s="1069"/>
      <c r="I31" s="1069"/>
      <c r="J31" s="1069"/>
      <c r="K31" s="1069"/>
      <c r="L31" s="1069"/>
      <c r="M31" s="1069"/>
      <c r="N31" s="1069"/>
      <c r="O31" s="1069"/>
      <c r="P31" s="1070"/>
      <c r="Q31" s="1074">
        <v>164</v>
      </c>
      <c r="R31" s="1075"/>
      <c r="S31" s="1075"/>
      <c r="T31" s="1075"/>
      <c r="U31" s="1075"/>
      <c r="V31" s="1075">
        <v>164</v>
      </c>
      <c r="W31" s="1075"/>
      <c r="X31" s="1075"/>
      <c r="Y31" s="1075"/>
      <c r="Z31" s="1075"/>
      <c r="AA31" s="1075">
        <v>0</v>
      </c>
      <c r="AB31" s="1075"/>
      <c r="AC31" s="1075"/>
      <c r="AD31" s="1075"/>
      <c r="AE31" s="1076"/>
      <c r="AF31" s="1050" t="s">
        <v>121</v>
      </c>
      <c r="AG31" s="1051"/>
      <c r="AH31" s="1051"/>
      <c r="AI31" s="1051"/>
      <c r="AJ31" s="1052"/>
      <c r="AK31" s="1011">
        <v>98</v>
      </c>
      <c r="AL31" s="1002"/>
      <c r="AM31" s="1002"/>
      <c r="AN31" s="1002"/>
      <c r="AO31" s="1002"/>
      <c r="AP31" s="1002">
        <v>267</v>
      </c>
      <c r="AQ31" s="1002"/>
      <c r="AR31" s="1002"/>
      <c r="AS31" s="1002"/>
      <c r="AT31" s="1002"/>
      <c r="AU31" s="1002">
        <v>267</v>
      </c>
      <c r="AV31" s="1002"/>
      <c r="AW31" s="1002"/>
      <c r="AX31" s="1002"/>
      <c r="AY31" s="1002"/>
      <c r="AZ31" s="1073" t="s">
        <v>561</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396</v>
      </c>
      <c r="C32" s="1069"/>
      <c r="D32" s="1069"/>
      <c r="E32" s="1069"/>
      <c r="F32" s="1069"/>
      <c r="G32" s="1069"/>
      <c r="H32" s="1069"/>
      <c r="I32" s="1069"/>
      <c r="J32" s="1069"/>
      <c r="K32" s="1069"/>
      <c r="L32" s="1069"/>
      <c r="M32" s="1069"/>
      <c r="N32" s="1069"/>
      <c r="O32" s="1069"/>
      <c r="P32" s="1070"/>
      <c r="Q32" s="1074">
        <v>1229</v>
      </c>
      <c r="R32" s="1075"/>
      <c r="S32" s="1075"/>
      <c r="T32" s="1075"/>
      <c r="U32" s="1075"/>
      <c r="V32" s="1075">
        <v>1228</v>
      </c>
      <c r="W32" s="1075"/>
      <c r="X32" s="1075"/>
      <c r="Y32" s="1075"/>
      <c r="Z32" s="1075"/>
      <c r="AA32" s="1075">
        <v>2</v>
      </c>
      <c r="AB32" s="1075"/>
      <c r="AC32" s="1075"/>
      <c r="AD32" s="1075"/>
      <c r="AE32" s="1076"/>
      <c r="AF32" s="1050">
        <v>2</v>
      </c>
      <c r="AG32" s="1051"/>
      <c r="AH32" s="1051"/>
      <c r="AI32" s="1051"/>
      <c r="AJ32" s="1052"/>
      <c r="AK32" s="1011">
        <v>367</v>
      </c>
      <c r="AL32" s="1002"/>
      <c r="AM32" s="1002"/>
      <c r="AN32" s="1002"/>
      <c r="AO32" s="1002"/>
      <c r="AP32" s="1002" t="s">
        <v>563</v>
      </c>
      <c r="AQ32" s="1002"/>
      <c r="AR32" s="1002"/>
      <c r="AS32" s="1002"/>
      <c r="AT32" s="1002"/>
      <c r="AU32" s="1002" t="s">
        <v>562</v>
      </c>
      <c r="AV32" s="1002"/>
      <c r="AW32" s="1002"/>
      <c r="AX32" s="1002"/>
      <c r="AY32" s="1002"/>
      <c r="AZ32" s="1073" t="s">
        <v>561</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397</v>
      </c>
      <c r="C33" s="1069"/>
      <c r="D33" s="1069"/>
      <c r="E33" s="1069"/>
      <c r="F33" s="1069"/>
      <c r="G33" s="1069"/>
      <c r="H33" s="1069"/>
      <c r="I33" s="1069"/>
      <c r="J33" s="1069"/>
      <c r="K33" s="1069"/>
      <c r="L33" s="1069"/>
      <c r="M33" s="1069"/>
      <c r="N33" s="1069"/>
      <c r="O33" s="1069"/>
      <c r="P33" s="1070"/>
      <c r="Q33" s="1074">
        <v>3095</v>
      </c>
      <c r="R33" s="1075"/>
      <c r="S33" s="1075"/>
      <c r="T33" s="1075"/>
      <c r="U33" s="1075"/>
      <c r="V33" s="1075">
        <v>2867</v>
      </c>
      <c r="W33" s="1075"/>
      <c r="X33" s="1075"/>
      <c r="Y33" s="1075"/>
      <c r="Z33" s="1075"/>
      <c r="AA33" s="1075">
        <v>228</v>
      </c>
      <c r="AB33" s="1075"/>
      <c r="AC33" s="1075"/>
      <c r="AD33" s="1075"/>
      <c r="AE33" s="1076"/>
      <c r="AF33" s="1050">
        <v>2057</v>
      </c>
      <c r="AG33" s="1051"/>
      <c r="AH33" s="1051"/>
      <c r="AI33" s="1051"/>
      <c r="AJ33" s="1052"/>
      <c r="AK33" s="1011">
        <v>487</v>
      </c>
      <c r="AL33" s="1002"/>
      <c r="AM33" s="1002"/>
      <c r="AN33" s="1002"/>
      <c r="AO33" s="1002"/>
      <c r="AP33" s="1002">
        <v>15303</v>
      </c>
      <c r="AQ33" s="1002"/>
      <c r="AR33" s="1002"/>
      <c r="AS33" s="1002"/>
      <c r="AT33" s="1002"/>
      <c r="AU33" s="1002">
        <v>5004</v>
      </c>
      <c r="AV33" s="1002"/>
      <c r="AW33" s="1002"/>
      <c r="AX33" s="1002"/>
      <c r="AY33" s="1002"/>
      <c r="AZ33" s="1073" t="s">
        <v>562</v>
      </c>
      <c r="BA33" s="1073"/>
      <c r="BB33" s="1073"/>
      <c r="BC33" s="1073"/>
      <c r="BD33" s="1073"/>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399</v>
      </c>
      <c r="C34" s="1069"/>
      <c r="D34" s="1069"/>
      <c r="E34" s="1069"/>
      <c r="F34" s="1069"/>
      <c r="G34" s="1069"/>
      <c r="H34" s="1069"/>
      <c r="I34" s="1069"/>
      <c r="J34" s="1069"/>
      <c r="K34" s="1069"/>
      <c r="L34" s="1069"/>
      <c r="M34" s="1069"/>
      <c r="N34" s="1069"/>
      <c r="O34" s="1069"/>
      <c r="P34" s="1070"/>
      <c r="Q34" s="1074">
        <v>5150</v>
      </c>
      <c r="R34" s="1075"/>
      <c r="S34" s="1075"/>
      <c r="T34" s="1075"/>
      <c r="U34" s="1075"/>
      <c r="V34" s="1075">
        <v>5258</v>
      </c>
      <c r="W34" s="1075"/>
      <c r="X34" s="1075"/>
      <c r="Y34" s="1075"/>
      <c r="Z34" s="1075"/>
      <c r="AA34" s="1075">
        <v>-108</v>
      </c>
      <c r="AB34" s="1075"/>
      <c r="AC34" s="1075"/>
      <c r="AD34" s="1075"/>
      <c r="AE34" s="1076"/>
      <c r="AF34" s="1050">
        <v>2327</v>
      </c>
      <c r="AG34" s="1051"/>
      <c r="AH34" s="1051"/>
      <c r="AI34" s="1051"/>
      <c r="AJ34" s="1052"/>
      <c r="AK34" s="1011">
        <v>1459</v>
      </c>
      <c r="AL34" s="1002"/>
      <c r="AM34" s="1002"/>
      <c r="AN34" s="1002"/>
      <c r="AO34" s="1002"/>
      <c r="AP34" s="1002">
        <v>1410</v>
      </c>
      <c r="AQ34" s="1002"/>
      <c r="AR34" s="1002"/>
      <c r="AS34" s="1002"/>
      <c r="AT34" s="1002"/>
      <c r="AU34" s="1002">
        <v>901</v>
      </c>
      <c r="AV34" s="1002"/>
      <c r="AW34" s="1002"/>
      <c r="AX34" s="1002"/>
      <c r="AY34" s="1002"/>
      <c r="AZ34" s="1073" t="s">
        <v>561</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401</v>
      </c>
      <c r="C35" s="1069"/>
      <c r="D35" s="1069"/>
      <c r="E35" s="1069"/>
      <c r="F35" s="1069"/>
      <c r="G35" s="1069"/>
      <c r="H35" s="1069"/>
      <c r="I35" s="1069"/>
      <c r="J35" s="1069"/>
      <c r="K35" s="1069"/>
      <c r="L35" s="1069"/>
      <c r="M35" s="1069"/>
      <c r="N35" s="1069"/>
      <c r="O35" s="1069"/>
      <c r="P35" s="1070"/>
      <c r="Q35" s="1074">
        <v>235</v>
      </c>
      <c r="R35" s="1075"/>
      <c r="S35" s="1075"/>
      <c r="T35" s="1075"/>
      <c r="U35" s="1075"/>
      <c r="V35" s="1075">
        <v>245</v>
      </c>
      <c r="W35" s="1075"/>
      <c r="X35" s="1075"/>
      <c r="Y35" s="1075"/>
      <c r="Z35" s="1075"/>
      <c r="AA35" s="1075">
        <v>-10</v>
      </c>
      <c r="AB35" s="1075"/>
      <c r="AC35" s="1075"/>
      <c r="AD35" s="1075"/>
      <c r="AE35" s="1076"/>
      <c r="AF35" s="1050">
        <v>15</v>
      </c>
      <c r="AG35" s="1051"/>
      <c r="AH35" s="1051"/>
      <c r="AI35" s="1051"/>
      <c r="AJ35" s="1052"/>
      <c r="AK35" s="1011">
        <v>0</v>
      </c>
      <c r="AL35" s="1002"/>
      <c r="AM35" s="1002"/>
      <c r="AN35" s="1002"/>
      <c r="AO35" s="1002"/>
      <c r="AP35" s="1002">
        <v>0</v>
      </c>
      <c r="AQ35" s="1002"/>
      <c r="AR35" s="1002"/>
      <c r="AS35" s="1002"/>
      <c r="AT35" s="1002"/>
      <c r="AU35" s="1002">
        <v>0</v>
      </c>
      <c r="AV35" s="1002"/>
      <c r="AW35" s="1002"/>
      <c r="AX35" s="1002"/>
      <c r="AY35" s="1002"/>
      <c r="AZ35" s="1073" t="s">
        <v>561</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402</v>
      </c>
      <c r="C36" s="1069"/>
      <c r="D36" s="1069"/>
      <c r="E36" s="1069"/>
      <c r="F36" s="1069"/>
      <c r="G36" s="1069"/>
      <c r="H36" s="1069"/>
      <c r="I36" s="1069"/>
      <c r="J36" s="1069"/>
      <c r="K36" s="1069"/>
      <c r="L36" s="1069"/>
      <c r="M36" s="1069"/>
      <c r="N36" s="1069"/>
      <c r="O36" s="1069"/>
      <c r="P36" s="1070"/>
      <c r="Q36" s="1074">
        <v>151</v>
      </c>
      <c r="R36" s="1075"/>
      <c r="S36" s="1075"/>
      <c r="T36" s="1075"/>
      <c r="U36" s="1075"/>
      <c r="V36" s="1075">
        <v>122</v>
      </c>
      <c r="W36" s="1075"/>
      <c r="X36" s="1075"/>
      <c r="Y36" s="1075"/>
      <c r="Z36" s="1075"/>
      <c r="AA36" s="1075">
        <v>29</v>
      </c>
      <c r="AB36" s="1075"/>
      <c r="AC36" s="1075"/>
      <c r="AD36" s="1075"/>
      <c r="AE36" s="1076"/>
      <c r="AF36" s="1050">
        <v>29</v>
      </c>
      <c r="AG36" s="1051"/>
      <c r="AH36" s="1051"/>
      <c r="AI36" s="1051"/>
      <c r="AJ36" s="1052"/>
      <c r="AK36" s="1011">
        <v>81</v>
      </c>
      <c r="AL36" s="1002"/>
      <c r="AM36" s="1002"/>
      <c r="AN36" s="1002"/>
      <c r="AO36" s="1002"/>
      <c r="AP36" s="1002">
        <v>378</v>
      </c>
      <c r="AQ36" s="1002"/>
      <c r="AR36" s="1002"/>
      <c r="AS36" s="1002"/>
      <c r="AT36" s="1002"/>
      <c r="AU36" s="1002">
        <v>339</v>
      </c>
      <c r="AV36" s="1002"/>
      <c r="AW36" s="1002"/>
      <c r="AX36" s="1002"/>
      <c r="AY36" s="1002"/>
      <c r="AZ36" s="1073" t="s">
        <v>561</v>
      </c>
      <c r="BA36" s="1073"/>
      <c r="BB36" s="1073"/>
      <c r="BC36" s="1073"/>
      <c r="BD36" s="1073"/>
      <c r="BE36" s="1063" t="s">
        <v>403</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404</v>
      </c>
      <c r="C37" s="1069"/>
      <c r="D37" s="1069"/>
      <c r="E37" s="1069"/>
      <c r="F37" s="1069"/>
      <c r="G37" s="1069"/>
      <c r="H37" s="1069"/>
      <c r="I37" s="1069"/>
      <c r="J37" s="1069"/>
      <c r="K37" s="1069"/>
      <c r="L37" s="1069"/>
      <c r="M37" s="1069"/>
      <c r="N37" s="1069"/>
      <c r="O37" s="1069"/>
      <c r="P37" s="1070"/>
      <c r="Q37" s="1074">
        <v>3700</v>
      </c>
      <c r="R37" s="1075"/>
      <c r="S37" s="1075"/>
      <c r="T37" s="1075"/>
      <c r="U37" s="1075"/>
      <c r="V37" s="1075">
        <v>3700</v>
      </c>
      <c r="W37" s="1075"/>
      <c r="X37" s="1075"/>
      <c r="Y37" s="1075"/>
      <c r="Z37" s="1075"/>
      <c r="AA37" s="1075">
        <v>1</v>
      </c>
      <c r="AB37" s="1075"/>
      <c r="AC37" s="1075"/>
      <c r="AD37" s="1075"/>
      <c r="AE37" s="1076"/>
      <c r="AF37" s="1050">
        <v>1</v>
      </c>
      <c r="AG37" s="1051"/>
      <c r="AH37" s="1051"/>
      <c r="AI37" s="1051"/>
      <c r="AJ37" s="1052"/>
      <c r="AK37" s="1011">
        <v>1199</v>
      </c>
      <c r="AL37" s="1002"/>
      <c r="AM37" s="1002"/>
      <c r="AN37" s="1002"/>
      <c r="AO37" s="1002"/>
      <c r="AP37" s="1002">
        <v>23249</v>
      </c>
      <c r="AQ37" s="1002"/>
      <c r="AR37" s="1002"/>
      <c r="AS37" s="1002"/>
      <c r="AT37" s="1002"/>
      <c r="AU37" s="1002">
        <v>17576</v>
      </c>
      <c r="AV37" s="1002"/>
      <c r="AW37" s="1002"/>
      <c r="AX37" s="1002"/>
      <c r="AY37" s="1002"/>
      <c r="AZ37" s="1073" t="s">
        <v>562</v>
      </c>
      <c r="BA37" s="1073"/>
      <c r="BB37" s="1073"/>
      <c r="BC37" s="1073"/>
      <c r="BD37" s="1073"/>
      <c r="BE37" s="1063" t="s">
        <v>403</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t="s">
        <v>405</v>
      </c>
      <c r="C38" s="1069"/>
      <c r="D38" s="1069"/>
      <c r="E38" s="1069"/>
      <c r="F38" s="1069"/>
      <c r="G38" s="1069"/>
      <c r="H38" s="1069"/>
      <c r="I38" s="1069"/>
      <c r="J38" s="1069"/>
      <c r="K38" s="1069"/>
      <c r="L38" s="1069"/>
      <c r="M38" s="1069"/>
      <c r="N38" s="1069"/>
      <c r="O38" s="1069"/>
      <c r="P38" s="1070"/>
      <c r="Q38" s="1074">
        <v>1484</v>
      </c>
      <c r="R38" s="1075"/>
      <c r="S38" s="1075"/>
      <c r="T38" s="1075"/>
      <c r="U38" s="1075"/>
      <c r="V38" s="1075">
        <v>1483</v>
      </c>
      <c r="W38" s="1075"/>
      <c r="X38" s="1075"/>
      <c r="Y38" s="1075"/>
      <c r="Z38" s="1075"/>
      <c r="AA38" s="1075">
        <v>1</v>
      </c>
      <c r="AB38" s="1075"/>
      <c r="AC38" s="1075"/>
      <c r="AD38" s="1075"/>
      <c r="AE38" s="1076"/>
      <c r="AF38" s="1050">
        <v>1</v>
      </c>
      <c r="AG38" s="1051"/>
      <c r="AH38" s="1051"/>
      <c r="AI38" s="1051"/>
      <c r="AJ38" s="1052"/>
      <c r="AK38" s="1011">
        <v>842</v>
      </c>
      <c r="AL38" s="1002"/>
      <c r="AM38" s="1002"/>
      <c r="AN38" s="1002"/>
      <c r="AO38" s="1002"/>
      <c r="AP38" s="1002">
        <v>12304</v>
      </c>
      <c r="AQ38" s="1002"/>
      <c r="AR38" s="1002"/>
      <c r="AS38" s="1002"/>
      <c r="AT38" s="1002"/>
      <c r="AU38" s="1002">
        <v>12009</v>
      </c>
      <c r="AV38" s="1002"/>
      <c r="AW38" s="1002"/>
      <c r="AX38" s="1002"/>
      <c r="AY38" s="1002"/>
      <c r="AZ38" s="1073" t="s">
        <v>561</v>
      </c>
      <c r="BA38" s="1073"/>
      <c r="BB38" s="1073"/>
      <c r="BC38" s="1073"/>
      <c r="BD38" s="1073"/>
      <c r="BE38" s="1063" t="s">
        <v>406</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t="s">
        <v>407</v>
      </c>
      <c r="C39" s="1069"/>
      <c r="D39" s="1069"/>
      <c r="E39" s="1069"/>
      <c r="F39" s="1069"/>
      <c r="G39" s="1069"/>
      <c r="H39" s="1069"/>
      <c r="I39" s="1069"/>
      <c r="J39" s="1069"/>
      <c r="K39" s="1069"/>
      <c r="L39" s="1069"/>
      <c r="M39" s="1069"/>
      <c r="N39" s="1069"/>
      <c r="O39" s="1069"/>
      <c r="P39" s="1070"/>
      <c r="Q39" s="1074">
        <v>350</v>
      </c>
      <c r="R39" s="1075"/>
      <c r="S39" s="1075"/>
      <c r="T39" s="1075"/>
      <c r="U39" s="1075"/>
      <c r="V39" s="1075">
        <v>349</v>
      </c>
      <c r="W39" s="1075"/>
      <c r="X39" s="1075"/>
      <c r="Y39" s="1075"/>
      <c r="Z39" s="1075"/>
      <c r="AA39" s="1075">
        <v>1</v>
      </c>
      <c r="AB39" s="1075"/>
      <c r="AC39" s="1075"/>
      <c r="AD39" s="1075"/>
      <c r="AE39" s="1076"/>
      <c r="AF39" s="1050">
        <v>1</v>
      </c>
      <c r="AG39" s="1051"/>
      <c r="AH39" s="1051"/>
      <c r="AI39" s="1051"/>
      <c r="AJ39" s="1052"/>
      <c r="AK39" s="1011">
        <v>91</v>
      </c>
      <c r="AL39" s="1002"/>
      <c r="AM39" s="1002"/>
      <c r="AN39" s="1002"/>
      <c r="AO39" s="1002"/>
      <c r="AP39" s="1002">
        <v>1271</v>
      </c>
      <c r="AQ39" s="1002"/>
      <c r="AR39" s="1002"/>
      <c r="AS39" s="1002"/>
      <c r="AT39" s="1002"/>
      <c r="AU39" s="1002">
        <v>1255</v>
      </c>
      <c r="AV39" s="1002"/>
      <c r="AW39" s="1002"/>
      <c r="AX39" s="1002"/>
      <c r="AY39" s="1002"/>
      <c r="AZ39" s="1073" t="s">
        <v>561</v>
      </c>
      <c r="BA39" s="1073"/>
      <c r="BB39" s="1073"/>
      <c r="BC39" s="1073"/>
      <c r="BD39" s="1073"/>
      <c r="BE39" s="1063" t="s">
        <v>403</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5146</v>
      </c>
      <c r="AG63" s="990"/>
      <c r="AH63" s="990"/>
      <c r="AI63" s="990"/>
      <c r="AJ63" s="1061"/>
      <c r="AK63" s="1062"/>
      <c r="AL63" s="994"/>
      <c r="AM63" s="994"/>
      <c r="AN63" s="994"/>
      <c r="AO63" s="994"/>
      <c r="AP63" s="990">
        <v>54206</v>
      </c>
      <c r="AQ63" s="990"/>
      <c r="AR63" s="990"/>
      <c r="AS63" s="990"/>
      <c r="AT63" s="990"/>
      <c r="AU63" s="990">
        <v>37375</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411</v>
      </c>
      <c r="B66" s="1027"/>
      <c r="C66" s="1027"/>
      <c r="D66" s="1027"/>
      <c r="E66" s="1027"/>
      <c r="F66" s="1027"/>
      <c r="G66" s="1027"/>
      <c r="H66" s="1027"/>
      <c r="I66" s="1027"/>
      <c r="J66" s="1027"/>
      <c r="K66" s="1027"/>
      <c r="L66" s="1027"/>
      <c r="M66" s="1027"/>
      <c r="N66" s="1027"/>
      <c r="O66" s="1027"/>
      <c r="P66" s="1028"/>
      <c r="Q66" s="1032" t="s">
        <v>384</v>
      </c>
      <c r="R66" s="1033"/>
      <c r="S66" s="1033"/>
      <c r="T66" s="1033"/>
      <c r="U66" s="1034"/>
      <c r="V66" s="1032" t="s">
        <v>385</v>
      </c>
      <c r="W66" s="1033"/>
      <c r="X66" s="1033"/>
      <c r="Y66" s="1033"/>
      <c r="Z66" s="1034"/>
      <c r="AA66" s="1032" t="s">
        <v>386</v>
      </c>
      <c r="AB66" s="1033"/>
      <c r="AC66" s="1033"/>
      <c r="AD66" s="1033"/>
      <c r="AE66" s="1034"/>
      <c r="AF66" s="1038" t="s">
        <v>387</v>
      </c>
      <c r="AG66" s="1039"/>
      <c r="AH66" s="1039"/>
      <c r="AI66" s="1039"/>
      <c r="AJ66" s="1040"/>
      <c r="AK66" s="1032" t="s">
        <v>388</v>
      </c>
      <c r="AL66" s="1027"/>
      <c r="AM66" s="1027"/>
      <c r="AN66" s="1027"/>
      <c r="AO66" s="1028"/>
      <c r="AP66" s="1032" t="s">
        <v>412</v>
      </c>
      <c r="AQ66" s="1033"/>
      <c r="AR66" s="1033"/>
      <c r="AS66" s="1033"/>
      <c r="AT66" s="1034"/>
      <c r="AU66" s="1032" t="s">
        <v>413</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3210</v>
      </c>
      <c r="R68" s="1013"/>
      <c r="S68" s="1013"/>
      <c r="T68" s="1013"/>
      <c r="U68" s="1013"/>
      <c r="V68" s="1013">
        <v>3284</v>
      </c>
      <c r="W68" s="1013"/>
      <c r="X68" s="1013"/>
      <c r="Y68" s="1013"/>
      <c r="Z68" s="1013"/>
      <c r="AA68" s="1013">
        <v>-74</v>
      </c>
      <c r="AB68" s="1013"/>
      <c r="AC68" s="1013"/>
      <c r="AD68" s="1013"/>
      <c r="AE68" s="1013"/>
      <c r="AF68" s="1013">
        <v>996</v>
      </c>
      <c r="AG68" s="1013"/>
      <c r="AH68" s="1013"/>
      <c r="AI68" s="1013"/>
      <c r="AJ68" s="1013"/>
      <c r="AK68" s="1013">
        <v>0</v>
      </c>
      <c r="AL68" s="1013"/>
      <c r="AM68" s="1013"/>
      <c r="AN68" s="1013"/>
      <c r="AO68" s="1013"/>
      <c r="AP68" s="1013">
        <v>5902</v>
      </c>
      <c r="AQ68" s="1013"/>
      <c r="AR68" s="1013"/>
      <c r="AS68" s="1013"/>
      <c r="AT68" s="1013"/>
      <c r="AU68" s="1013">
        <v>755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569</v>
      </c>
      <c r="C69" s="1006"/>
      <c r="D69" s="1006"/>
      <c r="E69" s="1006"/>
      <c r="F69" s="1006"/>
      <c r="G69" s="1006"/>
      <c r="H69" s="1006"/>
      <c r="I69" s="1006"/>
      <c r="J69" s="1006"/>
      <c r="K69" s="1006"/>
      <c r="L69" s="1006"/>
      <c r="M69" s="1006"/>
      <c r="N69" s="1006"/>
      <c r="O69" s="1006"/>
      <c r="P69" s="1007"/>
      <c r="Q69" s="1008">
        <v>11295</v>
      </c>
      <c r="R69" s="1002"/>
      <c r="S69" s="1002"/>
      <c r="T69" s="1002"/>
      <c r="U69" s="1002"/>
      <c r="V69" s="1002">
        <v>10917</v>
      </c>
      <c r="W69" s="1002"/>
      <c r="X69" s="1002"/>
      <c r="Y69" s="1002"/>
      <c r="Z69" s="1002"/>
      <c r="AA69" s="1002">
        <v>378</v>
      </c>
      <c r="AB69" s="1002"/>
      <c r="AC69" s="1002"/>
      <c r="AD69" s="1002"/>
      <c r="AE69" s="1002"/>
      <c r="AF69" s="1002">
        <v>378</v>
      </c>
      <c r="AG69" s="1002"/>
      <c r="AH69" s="1002"/>
      <c r="AI69" s="1002"/>
      <c r="AJ69" s="1002"/>
      <c r="AK69" s="1002">
        <v>96</v>
      </c>
      <c r="AL69" s="1002"/>
      <c r="AM69" s="1002"/>
      <c r="AN69" s="1002"/>
      <c r="AO69" s="1002"/>
      <c r="AP69" s="1002">
        <v>0</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570</v>
      </c>
      <c r="C70" s="1006"/>
      <c r="D70" s="1006"/>
      <c r="E70" s="1006"/>
      <c r="F70" s="1006"/>
      <c r="G70" s="1006"/>
      <c r="H70" s="1006"/>
      <c r="I70" s="1006"/>
      <c r="J70" s="1006"/>
      <c r="K70" s="1006"/>
      <c r="L70" s="1006"/>
      <c r="M70" s="1006"/>
      <c r="N70" s="1006"/>
      <c r="O70" s="1006"/>
      <c r="P70" s="1007"/>
      <c r="Q70" s="1008">
        <v>161303</v>
      </c>
      <c r="R70" s="1002"/>
      <c r="S70" s="1002"/>
      <c r="T70" s="1002"/>
      <c r="U70" s="1002"/>
      <c r="V70" s="1002">
        <v>157420</v>
      </c>
      <c r="W70" s="1002"/>
      <c r="X70" s="1002"/>
      <c r="Y70" s="1002"/>
      <c r="Z70" s="1002"/>
      <c r="AA70" s="1002">
        <v>3882</v>
      </c>
      <c r="AB70" s="1002"/>
      <c r="AC70" s="1002"/>
      <c r="AD70" s="1002"/>
      <c r="AE70" s="1002"/>
      <c r="AF70" s="1002">
        <v>3882</v>
      </c>
      <c r="AG70" s="1002"/>
      <c r="AH70" s="1002"/>
      <c r="AI70" s="1002"/>
      <c r="AJ70" s="1002"/>
      <c r="AK70" s="1002">
        <v>0</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571</v>
      </c>
      <c r="C71" s="1006"/>
      <c r="D71" s="1006"/>
      <c r="E71" s="1006"/>
      <c r="F71" s="1006"/>
      <c r="G71" s="1006"/>
      <c r="H71" s="1006"/>
      <c r="I71" s="1006"/>
      <c r="J71" s="1006"/>
      <c r="K71" s="1006"/>
      <c r="L71" s="1006"/>
      <c r="M71" s="1006"/>
      <c r="N71" s="1006"/>
      <c r="O71" s="1006"/>
      <c r="P71" s="1007"/>
      <c r="Q71" s="1008">
        <v>64623</v>
      </c>
      <c r="R71" s="1002"/>
      <c r="S71" s="1002"/>
      <c r="T71" s="1002"/>
      <c r="U71" s="1002"/>
      <c r="V71" s="1002">
        <v>97500</v>
      </c>
      <c r="W71" s="1002"/>
      <c r="X71" s="1002"/>
      <c r="Y71" s="1002"/>
      <c r="Z71" s="1002"/>
      <c r="AA71" s="1002">
        <v>-32877</v>
      </c>
      <c r="AB71" s="1002"/>
      <c r="AC71" s="1002"/>
      <c r="AD71" s="1002"/>
      <c r="AE71" s="1002"/>
      <c r="AF71" s="1002">
        <v>-32877</v>
      </c>
      <c r="AG71" s="1002"/>
      <c r="AH71" s="1002"/>
      <c r="AI71" s="1002"/>
      <c r="AJ71" s="1002"/>
      <c r="AK71" s="1002">
        <v>0</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-27621</v>
      </c>
      <c r="AG88" s="990"/>
      <c r="AH88" s="990"/>
      <c r="AI88" s="990"/>
      <c r="AJ88" s="990"/>
      <c r="AK88" s="994"/>
      <c r="AL88" s="994"/>
      <c r="AM88" s="994"/>
      <c r="AN88" s="994"/>
      <c r="AO88" s="994"/>
      <c r="AP88" s="990">
        <v>5902</v>
      </c>
      <c r="AQ88" s="990"/>
      <c r="AR88" s="990"/>
      <c r="AS88" s="990"/>
      <c r="AT88" s="990"/>
      <c r="AU88" s="990">
        <v>755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269</v>
      </c>
      <c r="CS102" s="982"/>
      <c r="CT102" s="982"/>
      <c r="CU102" s="982"/>
      <c r="CV102" s="983"/>
      <c r="CW102" s="981">
        <v>91</v>
      </c>
      <c r="CX102" s="982"/>
      <c r="CY102" s="982"/>
      <c r="CZ102" s="982"/>
      <c r="DA102" s="983"/>
      <c r="DB102" s="981">
        <v>0</v>
      </c>
      <c r="DC102" s="982"/>
      <c r="DD102" s="982"/>
      <c r="DE102" s="982"/>
      <c r="DF102" s="983"/>
      <c r="DG102" s="981" t="s">
        <v>561</v>
      </c>
      <c r="DH102" s="982"/>
      <c r="DI102" s="982"/>
      <c r="DJ102" s="982"/>
      <c r="DK102" s="983"/>
      <c r="DL102" s="981" t="s">
        <v>561</v>
      </c>
      <c r="DM102" s="982"/>
      <c r="DN102" s="982"/>
      <c r="DO102" s="982"/>
      <c r="DP102" s="983"/>
      <c r="DQ102" s="981" t="s">
        <v>561</v>
      </c>
      <c r="DR102" s="982"/>
      <c r="DS102" s="982"/>
      <c r="DT102" s="982"/>
      <c r="DU102" s="983"/>
      <c r="DV102" s="964" t="s">
        <v>578</v>
      </c>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298</v>
      </c>
      <c r="AG109" s="925"/>
      <c r="AH109" s="925"/>
      <c r="AI109" s="925"/>
      <c r="AJ109" s="926"/>
      <c r="AK109" s="927" t="s">
        <v>297</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298</v>
      </c>
      <c r="BW109" s="925"/>
      <c r="BX109" s="925"/>
      <c r="BY109" s="925"/>
      <c r="BZ109" s="926"/>
      <c r="CA109" s="927" t="s">
        <v>297</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298</v>
      </c>
      <c r="DM109" s="925"/>
      <c r="DN109" s="925"/>
      <c r="DO109" s="925"/>
      <c r="DP109" s="926"/>
      <c r="DQ109" s="927" t="s">
        <v>297</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8121637</v>
      </c>
      <c r="AB110" s="918"/>
      <c r="AC110" s="918"/>
      <c r="AD110" s="918"/>
      <c r="AE110" s="919"/>
      <c r="AF110" s="920">
        <v>8460657</v>
      </c>
      <c r="AG110" s="918"/>
      <c r="AH110" s="918"/>
      <c r="AI110" s="918"/>
      <c r="AJ110" s="919"/>
      <c r="AK110" s="920">
        <v>8621149</v>
      </c>
      <c r="AL110" s="918"/>
      <c r="AM110" s="918"/>
      <c r="AN110" s="918"/>
      <c r="AO110" s="919"/>
      <c r="AP110" s="921">
        <v>30.7</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79559574</v>
      </c>
      <c r="BR110" s="865"/>
      <c r="BS110" s="865"/>
      <c r="BT110" s="865"/>
      <c r="BU110" s="865"/>
      <c r="BV110" s="865">
        <v>77887809</v>
      </c>
      <c r="BW110" s="865"/>
      <c r="BX110" s="865"/>
      <c r="BY110" s="865"/>
      <c r="BZ110" s="865"/>
      <c r="CA110" s="865">
        <v>73885605</v>
      </c>
      <c r="CB110" s="865"/>
      <c r="CC110" s="865"/>
      <c r="CD110" s="865"/>
      <c r="CE110" s="865"/>
      <c r="CF110" s="889">
        <v>262.7</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121</v>
      </c>
      <c r="DH110" s="865"/>
      <c r="DI110" s="865"/>
      <c r="DJ110" s="865"/>
      <c r="DK110" s="865"/>
      <c r="DL110" s="865" t="s">
        <v>430</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v>410975</v>
      </c>
      <c r="BR111" s="837"/>
      <c r="BS111" s="837"/>
      <c r="BT111" s="837"/>
      <c r="BU111" s="837"/>
      <c r="BV111" s="837">
        <v>287808</v>
      </c>
      <c r="BW111" s="837"/>
      <c r="BX111" s="837"/>
      <c r="BY111" s="837"/>
      <c r="BZ111" s="837"/>
      <c r="CA111" s="837">
        <v>167088</v>
      </c>
      <c r="CB111" s="837"/>
      <c r="CC111" s="837"/>
      <c r="CD111" s="837"/>
      <c r="CE111" s="837"/>
      <c r="CF111" s="898">
        <v>0.6</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121</v>
      </c>
      <c r="DM111" s="837"/>
      <c r="DN111" s="837"/>
      <c r="DO111" s="837"/>
      <c r="DP111" s="837"/>
      <c r="DQ111" s="837" t="s">
        <v>121</v>
      </c>
      <c r="DR111" s="837"/>
      <c r="DS111" s="837"/>
      <c r="DT111" s="837"/>
      <c r="DU111" s="837"/>
      <c r="DV111" s="814" t="s">
        <v>430</v>
      </c>
      <c r="DW111" s="814"/>
      <c r="DX111" s="814"/>
      <c r="DY111" s="814"/>
      <c r="DZ111" s="815"/>
    </row>
    <row r="112" spans="1:131" s="226" customFormat="1" ht="26.25" customHeight="1" x14ac:dyDescent="0.15">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38682345</v>
      </c>
      <c r="BR112" s="837"/>
      <c r="BS112" s="837"/>
      <c r="BT112" s="837"/>
      <c r="BU112" s="837"/>
      <c r="BV112" s="837">
        <v>36279639</v>
      </c>
      <c r="BW112" s="837"/>
      <c r="BX112" s="837"/>
      <c r="BY112" s="837"/>
      <c r="BZ112" s="837"/>
      <c r="CA112" s="837">
        <v>37374570</v>
      </c>
      <c r="CB112" s="837"/>
      <c r="CC112" s="837"/>
      <c r="CD112" s="837"/>
      <c r="CE112" s="837"/>
      <c r="CF112" s="898">
        <v>132.9</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2767000</v>
      </c>
      <c r="AB113" s="946"/>
      <c r="AC113" s="946"/>
      <c r="AD113" s="946"/>
      <c r="AE113" s="947"/>
      <c r="AF113" s="948">
        <v>2576328</v>
      </c>
      <c r="AG113" s="946"/>
      <c r="AH113" s="946"/>
      <c r="AI113" s="946"/>
      <c r="AJ113" s="947"/>
      <c r="AK113" s="948">
        <v>2696058</v>
      </c>
      <c r="AL113" s="946"/>
      <c r="AM113" s="946"/>
      <c r="AN113" s="946"/>
      <c r="AO113" s="947"/>
      <c r="AP113" s="949">
        <v>9.6</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846556</v>
      </c>
      <c r="BR113" s="837"/>
      <c r="BS113" s="837"/>
      <c r="BT113" s="837"/>
      <c r="BU113" s="837"/>
      <c r="BV113" s="837">
        <v>844344</v>
      </c>
      <c r="BW113" s="837"/>
      <c r="BX113" s="837"/>
      <c r="BY113" s="837"/>
      <c r="BZ113" s="837"/>
      <c r="CA113" s="837">
        <v>754666</v>
      </c>
      <c r="CB113" s="837"/>
      <c r="CC113" s="837"/>
      <c r="CD113" s="837"/>
      <c r="CE113" s="837"/>
      <c r="CF113" s="898">
        <v>2.7</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430</v>
      </c>
      <c r="DM113" s="800"/>
      <c r="DN113" s="800"/>
      <c r="DO113" s="800"/>
      <c r="DP113" s="801"/>
      <c r="DQ113" s="802" t="s">
        <v>121</v>
      </c>
      <c r="DR113" s="800"/>
      <c r="DS113" s="800"/>
      <c r="DT113" s="800"/>
      <c r="DU113" s="801"/>
      <c r="DV113" s="847" t="s">
        <v>121</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37775</v>
      </c>
      <c r="AB114" s="800"/>
      <c r="AC114" s="800"/>
      <c r="AD114" s="800"/>
      <c r="AE114" s="801"/>
      <c r="AF114" s="802">
        <v>101210</v>
      </c>
      <c r="AG114" s="800"/>
      <c r="AH114" s="800"/>
      <c r="AI114" s="800"/>
      <c r="AJ114" s="801"/>
      <c r="AK114" s="802">
        <v>103846</v>
      </c>
      <c r="AL114" s="800"/>
      <c r="AM114" s="800"/>
      <c r="AN114" s="800"/>
      <c r="AO114" s="801"/>
      <c r="AP114" s="847">
        <v>0.4</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6532157</v>
      </c>
      <c r="BR114" s="837"/>
      <c r="BS114" s="837"/>
      <c r="BT114" s="837"/>
      <c r="BU114" s="837"/>
      <c r="BV114" s="837">
        <v>6490612</v>
      </c>
      <c r="BW114" s="837"/>
      <c r="BX114" s="837"/>
      <c r="BY114" s="837"/>
      <c r="BZ114" s="837"/>
      <c r="CA114" s="837">
        <v>6849160</v>
      </c>
      <c r="CB114" s="837"/>
      <c r="CC114" s="837"/>
      <c r="CD114" s="837"/>
      <c r="CE114" s="837"/>
      <c r="CF114" s="898">
        <v>24.4</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x14ac:dyDescent="0.15">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397824</v>
      </c>
      <c r="AB115" s="946"/>
      <c r="AC115" s="946"/>
      <c r="AD115" s="946"/>
      <c r="AE115" s="947"/>
      <c r="AF115" s="948">
        <v>214949</v>
      </c>
      <c r="AG115" s="946"/>
      <c r="AH115" s="946"/>
      <c r="AI115" s="946"/>
      <c r="AJ115" s="947"/>
      <c r="AK115" s="948">
        <v>197108</v>
      </c>
      <c r="AL115" s="946"/>
      <c r="AM115" s="946"/>
      <c r="AN115" s="946"/>
      <c r="AO115" s="947"/>
      <c r="AP115" s="949">
        <v>0.7</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x14ac:dyDescent="0.15">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251</v>
      </c>
      <c r="AB116" s="800"/>
      <c r="AC116" s="800"/>
      <c r="AD116" s="800"/>
      <c r="AE116" s="801"/>
      <c r="AF116" s="802">
        <v>1589</v>
      </c>
      <c r="AG116" s="800"/>
      <c r="AH116" s="800"/>
      <c r="AI116" s="800"/>
      <c r="AJ116" s="801"/>
      <c r="AK116" s="802">
        <v>128</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241437</v>
      </c>
      <c r="DH116" s="800"/>
      <c r="DI116" s="800"/>
      <c r="DJ116" s="800"/>
      <c r="DK116" s="801"/>
      <c r="DL116" s="802">
        <v>185224</v>
      </c>
      <c r="DM116" s="800"/>
      <c r="DN116" s="800"/>
      <c r="DO116" s="800"/>
      <c r="DP116" s="801"/>
      <c r="DQ116" s="802">
        <v>129011</v>
      </c>
      <c r="DR116" s="800"/>
      <c r="DS116" s="800"/>
      <c r="DT116" s="800"/>
      <c r="DU116" s="801"/>
      <c r="DV116" s="847">
        <v>0.5</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11324487</v>
      </c>
      <c r="AB117" s="932"/>
      <c r="AC117" s="932"/>
      <c r="AD117" s="932"/>
      <c r="AE117" s="933"/>
      <c r="AF117" s="934">
        <v>11354733</v>
      </c>
      <c r="AG117" s="932"/>
      <c r="AH117" s="932"/>
      <c r="AI117" s="932"/>
      <c r="AJ117" s="933"/>
      <c r="AK117" s="934">
        <v>11618289</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430</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298</v>
      </c>
      <c r="AG118" s="925"/>
      <c r="AH118" s="925"/>
      <c r="AI118" s="925"/>
      <c r="AJ118" s="926"/>
      <c r="AK118" s="927" t="s">
        <v>297</v>
      </c>
      <c r="AL118" s="925"/>
      <c r="AM118" s="925"/>
      <c r="AN118" s="925"/>
      <c r="AO118" s="926"/>
      <c r="AP118" s="928" t="s">
        <v>424</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430</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430</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455</v>
      </c>
      <c r="BP119" s="901"/>
      <c r="BQ119" s="905">
        <v>126031607</v>
      </c>
      <c r="BR119" s="868"/>
      <c r="BS119" s="868"/>
      <c r="BT119" s="868"/>
      <c r="BU119" s="868"/>
      <c r="BV119" s="868">
        <v>121790212</v>
      </c>
      <c r="BW119" s="868"/>
      <c r="BX119" s="868"/>
      <c r="BY119" s="868"/>
      <c r="BZ119" s="868"/>
      <c r="CA119" s="868">
        <v>119031089</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169538</v>
      </c>
      <c r="DH119" s="783"/>
      <c r="DI119" s="783"/>
      <c r="DJ119" s="783"/>
      <c r="DK119" s="784"/>
      <c r="DL119" s="785">
        <v>102584</v>
      </c>
      <c r="DM119" s="783"/>
      <c r="DN119" s="783"/>
      <c r="DO119" s="783"/>
      <c r="DP119" s="784"/>
      <c r="DQ119" s="785">
        <v>38077</v>
      </c>
      <c r="DR119" s="783"/>
      <c r="DS119" s="783"/>
      <c r="DT119" s="783"/>
      <c r="DU119" s="784"/>
      <c r="DV119" s="871">
        <v>0.1</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16071102</v>
      </c>
      <c r="BR120" s="865"/>
      <c r="BS120" s="865"/>
      <c r="BT120" s="865"/>
      <c r="BU120" s="865"/>
      <c r="BV120" s="865">
        <v>16412843</v>
      </c>
      <c r="BW120" s="865"/>
      <c r="BX120" s="865"/>
      <c r="BY120" s="865"/>
      <c r="BZ120" s="865"/>
      <c r="CA120" s="865">
        <v>16356243</v>
      </c>
      <c r="CB120" s="865"/>
      <c r="CC120" s="865"/>
      <c r="CD120" s="865"/>
      <c r="CE120" s="865"/>
      <c r="CF120" s="889">
        <v>58.2</v>
      </c>
      <c r="CG120" s="890"/>
      <c r="CH120" s="890"/>
      <c r="CI120" s="890"/>
      <c r="CJ120" s="890"/>
      <c r="CK120" s="891" t="s">
        <v>459</v>
      </c>
      <c r="CL120" s="875"/>
      <c r="CM120" s="875"/>
      <c r="CN120" s="875"/>
      <c r="CO120" s="876"/>
      <c r="CP120" s="895" t="s">
        <v>404</v>
      </c>
      <c r="CQ120" s="896"/>
      <c r="CR120" s="896"/>
      <c r="CS120" s="896"/>
      <c r="CT120" s="896"/>
      <c r="CU120" s="896"/>
      <c r="CV120" s="896"/>
      <c r="CW120" s="896"/>
      <c r="CX120" s="896"/>
      <c r="CY120" s="896"/>
      <c r="CZ120" s="896"/>
      <c r="DA120" s="896"/>
      <c r="DB120" s="896"/>
      <c r="DC120" s="896"/>
      <c r="DD120" s="896"/>
      <c r="DE120" s="896"/>
      <c r="DF120" s="897"/>
      <c r="DG120" s="884">
        <v>18140574</v>
      </c>
      <c r="DH120" s="865"/>
      <c r="DI120" s="865"/>
      <c r="DJ120" s="865"/>
      <c r="DK120" s="865"/>
      <c r="DL120" s="865">
        <v>17698949</v>
      </c>
      <c r="DM120" s="865"/>
      <c r="DN120" s="865"/>
      <c r="DO120" s="865"/>
      <c r="DP120" s="865"/>
      <c r="DQ120" s="865">
        <v>17576374</v>
      </c>
      <c r="DR120" s="865"/>
      <c r="DS120" s="865"/>
      <c r="DT120" s="865"/>
      <c r="DU120" s="865"/>
      <c r="DV120" s="866">
        <v>62.5</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168471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309094</v>
      </c>
      <c r="BR121" s="837"/>
      <c r="BS121" s="837"/>
      <c r="BT121" s="837"/>
      <c r="BU121" s="837"/>
      <c r="BV121" s="837">
        <v>410002</v>
      </c>
      <c r="BW121" s="837"/>
      <c r="BX121" s="837"/>
      <c r="BY121" s="837"/>
      <c r="BZ121" s="837"/>
      <c r="CA121" s="837">
        <v>280930</v>
      </c>
      <c r="CB121" s="837"/>
      <c r="CC121" s="837"/>
      <c r="CD121" s="837"/>
      <c r="CE121" s="837"/>
      <c r="CF121" s="898">
        <v>1</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v>12505319</v>
      </c>
      <c r="DH121" s="837"/>
      <c r="DI121" s="837"/>
      <c r="DJ121" s="837"/>
      <c r="DK121" s="837"/>
      <c r="DL121" s="837">
        <v>12339018</v>
      </c>
      <c r="DM121" s="837"/>
      <c r="DN121" s="837"/>
      <c r="DO121" s="837"/>
      <c r="DP121" s="837"/>
      <c r="DQ121" s="837">
        <v>12008875</v>
      </c>
      <c r="DR121" s="837"/>
      <c r="DS121" s="837"/>
      <c r="DT121" s="837"/>
      <c r="DU121" s="837"/>
      <c r="DV121" s="814">
        <v>42.7</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430</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73702692</v>
      </c>
      <c r="BR122" s="868"/>
      <c r="BS122" s="868"/>
      <c r="BT122" s="868"/>
      <c r="BU122" s="868"/>
      <c r="BV122" s="868">
        <v>72876605</v>
      </c>
      <c r="BW122" s="868"/>
      <c r="BX122" s="868"/>
      <c r="BY122" s="868"/>
      <c r="BZ122" s="868"/>
      <c r="CA122" s="868">
        <v>70220662</v>
      </c>
      <c r="CB122" s="868"/>
      <c r="CC122" s="868"/>
      <c r="CD122" s="868"/>
      <c r="CE122" s="868"/>
      <c r="CF122" s="869">
        <v>249.7</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36">
        <v>1017785</v>
      </c>
      <c r="DH122" s="837"/>
      <c r="DI122" s="837"/>
      <c r="DJ122" s="837"/>
      <c r="DK122" s="837"/>
      <c r="DL122" s="837">
        <v>3173402</v>
      </c>
      <c r="DM122" s="837"/>
      <c r="DN122" s="837"/>
      <c r="DO122" s="837"/>
      <c r="DP122" s="837"/>
      <c r="DQ122" s="837">
        <v>5004114</v>
      </c>
      <c r="DR122" s="837"/>
      <c r="DS122" s="837"/>
      <c r="DT122" s="837"/>
      <c r="DU122" s="837"/>
      <c r="DV122" s="814">
        <v>17.8</v>
      </c>
      <c r="DW122" s="814"/>
      <c r="DX122" s="814"/>
      <c r="DY122" s="814"/>
      <c r="DZ122" s="815"/>
    </row>
    <row r="123" spans="1:130" s="226" customFormat="1" ht="26.25" customHeight="1" x14ac:dyDescent="0.15">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59624</v>
      </c>
      <c r="AB123" s="800"/>
      <c r="AC123" s="800"/>
      <c r="AD123" s="800"/>
      <c r="AE123" s="801"/>
      <c r="AF123" s="802">
        <v>58955</v>
      </c>
      <c r="AG123" s="800"/>
      <c r="AH123" s="800"/>
      <c r="AI123" s="800"/>
      <c r="AJ123" s="801"/>
      <c r="AK123" s="802">
        <v>58286</v>
      </c>
      <c r="AL123" s="800"/>
      <c r="AM123" s="800"/>
      <c r="AN123" s="800"/>
      <c r="AO123" s="801"/>
      <c r="AP123" s="847">
        <v>0.2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464</v>
      </c>
      <c r="BP123" s="901"/>
      <c r="BQ123" s="855">
        <v>90082888</v>
      </c>
      <c r="BR123" s="856"/>
      <c r="BS123" s="856"/>
      <c r="BT123" s="856"/>
      <c r="BU123" s="856"/>
      <c r="BV123" s="856">
        <v>89699450</v>
      </c>
      <c r="BW123" s="856"/>
      <c r="BX123" s="856"/>
      <c r="BY123" s="856"/>
      <c r="BZ123" s="856"/>
      <c r="CA123" s="856">
        <v>86857835</v>
      </c>
      <c r="CB123" s="856"/>
      <c r="CC123" s="856"/>
      <c r="CD123" s="856"/>
      <c r="CE123" s="856"/>
      <c r="CF123" s="766"/>
      <c r="CG123" s="767"/>
      <c r="CH123" s="767"/>
      <c r="CI123" s="767"/>
      <c r="CJ123" s="857"/>
      <c r="CK123" s="892"/>
      <c r="CL123" s="878"/>
      <c r="CM123" s="878"/>
      <c r="CN123" s="878"/>
      <c r="CO123" s="879"/>
      <c r="CP123" s="858" t="s">
        <v>407</v>
      </c>
      <c r="CQ123" s="859"/>
      <c r="CR123" s="859"/>
      <c r="CS123" s="859"/>
      <c r="CT123" s="859"/>
      <c r="CU123" s="859"/>
      <c r="CV123" s="859"/>
      <c r="CW123" s="859"/>
      <c r="CX123" s="859"/>
      <c r="CY123" s="859"/>
      <c r="CZ123" s="859"/>
      <c r="DA123" s="859"/>
      <c r="DB123" s="859"/>
      <c r="DC123" s="859"/>
      <c r="DD123" s="859"/>
      <c r="DE123" s="859"/>
      <c r="DF123" s="860"/>
      <c r="DG123" s="799">
        <v>1185645</v>
      </c>
      <c r="DH123" s="800"/>
      <c r="DI123" s="800"/>
      <c r="DJ123" s="800"/>
      <c r="DK123" s="801"/>
      <c r="DL123" s="802">
        <v>1220815</v>
      </c>
      <c r="DM123" s="800"/>
      <c r="DN123" s="800"/>
      <c r="DO123" s="800"/>
      <c r="DP123" s="801"/>
      <c r="DQ123" s="802">
        <v>1254567</v>
      </c>
      <c r="DR123" s="800"/>
      <c r="DS123" s="800"/>
      <c r="DT123" s="800"/>
      <c r="DU123" s="801"/>
      <c r="DV123" s="847">
        <v>4.5</v>
      </c>
      <c r="DW123" s="848"/>
      <c r="DX123" s="848"/>
      <c r="DY123" s="848"/>
      <c r="DZ123" s="849"/>
    </row>
    <row r="124" spans="1:130" s="226" customFormat="1" ht="26.25" customHeight="1" thickBot="1" x14ac:dyDescent="0.2">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122</v>
      </c>
      <c r="BR124" s="854"/>
      <c r="BS124" s="854"/>
      <c r="BT124" s="854"/>
      <c r="BU124" s="854"/>
      <c r="BV124" s="854">
        <v>111.4</v>
      </c>
      <c r="BW124" s="854"/>
      <c r="BX124" s="854"/>
      <c r="BY124" s="854"/>
      <c r="BZ124" s="854"/>
      <c r="CA124" s="854">
        <v>114.4</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v>5833022</v>
      </c>
      <c r="DH124" s="783"/>
      <c r="DI124" s="783"/>
      <c r="DJ124" s="783"/>
      <c r="DK124" s="784"/>
      <c r="DL124" s="785">
        <v>1847455</v>
      </c>
      <c r="DM124" s="783"/>
      <c r="DN124" s="783"/>
      <c r="DO124" s="783"/>
      <c r="DP124" s="784"/>
      <c r="DQ124" s="785">
        <v>1530640</v>
      </c>
      <c r="DR124" s="783"/>
      <c r="DS124" s="783"/>
      <c r="DT124" s="783"/>
      <c r="DU124" s="784"/>
      <c r="DV124" s="871">
        <v>5.4</v>
      </c>
      <c r="DW124" s="872"/>
      <c r="DX124" s="872"/>
      <c r="DY124" s="872"/>
      <c r="DZ124" s="873"/>
    </row>
    <row r="125" spans="1:130" s="226" customFormat="1" ht="26.25" customHeight="1" x14ac:dyDescent="0.15">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430</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69023</v>
      </c>
      <c r="AB126" s="800"/>
      <c r="AC126" s="800"/>
      <c r="AD126" s="800"/>
      <c r="AE126" s="801"/>
      <c r="AF126" s="802">
        <v>68292</v>
      </c>
      <c r="AG126" s="800"/>
      <c r="AH126" s="800"/>
      <c r="AI126" s="800"/>
      <c r="AJ126" s="801"/>
      <c r="AK126" s="802">
        <v>65243</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15">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100706</v>
      </c>
      <c r="AB127" s="800"/>
      <c r="AC127" s="800"/>
      <c r="AD127" s="800"/>
      <c r="AE127" s="801"/>
      <c r="AF127" s="802">
        <v>87702</v>
      </c>
      <c r="AG127" s="800"/>
      <c r="AH127" s="800"/>
      <c r="AI127" s="800"/>
      <c r="AJ127" s="801"/>
      <c r="AK127" s="802">
        <v>73579</v>
      </c>
      <c r="AL127" s="800"/>
      <c r="AM127" s="800"/>
      <c r="AN127" s="800"/>
      <c r="AO127" s="801"/>
      <c r="AP127" s="847">
        <v>0.3</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430</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78796</v>
      </c>
      <c r="AB128" s="821"/>
      <c r="AC128" s="821"/>
      <c r="AD128" s="821"/>
      <c r="AE128" s="822"/>
      <c r="AF128" s="823">
        <v>73576</v>
      </c>
      <c r="AG128" s="821"/>
      <c r="AH128" s="821"/>
      <c r="AI128" s="821"/>
      <c r="AJ128" s="822"/>
      <c r="AK128" s="823">
        <v>38030</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430</v>
      </c>
      <c r="BG128" s="807"/>
      <c r="BH128" s="807"/>
      <c r="BI128" s="807"/>
      <c r="BJ128" s="807"/>
      <c r="BK128" s="807"/>
      <c r="BL128" s="830"/>
      <c r="BM128" s="806">
        <v>11.61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36065118</v>
      </c>
      <c r="AB129" s="800"/>
      <c r="AC129" s="800"/>
      <c r="AD129" s="800"/>
      <c r="AE129" s="801"/>
      <c r="AF129" s="802">
        <v>35557063</v>
      </c>
      <c r="AG129" s="800"/>
      <c r="AH129" s="800"/>
      <c r="AI129" s="800"/>
      <c r="AJ129" s="801"/>
      <c r="AK129" s="802">
        <v>34920316</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121</v>
      </c>
      <c r="BG129" s="790"/>
      <c r="BH129" s="790"/>
      <c r="BI129" s="790"/>
      <c r="BJ129" s="790"/>
      <c r="BK129" s="790"/>
      <c r="BL129" s="791"/>
      <c r="BM129" s="789">
        <v>16.61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6501972</v>
      </c>
      <c r="AB130" s="800"/>
      <c r="AC130" s="800"/>
      <c r="AD130" s="800"/>
      <c r="AE130" s="801"/>
      <c r="AF130" s="802">
        <v>6759875</v>
      </c>
      <c r="AG130" s="800"/>
      <c r="AH130" s="800"/>
      <c r="AI130" s="800"/>
      <c r="AJ130" s="801"/>
      <c r="AK130" s="802">
        <v>6799033</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16.2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29563146</v>
      </c>
      <c r="AB131" s="783"/>
      <c r="AC131" s="783"/>
      <c r="AD131" s="783"/>
      <c r="AE131" s="784"/>
      <c r="AF131" s="785">
        <v>28797188</v>
      </c>
      <c r="AG131" s="783"/>
      <c r="AH131" s="783"/>
      <c r="AI131" s="783"/>
      <c r="AJ131" s="784"/>
      <c r="AK131" s="785">
        <v>28121283</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v>114.4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16.04605613</v>
      </c>
      <c r="AB132" s="763"/>
      <c r="AC132" s="763"/>
      <c r="AD132" s="763"/>
      <c r="AE132" s="764"/>
      <c r="AF132" s="765">
        <v>15.70042881</v>
      </c>
      <c r="AG132" s="763"/>
      <c r="AH132" s="763"/>
      <c r="AI132" s="763"/>
      <c r="AJ132" s="764"/>
      <c r="AK132" s="765">
        <v>17.00216167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16.2</v>
      </c>
      <c r="AB133" s="742"/>
      <c r="AC133" s="742"/>
      <c r="AD133" s="742"/>
      <c r="AE133" s="743"/>
      <c r="AF133" s="741">
        <v>16</v>
      </c>
      <c r="AG133" s="742"/>
      <c r="AH133" s="742"/>
      <c r="AI133" s="742"/>
      <c r="AJ133" s="743"/>
      <c r="AK133" s="741">
        <v>16.2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auyhLvltY5BUWHt9f7bMJS/vLb2/EDqlJiTPC9hpTBzpcgRQi7GTTTPg8EWOkTl8t92GpTZSUz5yGOkYs019g==" saltValue="JUptve7HW83GynokOhOk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W/O+dAvBvjhaZCzxg0iecEUCokYrwrkBODHVFEzE002wKsotd/m3UdTJoqbZ9xue/jogMN8uGZbIcDU9z2tEQ==" saltValue="3u4Fm86tmCHr3fxNoerUj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S+6jj7JFk/nzEsCbYfUP88pPZ32tRDP0d4XXKKlYjQoFSHtOE075VsCT5o3CorBp4f9a6QKH374i486JIejmg==" saltValue="BivA/B1EJB6ijP92X6oH0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498</v>
      </c>
      <c r="AL9" s="1169"/>
      <c r="AM9" s="1169"/>
      <c r="AN9" s="1170"/>
      <c r="AO9" s="292">
        <v>6963312</v>
      </c>
      <c r="AP9" s="292">
        <v>58588</v>
      </c>
      <c r="AQ9" s="293">
        <v>61989</v>
      </c>
      <c r="AR9" s="294">
        <v>-5.5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499</v>
      </c>
      <c r="AL10" s="1169"/>
      <c r="AM10" s="1169"/>
      <c r="AN10" s="1170"/>
      <c r="AO10" s="295">
        <v>813102</v>
      </c>
      <c r="AP10" s="295">
        <v>6841</v>
      </c>
      <c r="AQ10" s="296">
        <v>5142</v>
      </c>
      <c r="AR10" s="297">
        <v>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500</v>
      </c>
      <c r="AL11" s="1169"/>
      <c r="AM11" s="1169"/>
      <c r="AN11" s="1170"/>
      <c r="AO11" s="295">
        <v>1424478</v>
      </c>
      <c r="AP11" s="295">
        <v>11985</v>
      </c>
      <c r="AQ11" s="296">
        <v>5922</v>
      </c>
      <c r="AR11" s="297">
        <v>102.4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501</v>
      </c>
      <c r="AL12" s="1169"/>
      <c r="AM12" s="1169"/>
      <c r="AN12" s="1170"/>
      <c r="AO12" s="295">
        <v>1104526</v>
      </c>
      <c r="AP12" s="295">
        <v>9293</v>
      </c>
      <c r="AQ12" s="296">
        <v>853</v>
      </c>
      <c r="AR12" s="297">
        <v>989.4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502</v>
      </c>
      <c r="AL13" s="1169"/>
      <c r="AM13" s="1169"/>
      <c r="AN13" s="1170"/>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504</v>
      </c>
      <c r="AL14" s="1169"/>
      <c r="AM14" s="1169"/>
      <c r="AN14" s="1170"/>
      <c r="AO14" s="295">
        <v>374365</v>
      </c>
      <c r="AP14" s="295">
        <v>3150</v>
      </c>
      <c r="AQ14" s="296">
        <v>2467</v>
      </c>
      <c r="AR14" s="297">
        <v>27.7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505</v>
      </c>
      <c r="AL15" s="1169"/>
      <c r="AM15" s="1169"/>
      <c r="AN15" s="1170"/>
      <c r="AO15" s="295">
        <v>169856</v>
      </c>
      <c r="AP15" s="295">
        <v>1429</v>
      </c>
      <c r="AQ15" s="296">
        <v>2256</v>
      </c>
      <c r="AR15" s="297">
        <v>-36.700000000000003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506</v>
      </c>
      <c r="AL16" s="1172"/>
      <c r="AM16" s="1172"/>
      <c r="AN16" s="1173"/>
      <c r="AO16" s="295">
        <v>-712645</v>
      </c>
      <c r="AP16" s="295">
        <v>-5996</v>
      </c>
      <c r="AQ16" s="296">
        <v>-5580</v>
      </c>
      <c r="AR16" s="297">
        <v>7.5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10136994</v>
      </c>
      <c r="AP17" s="295">
        <v>85291</v>
      </c>
      <c r="AQ17" s="296">
        <v>73049</v>
      </c>
      <c r="AR17" s="297">
        <v>16.8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511</v>
      </c>
      <c r="AL21" s="1166"/>
      <c r="AM21" s="1166"/>
      <c r="AN21" s="1167"/>
      <c r="AO21" s="307">
        <v>6.32</v>
      </c>
      <c r="AP21" s="308">
        <v>7.09</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512</v>
      </c>
      <c r="AL22" s="1166"/>
      <c r="AM22" s="1166"/>
      <c r="AN22" s="1167"/>
      <c r="AO22" s="312">
        <v>98.7</v>
      </c>
      <c r="AP22" s="313">
        <v>98.2</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517</v>
      </c>
      <c r="AL32" s="1157"/>
      <c r="AM32" s="1157"/>
      <c r="AN32" s="1158"/>
      <c r="AO32" s="322">
        <v>8621149</v>
      </c>
      <c r="AP32" s="322">
        <v>72537</v>
      </c>
      <c r="AQ32" s="323">
        <v>45137</v>
      </c>
      <c r="AR32" s="324">
        <v>60.7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518</v>
      </c>
      <c r="AL33" s="1157"/>
      <c r="AM33" s="1157"/>
      <c r="AN33" s="1158"/>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519</v>
      </c>
      <c r="AL34" s="1157"/>
      <c r="AM34" s="1157"/>
      <c r="AN34" s="1158"/>
      <c r="AO34" s="322" t="s">
        <v>503</v>
      </c>
      <c r="AP34" s="322" t="s">
        <v>503</v>
      </c>
      <c r="AQ34" s="323">
        <v>20</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520</v>
      </c>
      <c r="AL35" s="1157"/>
      <c r="AM35" s="1157"/>
      <c r="AN35" s="1158"/>
      <c r="AO35" s="322">
        <v>2696058</v>
      </c>
      <c r="AP35" s="322">
        <v>22684</v>
      </c>
      <c r="AQ35" s="323">
        <v>12921</v>
      </c>
      <c r="AR35" s="324">
        <v>75.599999999999994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521</v>
      </c>
      <c r="AL36" s="1157"/>
      <c r="AM36" s="1157"/>
      <c r="AN36" s="1158"/>
      <c r="AO36" s="322">
        <v>103846</v>
      </c>
      <c r="AP36" s="322">
        <v>874</v>
      </c>
      <c r="AQ36" s="323">
        <v>1263</v>
      </c>
      <c r="AR36" s="324">
        <v>-30.8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522</v>
      </c>
      <c r="AL37" s="1157"/>
      <c r="AM37" s="1157"/>
      <c r="AN37" s="1158"/>
      <c r="AO37" s="322">
        <v>197108</v>
      </c>
      <c r="AP37" s="322">
        <v>1658</v>
      </c>
      <c r="AQ37" s="323">
        <v>931</v>
      </c>
      <c r="AR37" s="324">
        <v>78.099999999999994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523</v>
      </c>
      <c r="AL38" s="1160"/>
      <c r="AM38" s="1160"/>
      <c r="AN38" s="1161"/>
      <c r="AO38" s="325">
        <v>128</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524</v>
      </c>
      <c r="AL39" s="1160"/>
      <c r="AM39" s="1160"/>
      <c r="AN39" s="1161"/>
      <c r="AO39" s="322">
        <v>-38030</v>
      </c>
      <c r="AP39" s="322">
        <v>-320</v>
      </c>
      <c r="AQ39" s="323">
        <v>-4436</v>
      </c>
      <c r="AR39" s="324">
        <v>-92.8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525</v>
      </c>
      <c r="AL40" s="1157"/>
      <c r="AM40" s="1157"/>
      <c r="AN40" s="1158"/>
      <c r="AO40" s="322">
        <v>-6799033</v>
      </c>
      <c r="AP40" s="322">
        <v>-57206</v>
      </c>
      <c r="AQ40" s="323">
        <v>-39263</v>
      </c>
      <c r="AR40" s="324">
        <v>45.7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4781226</v>
      </c>
      <c r="AP41" s="322">
        <v>40228</v>
      </c>
      <c r="AQ41" s="323">
        <v>16574</v>
      </c>
      <c r="AR41" s="324">
        <v>142.69999999999999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493</v>
      </c>
      <c r="AN49" s="1151" t="s">
        <v>529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8531603</v>
      </c>
      <c r="AN51" s="344">
        <v>68949</v>
      </c>
      <c r="AO51" s="345">
        <v>34.4</v>
      </c>
      <c r="AP51" s="346">
        <v>64620</v>
      </c>
      <c r="AQ51" s="347">
        <v>11.4</v>
      </c>
      <c r="AR51" s="348">
        <v>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2530614</v>
      </c>
      <c r="AN52" s="352">
        <v>20452</v>
      </c>
      <c r="AO52" s="353">
        <v>-10.4</v>
      </c>
      <c r="AP52" s="354">
        <v>37260</v>
      </c>
      <c r="AQ52" s="355">
        <v>15.4</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6216570</v>
      </c>
      <c r="AN53" s="344">
        <v>50780</v>
      </c>
      <c r="AO53" s="345">
        <v>-26.4</v>
      </c>
      <c r="AP53" s="346">
        <v>64287</v>
      </c>
      <c r="AQ53" s="347">
        <v>-0.5</v>
      </c>
      <c r="AR53" s="348">
        <v>-25.9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3485726</v>
      </c>
      <c r="AN54" s="352">
        <v>28473</v>
      </c>
      <c r="AO54" s="353">
        <v>39.200000000000003</v>
      </c>
      <c r="AP54" s="354">
        <v>41052</v>
      </c>
      <c r="AQ54" s="355">
        <v>10.199999999999999</v>
      </c>
      <c r="AR54" s="356">
        <v>29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7680935</v>
      </c>
      <c r="AN55" s="344">
        <v>63331</v>
      </c>
      <c r="AO55" s="345">
        <v>24.7</v>
      </c>
      <c r="AP55" s="346">
        <v>64346</v>
      </c>
      <c r="AQ55" s="347">
        <v>0.1</v>
      </c>
      <c r="AR55" s="348">
        <v>24.6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4167176</v>
      </c>
      <c r="AN56" s="352">
        <v>34359</v>
      </c>
      <c r="AO56" s="353">
        <v>20.7</v>
      </c>
      <c r="AP56" s="354">
        <v>38517</v>
      </c>
      <c r="AQ56" s="355">
        <v>-6.2</v>
      </c>
      <c r="AR56" s="356">
        <v>26.9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7097687</v>
      </c>
      <c r="AN57" s="344">
        <v>59099</v>
      </c>
      <c r="AO57" s="345">
        <v>-6.7</v>
      </c>
      <c r="AP57" s="346">
        <v>65942</v>
      </c>
      <c r="AQ57" s="347">
        <v>2.5</v>
      </c>
      <c r="AR57" s="348">
        <v>-9.1999999999999993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3074322</v>
      </c>
      <c r="AN58" s="352">
        <v>25598</v>
      </c>
      <c r="AO58" s="353">
        <v>-25.5</v>
      </c>
      <c r="AP58" s="354">
        <v>32778</v>
      </c>
      <c r="AQ58" s="355">
        <v>-14.9</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4511512</v>
      </c>
      <c r="AN59" s="344">
        <v>37959</v>
      </c>
      <c r="AO59" s="345">
        <v>-35.799999999999997</v>
      </c>
      <c r="AP59" s="346">
        <v>68655</v>
      </c>
      <c r="AQ59" s="347">
        <v>4.0999999999999996</v>
      </c>
      <c r="AR59" s="348">
        <v>-39.9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2121590</v>
      </c>
      <c r="AN60" s="352">
        <v>17851</v>
      </c>
      <c r="AO60" s="353">
        <v>-30.3</v>
      </c>
      <c r="AP60" s="354">
        <v>32316</v>
      </c>
      <c r="AQ60" s="355">
        <v>-1.4</v>
      </c>
      <c r="AR60" s="356">
        <v>-28.9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6807661</v>
      </c>
      <c r="AN61" s="359">
        <v>56024</v>
      </c>
      <c r="AO61" s="360">
        <v>-2</v>
      </c>
      <c r="AP61" s="361">
        <v>65570</v>
      </c>
      <c r="AQ61" s="362">
        <v>3.5</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3075886</v>
      </c>
      <c r="AN62" s="352">
        <v>25347</v>
      </c>
      <c r="AO62" s="353">
        <v>-1.3</v>
      </c>
      <c r="AP62" s="354">
        <v>36385</v>
      </c>
      <c r="AQ62" s="355">
        <v>0.6</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FHM6D5a51S5irKnvDxx6uh/XEJ6Q+9bk23VTcf7k3cskZT0+/nUwIeOtk4NdCktNFgcO4H/8bIj5iNa5WTPEw==" saltValue="FcFV3bq8QgMSbks3xo69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VPn0lZ//moOw3uvEC+X3SD+AZ+EpOs2Zp1qpStGR/lrqbpgpJ+WL1l8TPZy8YHrPVrrYh18tlg+OJRn7Tf4A==" saltValue="ucPju7xQSl3cNiHdQOV9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kHd4pRBZ2Rl9n1ZqJK+TnzSGq8dUp5qV8rjnkQvnfIZQ3cC5ijRxVzwu4TLstaRXOyl76cegQ0HCneGVpeXQ==" saltValue="VZB+KzBU5X8pGTZfuVkN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17.63</v>
      </c>
      <c r="G47" s="12">
        <v>21.58</v>
      </c>
      <c r="H47" s="12">
        <v>25.19</v>
      </c>
      <c r="I47" s="12">
        <v>25.83</v>
      </c>
      <c r="J47" s="13">
        <v>26.12</v>
      </c>
    </row>
    <row r="48" spans="2:10" ht="57.75" customHeight="1" x14ac:dyDescent="0.15">
      <c r="B48" s="14"/>
      <c r="C48" s="1176" t="s">
        <v>4</v>
      </c>
      <c r="D48" s="1176"/>
      <c r="E48" s="1177"/>
      <c r="F48" s="15">
        <v>0.54</v>
      </c>
      <c r="G48" s="16">
        <v>1.26</v>
      </c>
      <c r="H48" s="16">
        <v>1.0900000000000001</v>
      </c>
      <c r="I48" s="16">
        <v>1.2</v>
      </c>
      <c r="J48" s="17">
        <v>1.27</v>
      </c>
    </row>
    <row r="49" spans="2:10" ht="57.75" customHeight="1" thickBot="1" x14ac:dyDescent="0.2">
      <c r="B49" s="18"/>
      <c r="C49" s="1178" t="s">
        <v>5</v>
      </c>
      <c r="D49" s="1178"/>
      <c r="E49" s="1179"/>
      <c r="F49" s="19">
        <v>2.0699999999999998</v>
      </c>
      <c r="G49" s="20">
        <v>7.21</v>
      </c>
      <c r="H49" s="20">
        <v>3.54</v>
      </c>
      <c r="I49" s="20">
        <v>0.37</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zQ1qOlN1fLx2BSXBhw9PKMEGLuVx4MRgJN/1Wng9RLRW6SKsWvoo0w2zj44DQMftHpdk+rhOd2hmUZHenyJgA==" saltValue="nUS6aGVzQ6iehAfGFbU2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551</v>
      </c>
      <c r="D34" s="1186"/>
      <c r="E34" s="1187"/>
      <c r="F34" s="32" t="s">
        <v>503</v>
      </c>
      <c r="G34" s="33" t="s">
        <v>503</v>
      </c>
      <c r="H34" s="33">
        <v>6.17</v>
      </c>
      <c r="I34" s="33">
        <v>6.83</v>
      </c>
      <c r="J34" s="34">
        <v>6.66</v>
      </c>
      <c r="K34" s="22"/>
      <c r="L34" s="22"/>
      <c r="M34" s="22"/>
      <c r="N34" s="22"/>
      <c r="O34" s="22"/>
      <c r="P34" s="22"/>
    </row>
    <row r="35" spans="1:16" ht="39" customHeight="1" x14ac:dyDescent="0.15">
      <c r="A35" s="22"/>
      <c r="B35" s="35"/>
      <c r="C35" s="1180" t="s">
        <v>552</v>
      </c>
      <c r="D35" s="1181"/>
      <c r="E35" s="1182"/>
      <c r="F35" s="36">
        <v>4.66</v>
      </c>
      <c r="G35" s="37">
        <v>5.0999999999999996</v>
      </c>
      <c r="H35" s="37">
        <v>4.8</v>
      </c>
      <c r="I35" s="37">
        <v>5.69</v>
      </c>
      <c r="J35" s="38">
        <v>5.89</v>
      </c>
      <c r="K35" s="22"/>
      <c r="L35" s="22"/>
      <c r="M35" s="22"/>
      <c r="N35" s="22"/>
      <c r="O35" s="22"/>
      <c r="P35" s="22"/>
    </row>
    <row r="36" spans="1:16" ht="39" customHeight="1" x14ac:dyDescent="0.15">
      <c r="A36" s="22"/>
      <c r="B36" s="35"/>
      <c r="C36" s="1180" t="s">
        <v>553</v>
      </c>
      <c r="D36" s="1181"/>
      <c r="E36" s="1182"/>
      <c r="F36" s="36">
        <v>1.67</v>
      </c>
      <c r="G36" s="37">
        <v>1.8</v>
      </c>
      <c r="H36" s="37">
        <v>1.37</v>
      </c>
      <c r="I36" s="37">
        <v>1.41</v>
      </c>
      <c r="J36" s="38">
        <v>1.95</v>
      </c>
      <c r="K36" s="22"/>
      <c r="L36" s="22"/>
      <c r="M36" s="22"/>
      <c r="N36" s="22"/>
      <c r="O36" s="22"/>
      <c r="P36" s="22"/>
    </row>
    <row r="37" spans="1:16" ht="39" customHeight="1" x14ac:dyDescent="0.15">
      <c r="A37" s="22"/>
      <c r="B37" s="35"/>
      <c r="C37" s="1180" t="s">
        <v>554</v>
      </c>
      <c r="D37" s="1181"/>
      <c r="E37" s="1182"/>
      <c r="F37" s="36">
        <v>0.54</v>
      </c>
      <c r="G37" s="37">
        <v>1.26</v>
      </c>
      <c r="H37" s="37">
        <v>1.0900000000000001</v>
      </c>
      <c r="I37" s="37">
        <v>1.19</v>
      </c>
      <c r="J37" s="38">
        <v>1.26</v>
      </c>
      <c r="K37" s="22"/>
      <c r="L37" s="22"/>
      <c r="M37" s="22"/>
      <c r="N37" s="22"/>
      <c r="O37" s="22"/>
      <c r="P37" s="22"/>
    </row>
    <row r="38" spans="1:16" ht="39" customHeight="1" x14ac:dyDescent="0.15">
      <c r="A38" s="22"/>
      <c r="B38" s="35"/>
      <c r="C38" s="1180" t="s">
        <v>555</v>
      </c>
      <c r="D38" s="1181"/>
      <c r="E38" s="1182"/>
      <c r="F38" s="36">
        <v>0.04</v>
      </c>
      <c r="G38" s="37">
        <v>0.05</v>
      </c>
      <c r="H38" s="37">
        <v>0</v>
      </c>
      <c r="I38" s="37">
        <v>0.45</v>
      </c>
      <c r="J38" s="38">
        <v>0.08</v>
      </c>
      <c r="K38" s="22"/>
      <c r="L38" s="22"/>
      <c r="M38" s="22"/>
      <c r="N38" s="22"/>
      <c r="O38" s="22"/>
      <c r="P38" s="22"/>
    </row>
    <row r="39" spans="1:16" ht="39" customHeight="1" x14ac:dyDescent="0.15">
      <c r="A39" s="22"/>
      <c r="B39" s="35"/>
      <c r="C39" s="1180" t="s">
        <v>556</v>
      </c>
      <c r="D39" s="1181"/>
      <c r="E39" s="1182"/>
      <c r="F39" s="36">
        <v>0.2</v>
      </c>
      <c r="G39" s="37">
        <v>0.17</v>
      </c>
      <c r="H39" s="37">
        <v>0.03</v>
      </c>
      <c r="I39" s="37">
        <v>0.02</v>
      </c>
      <c r="J39" s="38">
        <v>0.08</v>
      </c>
      <c r="K39" s="22"/>
      <c r="L39" s="22"/>
      <c r="M39" s="22"/>
      <c r="N39" s="22"/>
      <c r="O39" s="22"/>
      <c r="P39" s="22"/>
    </row>
    <row r="40" spans="1:16" ht="39" customHeight="1" x14ac:dyDescent="0.15">
      <c r="A40" s="22"/>
      <c r="B40" s="35"/>
      <c r="C40" s="1180" t="s">
        <v>557</v>
      </c>
      <c r="D40" s="1181"/>
      <c r="E40" s="1182"/>
      <c r="F40" s="36">
        <v>0.19</v>
      </c>
      <c r="G40" s="37">
        <v>0.16</v>
      </c>
      <c r="H40" s="37">
        <v>0.09</v>
      </c>
      <c r="I40" s="37">
        <v>7.0000000000000007E-2</v>
      </c>
      <c r="J40" s="38">
        <v>0.04</v>
      </c>
      <c r="K40" s="22"/>
      <c r="L40" s="22"/>
      <c r="M40" s="22"/>
      <c r="N40" s="22"/>
      <c r="O40" s="22"/>
      <c r="P40" s="22"/>
    </row>
    <row r="41" spans="1:16" ht="39" customHeight="1" x14ac:dyDescent="0.15">
      <c r="A41" s="22"/>
      <c r="B41" s="35"/>
      <c r="C41" s="1180" t="s">
        <v>558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559</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560</v>
      </c>
      <c r="D43" s="1184"/>
      <c r="E43" s="1185"/>
      <c r="F43" s="41">
        <v>2.35</v>
      </c>
      <c r="G43" s="42">
        <v>3.14</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cqJkOeJLQWPXIUHcn48V8GvmbYipxpoRPvtHB5kxjQcjlh+mAylsgJAPTlN9onCRL1r7qv+LEu72pYIwwphMg==" saltValue="WugMmz/z4jpRdWcoert+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8368</v>
      </c>
      <c r="L45" s="60">
        <v>8318</v>
      </c>
      <c r="M45" s="60">
        <v>8122</v>
      </c>
      <c r="N45" s="60">
        <v>8461</v>
      </c>
      <c r="O45" s="61">
        <v>8621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15</v>
      </c>
      <c r="F48" s="1190"/>
      <c r="G48" s="1190"/>
      <c r="H48" s="1190"/>
      <c r="I48" s="1190"/>
      <c r="J48" s="1191"/>
      <c r="K48" s="63">
        <v>2699</v>
      </c>
      <c r="L48" s="64">
        <v>2731</v>
      </c>
      <c r="M48" s="64">
        <v>2767</v>
      </c>
      <c r="N48" s="64">
        <v>2576</v>
      </c>
      <c r="O48" s="65">
        <v>2696</v>
      </c>
      <c r="P48" s="48"/>
      <c r="Q48" s="48"/>
      <c r="R48" s="48"/>
      <c r="S48" s="48"/>
      <c r="T48" s="48"/>
      <c r="U48" s="48"/>
    </row>
    <row r="49" spans="1:21" ht="30.75" customHeight="1" x14ac:dyDescent="0.15">
      <c r="A49" s="48"/>
      <c r="B49" s="1198"/>
      <c r="C49" s="1199"/>
      <c r="D49" s="62"/>
      <c r="E49" s="1190" t="s">
        <v>16</v>
      </c>
      <c r="F49" s="1190"/>
      <c r="G49" s="1190"/>
      <c r="H49" s="1190"/>
      <c r="I49" s="1190"/>
      <c r="J49" s="1191"/>
      <c r="K49" s="63">
        <v>93</v>
      </c>
      <c r="L49" s="64">
        <v>32</v>
      </c>
      <c r="M49" s="64">
        <v>38</v>
      </c>
      <c r="N49" s="64">
        <v>101</v>
      </c>
      <c r="O49" s="65">
        <v>104</v>
      </c>
      <c r="P49" s="48"/>
      <c r="Q49" s="48"/>
      <c r="R49" s="48"/>
      <c r="S49" s="48"/>
      <c r="T49" s="48"/>
      <c r="U49" s="48"/>
    </row>
    <row r="50" spans="1:21" ht="30.75" customHeight="1" x14ac:dyDescent="0.15">
      <c r="A50" s="48"/>
      <c r="B50" s="1198"/>
      <c r="C50" s="1199"/>
      <c r="D50" s="62"/>
      <c r="E50" s="1190" t="s">
        <v>17</v>
      </c>
      <c r="F50" s="1190"/>
      <c r="G50" s="1190"/>
      <c r="H50" s="1190"/>
      <c r="I50" s="1190"/>
      <c r="J50" s="1191"/>
      <c r="K50" s="63">
        <v>418</v>
      </c>
      <c r="L50" s="64">
        <v>405</v>
      </c>
      <c r="M50" s="64">
        <v>398</v>
      </c>
      <c r="N50" s="64">
        <v>215</v>
      </c>
      <c r="O50" s="65">
        <v>197</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2</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6564</v>
      </c>
      <c r="L52" s="64">
        <v>6694</v>
      </c>
      <c r="M52" s="64">
        <v>6698</v>
      </c>
      <c r="N52" s="64">
        <v>6834</v>
      </c>
      <c r="O52" s="65">
        <v>6837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5014</v>
      </c>
      <c r="L53" s="69">
        <v>4792</v>
      </c>
      <c r="M53" s="69">
        <v>4627</v>
      </c>
      <c r="N53" s="69">
        <v>4521</v>
      </c>
      <c r="O53" s="70">
        <v>4781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4duxzlkLRA+XDR8Iq/IC1HxNqWFI/P2CZvol09BaYRZnVx91tqv+J5tECo1WKTdoHKPq8MwSGrbQEq0Z1cJeg==" saltValue="8ePOExPy6EiGR2o1ZCh4/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16" t="s">
        <v>24</v>
      </c>
      <c r="C41" s="1217"/>
      <c r="D41" s="81"/>
      <c r="E41" s="1218" t="s">
        <v>25</v>
      </c>
      <c r="F41" s="1218"/>
      <c r="G41" s="1218"/>
      <c r="H41" s="1219"/>
      <c r="I41" s="82">
        <v>83957</v>
      </c>
      <c r="J41" s="83">
        <v>80513</v>
      </c>
      <c r="K41" s="83">
        <v>79560</v>
      </c>
      <c r="L41" s="83">
        <v>77888</v>
      </c>
      <c r="M41" s="84">
        <v>73886</v>
      </c>
    </row>
    <row r="42" spans="2:13" ht="27.75" customHeight="1" x14ac:dyDescent="0.15">
      <c r="B42" s="1206"/>
      <c r="C42" s="1207"/>
      <c r="D42" s="85"/>
      <c r="E42" s="1210" t="s">
        <v>26</v>
      </c>
      <c r="F42" s="1210"/>
      <c r="G42" s="1210"/>
      <c r="H42" s="1211"/>
      <c r="I42" s="86">
        <v>975</v>
      </c>
      <c r="J42" s="87">
        <v>697</v>
      </c>
      <c r="K42" s="87">
        <v>411</v>
      </c>
      <c r="L42" s="87">
        <v>288</v>
      </c>
      <c r="M42" s="88">
        <v>167</v>
      </c>
    </row>
    <row r="43" spans="2:13" ht="27.75" customHeight="1" x14ac:dyDescent="0.15">
      <c r="B43" s="1206"/>
      <c r="C43" s="1207"/>
      <c r="D43" s="85"/>
      <c r="E43" s="1210" t="s">
        <v>27</v>
      </c>
      <c r="F43" s="1210"/>
      <c r="G43" s="1210"/>
      <c r="H43" s="1211"/>
      <c r="I43" s="86">
        <v>41514</v>
      </c>
      <c r="J43" s="87">
        <v>40423</v>
      </c>
      <c r="K43" s="87">
        <v>38682</v>
      </c>
      <c r="L43" s="87">
        <v>36280</v>
      </c>
      <c r="M43" s="88">
        <v>37375</v>
      </c>
    </row>
    <row r="44" spans="2:13" ht="27.75" customHeight="1" x14ac:dyDescent="0.15">
      <c r="B44" s="1206"/>
      <c r="C44" s="1207"/>
      <c r="D44" s="85"/>
      <c r="E44" s="1210" t="s">
        <v>28</v>
      </c>
      <c r="F44" s="1210"/>
      <c r="G44" s="1210"/>
      <c r="H44" s="1211"/>
      <c r="I44" s="86">
        <v>161</v>
      </c>
      <c r="J44" s="87">
        <v>148</v>
      </c>
      <c r="K44" s="87">
        <v>847</v>
      </c>
      <c r="L44" s="87">
        <v>844</v>
      </c>
      <c r="M44" s="88">
        <v>755</v>
      </c>
    </row>
    <row r="45" spans="2:13" ht="27.75" customHeight="1" x14ac:dyDescent="0.15">
      <c r="B45" s="1206"/>
      <c r="C45" s="1207"/>
      <c r="D45" s="85"/>
      <c r="E45" s="1210" t="s">
        <v>29</v>
      </c>
      <c r="F45" s="1210"/>
      <c r="G45" s="1210"/>
      <c r="H45" s="1211"/>
      <c r="I45" s="86">
        <v>7985</v>
      </c>
      <c r="J45" s="87">
        <v>7190</v>
      </c>
      <c r="K45" s="87">
        <v>6532</v>
      </c>
      <c r="L45" s="87">
        <v>6491</v>
      </c>
      <c r="M45" s="88">
        <v>6849</v>
      </c>
    </row>
    <row r="46" spans="2:13" ht="27.75" customHeight="1" x14ac:dyDescent="0.15">
      <c r="B46" s="1206"/>
      <c r="C46" s="1207"/>
      <c r="D46" s="89"/>
      <c r="E46" s="1210" t="s">
        <v>30</v>
      </c>
      <c r="F46" s="1210"/>
      <c r="G46" s="1210"/>
      <c r="H46" s="1211"/>
      <c r="I46" s="86" t="s">
        <v>503</v>
      </c>
      <c r="J46" s="87" t="s">
        <v>503</v>
      </c>
      <c r="K46" s="87" t="s">
        <v>503</v>
      </c>
      <c r="L46" s="87" t="s">
        <v>503</v>
      </c>
      <c r="M46" s="88" t="s">
        <v>503</v>
      </c>
    </row>
    <row r="47" spans="2:13" ht="27.75" customHeight="1" x14ac:dyDescent="0.15">
      <c r="B47" s="1206"/>
      <c r="C47" s="1207"/>
      <c r="D47" s="90"/>
      <c r="E47" s="1220" t="s">
        <v>31</v>
      </c>
      <c r="F47" s="1221"/>
      <c r="G47" s="1221"/>
      <c r="H47" s="1222"/>
      <c r="I47" s="86" t="s">
        <v>503</v>
      </c>
      <c r="J47" s="87" t="s">
        <v>503</v>
      </c>
      <c r="K47" s="87" t="s">
        <v>503</v>
      </c>
      <c r="L47" s="87" t="s">
        <v>503</v>
      </c>
      <c r="M47" s="88" t="s">
        <v>503</v>
      </c>
    </row>
    <row r="48" spans="2:13" ht="27.75" customHeight="1" x14ac:dyDescent="0.15">
      <c r="B48" s="1206"/>
      <c r="C48" s="1207"/>
      <c r="D48" s="85"/>
      <c r="E48" s="1210" t="s">
        <v>32</v>
      </c>
      <c r="F48" s="1210"/>
      <c r="G48" s="1210"/>
      <c r="H48" s="1211"/>
      <c r="I48" s="86" t="s">
        <v>503</v>
      </c>
      <c r="J48" s="87" t="s">
        <v>503</v>
      </c>
      <c r="K48" s="87" t="s">
        <v>503</v>
      </c>
      <c r="L48" s="87" t="s">
        <v>503</v>
      </c>
      <c r="M48" s="88" t="s">
        <v>503</v>
      </c>
    </row>
    <row r="49" spans="2:13" ht="27.75" customHeight="1" x14ac:dyDescent="0.15">
      <c r="B49" s="1208"/>
      <c r="C49" s="1209"/>
      <c r="D49" s="85"/>
      <c r="E49" s="1210" t="s">
        <v>33</v>
      </c>
      <c r="F49" s="1210"/>
      <c r="G49" s="1210"/>
      <c r="H49" s="1211"/>
      <c r="I49" s="86" t="s">
        <v>503</v>
      </c>
      <c r="J49" s="87" t="s">
        <v>503</v>
      </c>
      <c r="K49" s="87" t="s">
        <v>503</v>
      </c>
      <c r="L49" s="87" t="s">
        <v>503</v>
      </c>
      <c r="M49" s="88" t="s">
        <v>503</v>
      </c>
    </row>
    <row r="50" spans="2:13" ht="27.75" customHeight="1" x14ac:dyDescent="0.15">
      <c r="B50" s="1204" t="s">
        <v>34</v>
      </c>
      <c r="C50" s="1205"/>
      <c r="D50" s="91"/>
      <c r="E50" s="1210" t="s">
        <v>35</v>
      </c>
      <c r="F50" s="1210"/>
      <c r="G50" s="1210"/>
      <c r="H50" s="1211"/>
      <c r="I50" s="86">
        <v>12952</v>
      </c>
      <c r="J50" s="87">
        <v>13836</v>
      </c>
      <c r="K50" s="87">
        <v>16071</v>
      </c>
      <c r="L50" s="87">
        <v>16413</v>
      </c>
      <c r="M50" s="88">
        <v>16356</v>
      </c>
    </row>
    <row r="51" spans="2:13" ht="27.75" customHeight="1" x14ac:dyDescent="0.15">
      <c r="B51" s="1206"/>
      <c r="C51" s="1207"/>
      <c r="D51" s="85"/>
      <c r="E51" s="1210" t="s">
        <v>36</v>
      </c>
      <c r="F51" s="1210"/>
      <c r="G51" s="1210"/>
      <c r="H51" s="1211"/>
      <c r="I51" s="86">
        <v>640</v>
      </c>
      <c r="J51" s="87">
        <v>323</v>
      </c>
      <c r="K51" s="87">
        <v>309</v>
      </c>
      <c r="L51" s="87">
        <v>410</v>
      </c>
      <c r="M51" s="88">
        <v>281</v>
      </c>
    </row>
    <row r="52" spans="2:13" ht="27.75" customHeight="1" x14ac:dyDescent="0.15">
      <c r="B52" s="1208"/>
      <c r="C52" s="1209"/>
      <c r="D52" s="85"/>
      <c r="E52" s="1210" t="s">
        <v>37</v>
      </c>
      <c r="F52" s="1210"/>
      <c r="G52" s="1210"/>
      <c r="H52" s="1211"/>
      <c r="I52" s="86">
        <v>75251</v>
      </c>
      <c r="J52" s="87">
        <v>75082</v>
      </c>
      <c r="K52" s="87">
        <v>73703</v>
      </c>
      <c r="L52" s="87">
        <v>72877</v>
      </c>
      <c r="M52" s="88">
        <v>70221</v>
      </c>
    </row>
    <row r="53" spans="2:13" ht="27.75" customHeight="1" thickBot="1" x14ac:dyDescent="0.2">
      <c r="B53" s="1212" t="s">
        <v>38</v>
      </c>
      <c r="C53" s="1213"/>
      <c r="D53" s="92"/>
      <c r="E53" s="1214" t="s">
        <v>39</v>
      </c>
      <c r="F53" s="1214"/>
      <c r="G53" s="1214"/>
      <c r="H53" s="1215"/>
      <c r="I53" s="93">
        <v>45748</v>
      </c>
      <c r="J53" s="94">
        <v>39729</v>
      </c>
      <c r="K53" s="94">
        <v>35949</v>
      </c>
      <c r="L53" s="94">
        <v>32091</v>
      </c>
      <c r="M53" s="95">
        <v>32173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2Ipdl/H4DBkwC+P30YwWtq6+SSDAL+HIMpDrzUHLUPlL1qdPcwSrHspp8Fpy6++B/z0kz/GgPAsESz/K/kkYA==" saltValue="7ihpA8tCXxtpUb3QSZvh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42</v>
      </c>
      <c r="D55" s="1231"/>
      <c r="E55" s="1232"/>
      <c r="F55" s="107">
        <v>9086</v>
      </c>
      <c r="G55" s="107">
        <v>9184</v>
      </c>
      <c r="H55" s="108">
        <v>9120</v>
      </c>
    </row>
    <row r="56" spans="2:8" ht="52.5" customHeight="1" x14ac:dyDescent="0.15">
      <c r="B56" s="109"/>
      <c r="C56" s="1233" t="s">
        <v>43</v>
      </c>
      <c r="D56" s="1233"/>
      <c r="E56" s="1234"/>
      <c r="F56" s="110">
        <v>2549</v>
      </c>
      <c r="G56" s="110">
        <v>2549</v>
      </c>
      <c r="H56" s="111">
        <v>2616</v>
      </c>
    </row>
    <row r="57" spans="2:8" ht="53.25" customHeight="1" x14ac:dyDescent="0.15">
      <c r="B57" s="109"/>
      <c r="C57" s="1235" t="s">
        <v>44</v>
      </c>
      <c r="D57" s="1235"/>
      <c r="E57" s="1236"/>
      <c r="F57" s="112">
        <v>3534</v>
      </c>
      <c r="G57" s="112">
        <v>3580</v>
      </c>
      <c r="H57" s="113">
        <v>3256</v>
      </c>
    </row>
    <row r="58" spans="2:8" ht="45.75" customHeight="1" x14ac:dyDescent="0.15">
      <c r="B58" s="114"/>
      <c r="C58" s="1223" t="s">
        <v>579</v>
      </c>
      <c r="D58" s="1224"/>
      <c r="E58" s="1225"/>
      <c r="F58" s="115">
        <v>2846</v>
      </c>
      <c r="G58" s="115">
        <v>2668</v>
      </c>
      <c r="H58" s="116">
        <v>2585</v>
      </c>
    </row>
    <row r="59" spans="2:8" ht="45.75" customHeight="1" x14ac:dyDescent="0.15">
      <c r="B59" s="114"/>
      <c r="C59" s="1223" t="s">
        <v>580</v>
      </c>
      <c r="D59" s="1224"/>
      <c r="E59" s="1225"/>
      <c r="F59" s="115">
        <v>278</v>
      </c>
      <c r="G59" s="115">
        <v>279</v>
      </c>
      <c r="H59" s="116">
        <v>280</v>
      </c>
    </row>
    <row r="60" spans="2:8" ht="45.75" customHeight="1" x14ac:dyDescent="0.15">
      <c r="B60" s="114"/>
      <c r="C60" s="1223" t="s">
        <v>581</v>
      </c>
      <c r="D60" s="1224"/>
      <c r="E60" s="1225"/>
      <c r="F60" s="115">
        <v>67</v>
      </c>
      <c r="G60" s="115">
        <v>268</v>
      </c>
      <c r="H60" s="116">
        <v>223</v>
      </c>
    </row>
    <row r="61" spans="2:8" ht="45.75" customHeight="1" x14ac:dyDescent="0.15">
      <c r="B61" s="114"/>
      <c r="C61" s="1223" t="s">
        <v>582</v>
      </c>
      <c r="D61" s="1224"/>
      <c r="E61" s="1225"/>
      <c r="F61" s="115">
        <v>48</v>
      </c>
      <c r="G61" s="115">
        <v>48</v>
      </c>
      <c r="H61" s="116">
        <v>48</v>
      </c>
    </row>
    <row r="62" spans="2:8" ht="45.75" customHeight="1" thickBot="1" x14ac:dyDescent="0.2">
      <c r="B62" s="117"/>
      <c r="C62" s="1226" t="s">
        <v>583</v>
      </c>
      <c r="D62" s="1227"/>
      <c r="E62" s="1228"/>
      <c r="F62" s="118">
        <v>46</v>
      </c>
      <c r="G62" s="118">
        <v>46</v>
      </c>
      <c r="H62" s="119">
        <v>46</v>
      </c>
    </row>
    <row r="63" spans="2:8" ht="52.5" customHeight="1" thickBot="1" x14ac:dyDescent="0.2">
      <c r="B63" s="120"/>
      <c r="C63" s="1229" t="s">
        <v>45</v>
      </c>
      <c r="D63" s="1229"/>
      <c r="E63" s="1230"/>
      <c r="F63" s="121">
        <v>15168</v>
      </c>
      <c r="G63" s="121">
        <v>15314</v>
      </c>
      <c r="H63" s="122">
        <v>14992</v>
      </c>
    </row>
    <row r="64" spans="2:8" ht="15" customHeight="1" x14ac:dyDescent="0.15"/>
    <row r="65" ht="0" hidden="1" customHeight="1" x14ac:dyDescent="0.15"/>
    <row r="66" ht="0" hidden="1" customHeight="1" x14ac:dyDescent="0.15"/>
  </sheetData>
  <sheetProtection algorithmName="SHA-512" hashValue="CAgDDjBX+S2d6n+xIYbIMAqa8WkZo6udRfOUCGBeM5Q9iRUrrtvhi6c2erTCDoXQ1lUX3YgoQmpMOL02r5+NWw==" saltValue="jEU+7fANyfLzyJGMhiMC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111.4</v>
      </c>
      <c r="CO51" s="1277"/>
      <c r="CP51" s="1277"/>
      <c r="CQ51" s="1277"/>
      <c r="CR51" s="1277"/>
      <c r="CS51" s="1277"/>
      <c r="CT51" s="1277"/>
      <c r="CU51" s="1277"/>
      <c r="CV51" s="1277">
        <v>114.4</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52.3</v>
      </c>
      <c r="CO53" s="1277"/>
      <c r="CP53" s="1277"/>
      <c r="CQ53" s="1277"/>
      <c r="CR53" s="1277"/>
      <c r="CS53" s="1277"/>
      <c r="CT53" s="1277"/>
      <c r="CU53" s="1277"/>
      <c r="CV53" s="1277">
        <v>53.8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53.1</v>
      </c>
      <c r="CO55" s="1277"/>
      <c r="CP55" s="1277"/>
      <c r="CQ55" s="1277"/>
      <c r="CR55" s="1277"/>
      <c r="CS55" s="1277"/>
      <c r="CT55" s="1277"/>
      <c r="CU55" s="1277"/>
      <c r="CV55" s="1277">
        <v>51.2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57.4</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593</v>
      </c>
    </row>
    <row r="64" spans="1:109" x14ac:dyDescent="0.15">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588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589</v>
      </c>
      <c r="AO73" s="1275"/>
      <c r="AP73" s="1275"/>
      <c r="AQ73" s="1275"/>
      <c r="AR73" s="1275"/>
      <c r="AS73" s="1275"/>
      <c r="AT73" s="1275"/>
      <c r="AU73" s="1275"/>
      <c r="AV73" s="1275"/>
      <c r="AW73" s="1275"/>
      <c r="AX73" s="1275"/>
      <c r="AY73" s="1275"/>
      <c r="AZ73" s="1275"/>
      <c r="BA73" s="1275"/>
      <c r="BB73" s="1275" t="s">
        <v>590</v>
      </c>
      <c r="BC73" s="1275"/>
      <c r="BD73" s="1275"/>
      <c r="BE73" s="1275"/>
      <c r="BF73" s="1275"/>
      <c r="BG73" s="1275"/>
      <c r="BH73" s="1275"/>
      <c r="BI73" s="1275"/>
      <c r="BJ73" s="1275"/>
      <c r="BK73" s="1275"/>
      <c r="BL73" s="1275"/>
      <c r="BM73" s="1275"/>
      <c r="BN73" s="1275"/>
      <c r="BO73" s="1275"/>
      <c r="BP73" s="1277">
        <v>152.80000000000001</v>
      </c>
      <c r="BQ73" s="1277"/>
      <c r="BR73" s="1277"/>
      <c r="BS73" s="1277"/>
      <c r="BT73" s="1277"/>
      <c r="BU73" s="1277"/>
      <c r="BV73" s="1277"/>
      <c r="BW73" s="1277"/>
      <c r="BX73" s="1277">
        <v>135.6</v>
      </c>
      <c r="BY73" s="1277"/>
      <c r="BZ73" s="1277"/>
      <c r="CA73" s="1277"/>
      <c r="CB73" s="1277"/>
      <c r="CC73" s="1277"/>
      <c r="CD73" s="1277"/>
      <c r="CE73" s="1277"/>
      <c r="CF73" s="1277">
        <v>122</v>
      </c>
      <c r="CG73" s="1277"/>
      <c r="CH73" s="1277"/>
      <c r="CI73" s="1277"/>
      <c r="CJ73" s="1277"/>
      <c r="CK73" s="1277"/>
      <c r="CL73" s="1277"/>
      <c r="CM73" s="1277"/>
      <c r="CN73" s="1277">
        <v>111.4</v>
      </c>
      <c r="CO73" s="1277"/>
      <c r="CP73" s="1277"/>
      <c r="CQ73" s="1277"/>
      <c r="CR73" s="1277"/>
      <c r="CS73" s="1277"/>
      <c r="CT73" s="1277"/>
      <c r="CU73" s="1277"/>
      <c r="CV73" s="1277">
        <v>114.4</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16.8</v>
      </c>
      <c r="BQ75" s="1277"/>
      <c r="BR75" s="1277"/>
      <c r="BS75" s="1277"/>
      <c r="BT75" s="1277"/>
      <c r="BU75" s="1277"/>
      <c r="BV75" s="1277"/>
      <c r="BW75" s="1277"/>
      <c r="BX75" s="1277">
        <v>16.7</v>
      </c>
      <c r="BY75" s="1277"/>
      <c r="BZ75" s="1277"/>
      <c r="CA75" s="1277"/>
      <c r="CB75" s="1277"/>
      <c r="CC75" s="1277"/>
      <c r="CD75" s="1277"/>
      <c r="CE75" s="1277"/>
      <c r="CF75" s="1277">
        <v>16.2</v>
      </c>
      <c r="CG75" s="1277"/>
      <c r="CH75" s="1277"/>
      <c r="CI75" s="1277"/>
      <c r="CJ75" s="1277"/>
      <c r="CK75" s="1277"/>
      <c r="CL75" s="1277"/>
      <c r="CM75" s="1277"/>
      <c r="CN75" s="1277">
        <v>16</v>
      </c>
      <c r="CO75" s="1277"/>
      <c r="CP75" s="1277"/>
      <c r="CQ75" s="1277"/>
      <c r="CR75" s="1277"/>
      <c r="CS75" s="1277"/>
      <c r="CT75" s="1277"/>
      <c r="CU75" s="1277"/>
      <c r="CV75" s="1277">
        <v>16.2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592</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42.2</v>
      </c>
      <c r="BQ77" s="1277"/>
      <c r="BR77" s="1277"/>
      <c r="BS77" s="1277"/>
      <c r="BT77" s="1277"/>
      <c r="BU77" s="1277"/>
      <c r="BV77" s="1277"/>
      <c r="BW77" s="1277"/>
      <c r="BX77" s="1277">
        <v>33.299999999999997</v>
      </c>
      <c r="BY77" s="1277"/>
      <c r="BZ77" s="1277"/>
      <c r="CA77" s="1277"/>
      <c r="CB77" s="1277"/>
      <c r="CC77" s="1277"/>
      <c r="CD77" s="1277"/>
      <c r="CE77" s="1277"/>
      <c r="CF77" s="1277">
        <v>74.400000000000006</v>
      </c>
      <c r="CG77" s="1277"/>
      <c r="CH77" s="1277"/>
      <c r="CI77" s="1277"/>
      <c r="CJ77" s="1277"/>
      <c r="CK77" s="1277"/>
      <c r="CL77" s="1277"/>
      <c r="CM77" s="1277"/>
      <c r="CN77" s="1277">
        <v>53.1</v>
      </c>
      <c r="CO77" s="1277"/>
      <c r="CP77" s="1277"/>
      <c r="CQ77" s="1277"/>
      <c r="CR77" s="1277"/>
      <c r="CS77" s="1277"/>
      <c r="CT77" s="1277"/>
      <c r="CU77" s="1277"/>
      <c r="CV77" s="1277">
        <v>51.2</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595</v>
      </c>
      <c r="BC79" s="1275"/>
      <c r="BD79" s="1275"/>
      <c r="BE79" s="1275"/>
      <c r="BF79" s="1275"/>
      <c r="BG79" s="1275"/>
      <c r="BH79" s="1275"/>
      <c r="BI79" s="1275"/>
      <c r="BJ79" s="1275"/>
      <c r="BK79" s="1275"/>
      <c r="BL79" s="1275"/>
      <c r="BM79" s="1275"/>
      <c r="BN79" s="1275"/>
      <c r="BO79" s="1275"/>
      <c r="BP79" s="1277">
        <v>10.199999999999999</v>
      </c>
      <c r="BQ79" s="1277"/>
      <c r="BR79" s="1277"/>
      <c r="BS79" s="1277"/>
      <c r="BT79" s="1277"/>
      <c r="BU79" s="1277"/>
      <c r="BV79" s="1277"/>
      <c r="BW79" s="1277"/>
      <c r="BX79" s="1277">
        <v>9.3000000000000007</v>
      </c>
      <c r="BY79" s="1277"/>
      <c r="BZ79" s="1277"/>
      <c r="CA79" s="1277"/>
      <c r="CB79" s="1277"/>
      <c r="CC79" s="1277"/>
      <c r="CD79" s="1277"/>
      <c r="CE79" s="1277"/>
      <c r="CF79" s="1277">
        <v>12</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47B4u+cslKhZhJWa5CSSGCjYXSDmxWOMPz/jjUPDdEAq2R31duatcJHpxvUfRcS1KZEPew1hIukHrx0UM31hg==" saltValue="BiG6HETKaoYbCf5jHhDw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dLhDwZK53zOd8Vf8IUQheNZuRaH2/P7nx2ap5NV+HpfpRIiaFQ59xjpbm5i64CZaO7aCOVQG9tHOxArALn31g==" saltValue="RjEEH7+EkekGX2hDA/MX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0" zoomScaleNormal="70" zoomScaleSheetLayoutView="55" workbookViewId="0">
      <selection activeCell="BG59" sqref="BG5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x724ymAl0F9JF3h1CYlwyqO88vhnu53kBtQAnSjaIQP7nK2NhyI/lnHvIIpoLWmdgz52JcRsBiJIYHDqxc2Tw==" saltValue="d4xep0E4nEdKh7EeGNrc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68949</v>
      </c>
      <c r="E3" s="141"/>
      <c r="F3" s="142">
        <v>64620</v>
      </c>
      <c r="G3" s="143"/>
      <c r="H3" s="144"/>
    </row>
    <row r="4" spans="1:8" x14ac:dyDescent="0.15">
      <c r="A4" s="145"/>
      <c r="B4" s="146"/>
      <c r="C4" s="147"/>
      <c r="D4" s="148">
        <v>20452</v>
      </c>
      <c r="E4" s="149"/>
      <c r="F4" s="150">
        <v>37260</v>
      </c>
      <c r="G4" s="151"/>
      <c r="H4" s="152"/>
    </row>
    <row r="5" spans="1:8" x14ac:dyDescent="0.15">
      <c r="A5" s="133" t="s">
        <v>537</v>
      </c>
      <c r="B5" s="138"/>
      <c r="C5" s="139"/>
      <c r="D5" s="140">
        <v>50780</v>
      </c>
      <c r="E5" s="141"/>
      <c r="F5" s="142">
        <v>64287</v>
      </c>
      <c r="G5" s="143"/>
      <c r="H5" s="144"/>
    </row>
    <row r="6" spans="1:8" x14ac:dyDescent="0.15">
      <c r="A6" s="145"/>
      <c r="B6" s="146"/>
      <c r="C6" s="147"/>
      <c r="D6" s="148">
        <v>28473</v>
      </c>
      <c r="E6" s="149"/>
      <c r="F6" s="150">
        <v>41052</v>
      </c>
      <c r="G6" s="151"/>
      <c r="H6" s="152"/>
    </row>
    <row r="7" spans="1:8" x14ac:dyDescent="0.15">
      <c r="A7" s="133" t="s">
        <v>538</v>
      </c>
      <c r="B7" s="138"/>
      <c r="C7" s="139"/>
      <c r="D7" s="140">
        <v>63331</v>
      </c>
      <c r="E7" s="141"/>
      <c r="F7" s="142">
        <v>64346</v>
      </c>
      <c r="G7" s="143"/>
      <c r="H7" s="144"/>
    </row>
    <row r="8" spans="1:8" x14ac:dyDescent="0.15">
      <c r="A8" s="145"/>
      <c r="B8" s="146"/>
      <c r="C8" s="147"/>
      <c r="D8" s="148">
        <v>34359</v>
      </c>
      <c r="E8" s="149"/>
      <c r="F8" s="150">
        <v>38517</v>
      </c>
      <c r="G8" s="151"/>
      <c r="H8" s="152"/>
    </row>
    <row r="9" spans="1:8" x14ac:dyDescent="0.15">
      <c r="A9" s="133" t="s">
        <v>539</v>
      </c>
      <c r="B9" s="138"/>
      <c r="C9" s="139"/>
      <c r="D9" s="140">
        <v>59099</v>
      </c>
      <c r="E9" s="141"/>
      <c r="F9" s="142">
        <v>65942</v>
      </c>
      <c r="G9" s="143"/>
      <c r="H9" s="144"/>
    </row>
    <row r="10" spans="1:8" x14ac:dyDescent="0.15">
      <c r="A10" s="145"/>
      <c r="B10" s="146"/>
      <c r="C10" s="147"/>
      <c r="D10" s="148">
        <v>25598</v>
      </c>
      <c r="E10" s="149"/>
      <c r="F10" s="150">
        <v>32778</v>
      </c>
      <c r="G10" s="151"/>
      <c r="H10" s="152"/>
    </row>
    <row r="11" spans="1:8" x14ac:dyDescent="0.15">
      <c r="A11" s="133" t="s">
        <v>540</v>
      </c>
      <c r="B11" s="138"/>
      <c r="C11" s="139"/>
      <c r="D11" s="140">
        <v>37959</v>
      </c>
      <c r="E11" s="141"/>
      <c r="F11" s="142">
        <v>68655</v>
      </c>
      <c r="G11" s="143"/>
      <c r="H11" s="144"/>
    </row>
    <row r="12" spans="1:8" x14ac:dyDescent="0.15">
      <c r="A12" s="145"/>
      <c r="B12" s="146"/>
      <c r="C12" s="153"/>
      <c r="D12" s="148">
        <v>17851</v>
      </c>
      <c r="E12" s="149"/>
      <c r="F12" s="150">
        <v>32316</v>
      </c>
      <c r="G12" s="151"/>
      <c r="H12" s="152"/>
    </row>
    <row r="13" spans="1:8" x14ac:dyDescent="0.15">
      <c r="A13" s="133"/>
      <c r="B13" s="138"/>
      <c r="C13" s="154"/>
      <c r="D13" s="155">
        <v>56024</v>
      </c>
      <c r="E13" s="156"/>
      <c r="F13" s="157">
        <v>65570</v>
      </c>
      <c r="G13" s="158"/>
      <c r="H13" s="144"/>
    </row>
    <row r="14" spans="1:8" x14ac:dyDescent="0.15">
      <c r="A14" s="145"/>
      <c r="B14" s="146"/>
      <c r="C14" s="147"/>
      <c r="D14" s="148">
        <v>25347</v>
      </c>
      <c r="E14" s="149"/>
      <c r="F14" s="150">
        <v>36385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0.54</v>
      </c>
      <c r="C19" s="159">
        <f>ROUND(VALUE(SUBSTITUTE(実質収支比率等に係る経年分析!G$48,"▲","-")),2)</f>
        <v>1.26</v>
      </c>
      <c r="D19" s="159">
        <f>ROUND(VALUE(SUBSTITUTE(実質収支比率等に係る経年分析!H$48,"▲","-")),2)</f>
        <v>1.0900000000000001</v>
      </c>
      <c r="E19" s="159">
        <f>ROUND(VALUE(SUBSTITUTE(実質収支比率等に係る経年分析!I$48,"▲","-")),2)</f>
        <v>1.2</v>
      </c>
      <c r="F19" s="159">
        <f>ROUND(VALUE(SUBSTITUTE(実質収支比率等に係る経年分析!J$48,"▲","-")),2)</f>
        <v>1.27</v>
      </c>
    </row>
    <row r="20" spans="1:11" x14ac:dyDescent="0.15">
      <c r="A20" s="159" t="s">
        <v>49</v>
      </c>
      <c r="B20" s="159">
        <f>ROUND(VALUE(SUBSTITUTE(実質収支比率等に係る経年分析!F$47,"▲","-")),2)</f>
        <v>17.63</v>
      </c>
      <c r="C20" s="159">
        <f>ROUND(VALUE(SUBSTITUTE(実質収支比率等に係る経年分析!G$47,"▲","-")),2)</f>
        <v>21.58</v>
      </c>
      <c r="D20" s="159">
        <f>ROUND(VALUE(SUBSTITUTE(実質収支比率等に係る経年分析!H$47,"▲","-")),2)</f>
        <v>25.19</v>
      </c>
      <c r="E20" s="159">
        <f>ROUND(VALUE(SUBSTITUTE(実質収支比率等に係る経年分析!I$47,"▲","-")),2)</f>
        <v>25.83</v>
      </c>
      <c r="F20" s="159">
        <f>ROUND(VALUE(SUBSTITUTE(実質収支比率等に係る経年分析!J$47,"▲","-")),2)</f>
        <v>26.12</v>
      </c>
    </row>
    <row r="21" spans="1:11" x14ac:dyDescent="0.15">
      <c r="A21" s="159" t="s">
        <v>50</v>
      </c>
      <c r="B21" s="159">
        <f>IF(ISNUMBER(VALUE(SUBSTITUTE(実質収支比率等に係る経年分析!F$49,"▲","-"))),ROUND(VALUE(SUBSTITUTE(実質収支比率等に係る経年分析!F$49,"▲","-")),2),NA())</f>
        <v>2.0699999999999998</v>
      </c>
      <c r="C21" s="159">
        <f>IF(ISNUMBER(VALUE(SUBSTITUTE(実質収支比率等に係る経年分析!G$49,"▲","-"))),ROUND(VALUE(SUBSTITUTE(実質収支比率等に係る経年分析!G$49,"▲","-")),2),NA())</f>
        <v>7.21</v>
      </c>
      <c r="D21" s="159">
        <f>IF(ISNUMBER(VALUE(SUBSTITUTE(実質収支比率等に係る経年分析!H$49,"▲","-"))),ROUND(VALUE(SUBSTITUTE(実質収支比率等に係る経年分析!H$49,"▲","-")),2),NA())</f>
        <v>3.54</v>
      </c>
      <c r="E21" s="159">
        <f>IF(ISNUMBER(VALUE(SUBSTITUTE(実質収支比率等に係る経年分析!I$49,"▲","-"))),ROUND(VALUE(SUBSTITUTE(実質収支比率等に係る経年分析!I$49,"▲","-")),2),NA())</f>
        <v>0.37</v>
      </c>
      <c r="F21" s="159">
        <f>IF(ISNUMBER(VALUE(SUBSTITUTE(実質収支比率等に係る経年分析!J$49,"▲","-"))),ROUND(VALUE(SUBSTITUTE(実質収支比率等に係る経年分析!J$49,"▲","-")),2),NA())</f>
        <v>-0.14000000000000001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3.14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国民宿舎等事業会計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5.0999999999999996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5.89</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#VALUE!</v>
      </c>
      <c r="E36" s="160" t="e">
        <f>IF(ROUND(VALUE(SUBSTITUTE(連結実質赤字比率に係る赤字・黒字の構成分析!G$34,"▲", "-")), 2) &gt;= 0, ABS(ROUND(VALUE(SUBSTITUTE(連結実質赤字比率に係る赤字・黒字の構成分析!G$34,"▲", "-")), 2)), NA())</f>
        <v>#VALUE!</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6564</v>
      </c>
      <c r="E42" s="161"/>
      <c r="F42" s="161"/>
      <c r="G42" s="161">
        <f>'実質公債費比率（分子）の構造'!L$52</f>
        <v>6694</v>
      </c>
      <c r="H42" s="161"/>
      <c r="I42" s="161"/>
      <c r="J42" s="161">
        <f>'実質公債費比率（分子）の構造'!M$52</f>
        <v>6698</v>
      </c>
      <c r="K42" s="161"/>
      <c r="L42" s="161"/>
      <c r="M42" s="161">
        <f>'実質公債費比率（分子）の構造'!N$52</f>
        <v>6834</v>
      </c>
      <c r="N42" s="161"/>
      <c r="O42" s="161"/>
      <c r="P42" s="161">
        <f>'実質公債費比率（分子）の構造'!O$52</f>
        <v>6837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2</v>
      </c>
      <c r="L43" s="161"/>
      <c r="M43" s="161"/>
      <c r="N43" s="161">
        <f>'実質公債費比率（分子）の構造'!O$51</f>
        <v>0</v>
      </c>
      <c r="O43" s="161"/>
      <c r="P43" s="161"/>
    </row>
    <row r="44" spans="1:16" x14ac:dyDescent="0.15">
      <c r="A44" s="161" t="s">
        <v>59</v>
      </c>
      <c r="B44" s="161">
        <f>'実質公債費比率（分子）の構造'!K$50</f>
        <v>418</v>
      </c>
      <c r="C44" s="161"/>
      <c r="D44" s="161"/>
      <c r="E44" s="161">
        <f>'実質公債費比率（分子）の構造'!L$50</f>
        <v>405</v>
      </c>
      <c r="F44" s="161"/>
      <c r="G44" s="161"/>
      <c r="H44" s="161">
        <f>'実質公債費比率（分子）の構造'!M$50</f>
        <v>398</v>
      </c>
      <c r="I44" s="161"/>
      <c r="J44" s="161"/>
      <c r="K44" s="161">
        <f>'実質公債費比率（分子）の構造'!N$50</f>
        <v>215</v>
      </c>
      <c r="L44" s="161"/>
      <c r="M44" s="161"/>
      <c r="N44" s="161">
        <f>'実質公債費比率（分子）の構造'!O$50</f>
        <v>197</v>
      </c>
      <c r="O44" s="161"/>
      <c r="P44" s="161"/>
    </row>
    <row r="45" spans="1:16" x14ac:dyDescent="0.15">
      <c r="A45" s="161" t="s">
        <v>60</v>
      </c>
      <c r="B45" s="161">
        <f>'実質公債費比率（分子）の構造'!K$49</f>
        <v>93</v>
      </c>
      <c r="C45" s="161"/>
      <c r="D45" s="161"/>
      <c r="E45" s="161">
        <f>'実質公債費比率（分子）の構造'!L$49</f>
        <v>32</v>
      </c>
      <c r="F45" s="161"/>
      <c r="G45" s="161"/>
      <c r="H45" s="161">
        <f>'実質公債費比率（分子）の構造'!M$49</f>
        <v>38</v>
      </c>
      <c r="I45" s="161"/>
      <c r="J45" s="161"/>
      <c r="K45" s="161">
        <f>'実質公債費比率（分子）の構造'!N$49</f>
        <v>101</v>
      </c>
      <c r="L45" s="161"/>
      <c r="M45" s="161"/>
      <c r="N45" s="161">
        <f>'実質公債費比率（分子）の構造'!O$49</f>
        <v>104</v>
      </c>
      <c r="O45" s="161"/>
      <c r="P45" s="161"/>
    </row>
    <row r="46" spans="1:16" x14ac:dyDescent="0.15">
      <c r="A46" s="161" t="s">
        <v>61</v>
      </c>
      <c r="B46" s="161">
        <f>'実質公債費比率（分子）の構造'!K$48</f>
        <v>2699</v>
      </c>
      <c r="C46" s="161"/>
      <c r="D46" s="161"/>
      <c r="E46" s="161">
        <f>'実質公債費比率（分子）の構造'!L$48</f>
        <v>2731</v>
      </c>
      <c r="F46" s="161"/>
      <c r="G46" s="161"/>
      <c r="H46" s="161">
        <f>'実質公債費比率（分子）の構造'!M$48</f>
        <v>2767</v>
      </c>
      <c r="I46" s="161"/>
      <c r="J46" s="161"/>
      <c r="K46" s="161">
        <f>'実質公債費比率（分子）の構造'!N$48</f>
        <v>2576</v>
      </c>
      <c r="L46" s="161"/>
      <c r="M46" s="161"/>
      <c r="N46" s="161">
        <f>'実質公債費比率（分子）の構造'!O$48</f>
        <v>2696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8368</v>
      </c>
      <c r="C49" s="161"/>
      <c r="D49" s="161"/>
      <c r="E49" s="161">
        <f>'実質公債費比率（分子）の構造'!L$45</f>
        <v>8318</v>
      </c>
      <c r="F49" s="161"/>
      <c r="G49" s="161"/>
      <c r="H49" s="161">
        <f>'実質公債費比率（分子）の構造'!M$45</f>
        <v>8122</v>
      </c>
      <c r="I49" s="161"/>
      <c r="J49" s="161"/>
      <c r="K49" s="161">
        <f>'実質公債費比率（分子）の構造'!N$45</f>
        <v>8461</v>
      </c>
      <c r="L49" s="161"/>
      <c r="M49" s="161"/>
      <c r="N49" s="161">
        <f>'実質公債費比率（分子）の構造'!O$45</f>
        <v>8621</v>
      </c>
      <c r="O49" s="161"/>
      <c r="P49" s="161"/>
    </row>
    <row r="50" spans="1:16" x14ac:dyDescent="0.15">
      <c r="A50" s="161" t="s">
        <v>65</v>
      </c>
      <c r="B50" s="161" t="e">
        <f>NA()</f>
        <v>#N/A</v>
      </c>
      <c r="C50" s="161">
        <f>IF(ISNUMBER('実質公債費比率（分子）の構造'!K$53),'実質公債費比率（分子）の構造'!K$53,NA())</f>
        <v>5014</v>
      </c>
      <c r="D50" s="161" t="e">
        <f>NA()</f>
        <v>#N/A</v>
      </c>
      <c r="E50" s="161" t="e">
        <f>NA()</f>
        <v>#N/A</v>
      </c>
      <c r="F50" s="161">
        <f>IF(ISNUMBER('実質公債費比率（分子）の構造'!L$53),'実質公債費比率（分子）の構造'!L$53,NA())</f>
        <v>4792</v>
      </c>
      <c r="G50" s="161" t="e">
        <f>NA()</f>
        <v>#N/A</v>
      </c>
      <c r="H50" s="161" t="e">
        <f>NA()</f>
        <v>#N/A</v>
      </c>
      <c r="I50" s="161">
        <f>IF(ISNUMBER('実質公債費比率（分子）の構造'!M$53),'実質公債費比率（分子）の構造'!M$53,NA())</f>
        <v>4627</v>
      </c>
      <c r="J50" s="161" t="e">
        <f>NA()</f>
        <v>#N/A</v>
      </c>
      <c r="K50" s="161" t="e">
        <f>NA()</f>
        <v>#N/A</v>
      </c>
      <c r="L50" s="161">
        <f>IF(ISNUMBER('実質公債費比率（分子）の構造'!N$53),'実質公債費比率（分子）の構造'!N$53,NA())</f>
        <v>4521</v>
      </c>
      <c r="M50" s="161" t="e">
        <f>NA()</f>
        <v>#N/A</v>
      </c>
      <c r="N50" s="161" t="e">
        <f>NA()</f>
        <v>#N/A</v>
      </c>
      <c r="O50" s="161">
        <f>IF(ISNUMBER('実質公債費比率（分子）の構造'!O$53),'実質公債費比率（分子）の構造'!O$53,NA())</f>
        <v>4781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75251</v>
      </c>
      <c r="E56" s="160"/>
      <c r="F56" s="160"/>
      <c r="G56" s="160">
        <f>'将来負担比率（分子）の構造'!J$52</f>
        <v>75082</v>
      </c>
      <c r="H56" s="160"/>
      <c r="I56" s="160"/>
      <c r="J56" s="160">
        <f>'将来負担比率（分子）の構造'!K$52</f>
        <v>73703</v>
      </c>
      <c r="K56" s="160"/>
      <c r="L56" s="160"/>
      <c r="M56" s="160">
        <f>'将来負担比率（分子）の構造'!L$52</f>
        <v>72877</v>
      </c>
      <c r="N56" s="160"/>
      <c r="O56" s="160"/>
      <c r="P56" s="160">
        <f>'将来負担比率（分子）の構造'!M$52</f>
        <v>70221</v>
      </c>
    </row>
    <row r="57" spans="1:16" x14ac:dyDescent="0.15">
      <c r="A57" s="160" t="s">
        <v>36</v>
      </c>
      <c r="B57" s="160"/>
      <c r="C57" s="160"/>
      <c r="D57" s="160">
        <f>'将来負担比率（分子）の構造'!I$51</f>
        <v>640</v>
      </c>
      <c r="E57" s="160"/>
      <c r="F57" s="160"/>
      <c r="G57" s="160">
        <f>'将来負担比率（分子）の構造'!J$51</f>
        <v>323</v>
      </c>
      <c r="H57" s="160"/>
      <c r="I57" s="160"/>
      <c r="J57" s="160">
        <f>'将来負担比率（分子）の構造'!K$51</f>
        <v>309</v>
      </c>
      <c r="K57" s="160"/>
      <c r="L57" s="160"/>
      <c r="M57" s="160">
        <f>'将来負担比率（分子）の構造'!L$51</f>
        <v>410</v>
      </c>
      <c r="N57" s="160"/>
      <c r="O57" s="160"/>
      <c r="P57" s="160">
        <f>'将来負担比率（分子）の構造'!M$51</f>
        <v>281</v>
      </c>
    </row>
    <row r="58" spans="1:16" x14ac:dyDescent="0.15">
      <c r="A58" s="160" t="s">
        <v>35</v>
      </c>
      <c r="B58" s="160"/>
      <c r="C58" s="160"/>
      <c r="D58" s="160">
        <f>'将来負担比率（分子）の構造'!I$50</f>
        <v>12952</v>
      </c>
      <c r="E58" s="160"/>
      <c r="F58" s="160"/>
      <c r="G58" s="160">
        <f>'将来負担比率（分子）の構造'!J$50</f>
        <v>13836</v>
      </c>
      <c r="H58" s="160"/>
      <c r="I58" s="160"/>
      <c r="J58" s="160">
        <f>'将来負担比率（分子）の構造'!K$50</f>
        <v>16071</v>
      </c>
      <c r="K58" s="160"/>
      <c r="L58" s="160"/>
      <c r="M58" s="160">
        <f>'将来負担比率（分子）の構造'!L$50</f>
        <v>16413</v>
      </c>
      <c r="N58" s="160"/>
      <c r="O58" s="160"/>
      <c r="P58" s="160">
        <f>'将来負担比率（分子）の構造'!M$50</f>
        <v>16356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7985</v>
      </c>
      <c r="C62" s="160"/>
      <c r="D62" s="160"/>
      <c r="E62" s="160">
        <f>'将来負担比率（分子）の構造'!J$45</f>
        <v>7190</v>
      </c>
      <c r="F62" s="160"/>
      <c r="G62" s="160"/>
      <c r="H62" s="160">
        <f>'将来負担比率（分子）の構造'!K$45</f>
        <v>6532</v>
      </c>
      <c r="I62" s="160"/>
      <c r="J62" s="160"/>
      <c r="K62" s="160">
        <f>'将来負担比率（分子）の構造'!L$45</f>
        <v>6491</v>
      </c>
      <c r="L62" s="160"/>
      <c r="M62" s="160"/>
      <c r="N62" s="160">
        <f>'将来負担比率（分子）の構造'!M$45</f>
        <v>6849</v>
      </c>
      <c r="O62" s="160"/>
      <c r="P62" s="160"/>
    </row>
    <row r="63" spans="1:16" x14ac:dyDescent="0.15">
      <c r="A63" s="160" t="s">
        <v>28</v>
      </c>
      <c r="B63" s="160">
        <f>'将来負担比率（分子）の構造'!I$44</f>
        <v>161</v>
      </c>
      <c r="C63" s="160"/>
      <c r="D63" s="160"/>
      <c r="E63" s="160">
        <f>'将来負担比率（分子）の構造'!J$44</f>
        <v>148</v>
      </c>
      <c r="F63" s="160"/>
      <c r="G63" s="160"/>
      <c r="H63" s="160">
        <f>'将来負担比率（分子）の構造'!K$44</f>
        <v>847</v>
      </c>
      <c r="I63" s="160"/>
      <c r="J63" s="160"/>
      <c r="K63" s="160">
        <f>'将来負担比率（分子）の構造'!L$44</f>
        <v>844</v>
      </c>
      <c r="L63" s="160"/>
      <c r="M63" s="160"/>
      <c r="N63" s="160">
        <f>'将来負担比率（分子）の構造'!M$44</f>
        <v>755</v>
      </c>
      <c r="O63" s="160"/>
      <c r="P63" s="160"/>
    </row>
    <row r="64" spans="1:16" x14ac:dyDescent="0.15">
      <c r="A64" s="160" t="s">
        <v>27</v>
      </c>
      <c r="B64" s="160">
        <f>'将来負担比率（分子）の構造'!I$43</f>
        <v>41514</v>
      </c>
      <c r="C64" s="160"/>
      <c r="D64" s="160"/>
      <c r="E64" s="160">
        <f>'将来負担比率（分子）の構造'!J$43</f>
        <v>40423</v>
      </c>
      <c r="F64" s="160"/>
      <c r="G64" s="160"/>
      <c r="H64" s="160">
        <f>'将来負担比率（分子）の構造'!K$43</f>
        <v>38682</v>
      </c>
      <c r="I64" s="160"/>
      <c r="J64" s="160"/>
      <c r="K64" s="160">
        <f>'将来負担比率（分子）の構造'!L$43</f>
        <v>36280</v>
      </c>
      <c r="L64" s="160"/>
      <c r="M64" s="160"/>
      <c r="N64" s="160">
        <f>'将来負担比率（分子）の構造'!M$43</f>
        <v>37375</v>
      </c>
      <c r="O64" s="160"/>
      <c r="P64" s="160"/>
    </row>
    <row r="65" spans="1:16" x14ac:dyDescent="0.15">
      <c r="A65" s="160" t="s">
        <v>26</v>
      </c>
      <c r="B65" s="160">
        <f>'将来負担比率（分子）の構造'!I$42</f>
        <v>975</v>
      </c>
      <c r="C65" s="160"/>
      <c r="D65" s="160"/>
      <c r="E65" s="160">
        <f>'将来負担比率（分子）の構造'!J$42</f>
        <v>697</v>
      </c>
      <c r="F65" s="160"/>
      <c r="G65" s="160"/>
      <c r="H65" s="160">
        <f>'将来負担比率（分子）の構造'!K$42</f>
        <v>411</v>
      </c>
      <c r="I65" s="160"/>
      <c r="J65" s="160"/>
      <c r="K65" s="160">
        <f>'将来負担比率（分子）の構造'!L$42</f>
        <v>288</v>
      </c>
      <c r="L65" s="160"/>
      <c r="M65" s="160"/>
      <c r="N65" s="160">
        <f>'将来負担比率（分子）の構造'!M$42</f>
        <v>167</v>
      </c>
      <c r="O65" s="160"/>
      <c r="P65" s="160"/>
    </row>
    <row r="66" spans="1:16" x14ac:dyDescent="0.15">
      <c r="A66" s="160" t="s">
        <v>25</v>
      </c>
      <c r="B66" s="160">
        <f>'将来負担比率（分子）の構造'!I$41</f>
        <v>83957</v>
      </c>
      <c r="C66" s="160"/>
      <c r="D66" s="160"/>
      <c r="E66" s="160">
        <f>'将来負担比率（分子）の構造'!J$41</f>
        <v>80513</v>
      </c>
      <c r="F66" s="160"/>
      <c r="G66" s="160"/>
      <c r="H66" s="160">
        <f>'将来負担比率（分子）の構造'!K$41</f>
        <v>79560</v>
      </c>
      <c r="I66" s="160"/>
      <c r="J66" s="160"/>
      <c r="K66" s="160">
        <f>'将来負担比率（分子）の構造'!L$41</f>
        <v>77888</v>
      </c>
      <c r="L66" s="160"/>
      <c r="M66" s="160"/>
      <c r="N66" s="160">
        <f>'将来負担比率（分子）の構造'!M$41</f>
        <v>73886</v>
      </c>
      <c r="O66" s="160"/>
      <c r="P66" s="160"/>
    </row>
    <row r="67" spans="1:16" x14ac:dyDescent="0.15">
      <c r="A67" s="160" t="s">
        <v>69</v>
      </c>
      <c r="B67" s="160" t="e">
        <f>NA()</f>
        <v>#N/A</v>
      </c>
      <c r="C67" s="160">
        <f>IF(ISNUMBER('将来負担比率（分子）の構造'!I$53), IF('将来負担比率（分子）の構造'!I$53 &lt; 0, 0, '将来負担比率（分子）の構造'!I$53), NA())</f>
        <v>45748</v>
      </c>
      <c r="D67" s="160" t="e">
        <f>NA()</f>
        <v>#N/A</v>
      </c>
      <c r="E67" s="160" t="e">
        <f>NA()</f>
        <v>#N/A</v>
      </c>
      <c r="F67" s="160">
        <f>IF(ISNUMBER('将来負担比率（分子）の構造'!J$53), IF('将来負担比率（分子）の構造'!J$53 &lt; 0, 0, '将来負担比率（分子）の構造'!J$53), NA())</f>
        <v>39729</v>
      </c>
      <c r="G67" s="160" t="e">
        <f>NA()</f>
        <v>#N/A</v>
      </c>
      <c r="H67" s="160" t="e">
        <f>NA()</f>
        <v>#N/A</v>
      </c>
      <c r="I67" s="160">
        <f>IF(ISNUMBER('将来負担比率（分子）の構造'!K$53), IF('将来負担比率（分子）の構造'!K$53 &lt; 0, 0, '将来負担比率（分子）の構造'!K$53), NA())</f>
        <v>35949</v>
      </c>
      <c r="J67" s="160" t="e">
        <f>NA()</f>
        <v>#N/A</v>
      </c>
      <c r="K67" s="160" t="e">
        <f>NA()</f>
        <v>#N/A</v>
      </c>
      <c r="L67" s="160">
        <f>IF(ISNUMBER('将来負担比率（分子）の構造'!L$53), IF('将来負担比率（分子）の構造'!L$53 &lt; 0, 0, '将来負担比率（分子）の構造'!L$53), NA())</f>
        <v>32091</v>
      </c>
      <c r="M67" s="160" t="e">
        <f>NA()</f>
        <v>#N/A</v>
      </c>
      <c r="N67" s="160" t="e">
        <f>NA()</f>
        <v>#N/A</v>
      </c>
      <c r="O67" s="160">
        <f>IF(ISNUMBER('将来負担比率（分子）の構造'!M$53), IF('将来負担比率（分子）の構造'!M$53 &lt; 0, 0, '将来負担比率（分子）の構造'!M$53), NA())</f>
        <v>32173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9086</v>
      </c>
      <c r="C72" s="164">
        <f>基金残高に係る経年分析!G55</f>
        <v>9184</v>
      </c>
      <c r="D72" s="164">
        <f>基金残高に係る経年分析!H55</f>
        <v>9120</v>
      </c>
    </row>
    <row r="73" spans="1:16" x14ac:dyDescent="0.15">
      <c r="A73" s="163" t="s">
        <v>72</v>
      </c>
      <c r="B73" s="164">
        <f>基金残高に係る経年分析!F56</f>
        <v>2549</v>
      </c>
      <c r="C73" s="164">
        <f>基金残高に係る経年分析!G56</f>
        <v>2549</v>
      </c>
      <c r="D73" s="164">
        <f>基金残高に係る経年分析!H56</f>
        <v>2616</v>
      </c>
    </row>
    <row r="74" spans="1:16" x14ac:dyDescent="0.15">
      <c r="A74" s="163" t="s">
        <v>73</v>
      </c>
      <c r="B74" s="164">
        <f>基金残高に係る経年分析!F57</f>
        <v>3534</v>
      </c>
      <c r="C74" s="164">
        <f>基金残高に係る経年分析!G57</f>
        <v>3580</v>
      </c>
      <c r="D74" s="164">
        <f>基金残高に係る経年分析!H57</f>
        <v>3256</v>
      </c>
    </row>
  </sheetData>
  <sheetProtection algorithmName="SHA-512" hashValue="gy2IblBEYjKbXuQQSelgpcOucfm0GPx55PWJiBvAS2yastB8mOPfX+QKW4hyXa41uarXtbOnK78FHCPjISyHww==" saltValue="yX5aB1RUqaRaG+F9x+eR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2019-03-20T02:33:19Z</cp:lastPrinted>
  <dcterms:created xsi:type="dcterms:W3CDTF">2019-02-14T01:22:25Z</dcterms:created>
  <dcterms:modified xsi:type="dcterms:W3CDTF">2019-10-28T10:20:03Z</dcterms:modified>
</cp:coreProperties>
</file>