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2\R1年度版（H30決算情報）\13 公表(最終版)\03 二戸市-八幡平市-奥州市-滝沢市-雫石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AM36" i="10" s="1"/>
  <c r="BE34" i="10" l="1"/>
  <c r="BE35" i="10" s="1"/>
  <c r="BE36" i="10" s="1"/>
  <c r="BW34" i="10" s="1"/>
  <c r="BW35" i="10" s="1"/>
  <c r="BW36" i="10" s="1"/>
  <c r="BW37" i="10" s="1"/>
  <c r="CO34" i="10" l="1"/>
  <c r="CO35" i="10" s="1"/>
  <c r="CO36" i="10" s="1"/>
  <c r="CO37" i="10" s="1"/>
  <c r="CO38" i="10" s="1"/>
  <c r="CO39" i="10" s="1"/>
  <c r="CO40" i="10" s="1"/>
  <c r="CO41" i="10" s="1"/>
</calcChain>
</file>

<file path=xl/sharedStrings.xml><?xml version="1.0" encoding="utf-8"?>
<sst xmlns="http://schemas.openxmlformats.org/spreadsheetml/2006/main" count="1083" uniqueCount="643">
  <si>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</si>
  <si>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</si>
  <si>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</si>
  <si>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</si>
  <si>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</si>
  <si>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</si>
  <si>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</si>
  <si>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</si>
  <si>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</si>
  <si>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</si>
  <si>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</si>
  <si>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</si>
  <si>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</si>
  <si>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</si>
  <si>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</si>
  <si>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</si>
  <si>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</si>
  <si>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</si>
  <si>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</si>
  <si>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</si>
  <si>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</si>
  <si>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</si>
  <si>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</si>
  <si>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</si>
  <si>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</si>
  <si>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</si>
  <si>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</si>
  <si>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</si>
  <si>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</si>
  <si>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</si>
  <si>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</si>
  <si>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</si>
  <si>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</si>
  <si>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</si>
  <si>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</si>
  <si>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</si>
  <si>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</si>
  <si>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</si>
  <si>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</si>
  <si>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</si>
  <si>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</si>
  <si>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</si>
  <si>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</si>
  <si>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</si>
  <si>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</si>
  <si>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</si>
  <si>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</si>
  <si>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</si>
  <si>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</si>
  <si>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</si>
  <si>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</si>
  <si>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</si>
  <si>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</si>
  <si>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</si>
  <si>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</si>
  <si>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</si>
  <si>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</si>
  <si>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</si>
  <si>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</si>
  <si>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</si>
  <si>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</si>
  <si>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</si>
  <si>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</si>
  <si>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</si>
  <si>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</si>
  <si>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</si>
  <si>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</si>
  <si>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</si>
  <si>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</si>
  <si>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</si>
  <si>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</si>
  <si>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</si>
  <si>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</si>
  <si>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</si>
  <si>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</si>
  <si>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</si>
  <si>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</si>
  <si>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</si>
  <si>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</si>
  <si>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</si>
  <si>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</si>
  <si>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</si>
  <si>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</si>
  <si>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</si>
  <si>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</si>
  <si>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</si>
  <si>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</si>
  <si>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</si>
  <si>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</si>
  <si>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</si>
  <si>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</si>
  <si>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</si>
  <si>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</si>
  <si>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</si>
  <si>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</si>
  <si>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</si>
  <si>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</si>
  <si>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</si>
  <si>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</si>
  <si>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</si>
  <si>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</si>
  <si>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</si>
  <si>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</si>
  <si>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</si>
  <si>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</si>
  <si>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</si>
  <si>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</si>
  <si>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</si>
  <si>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</si>
  <si>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</si>
  <si>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</si>
  <si>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</si>
  <si>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</si>
  <si>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</si>
  <si>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</si>
  <si>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</si>
  <si>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</si>
  <si>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</si>
  <si>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</si>
  <si>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</si>
  <si>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</si>
  <si>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</si>
  <si>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</si>
  <si>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</si>
  <si>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</si>
  <si>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</si>
  <si>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</si>
  <si>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</si>
  <si>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</si>
  <si>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</si>
  <si>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</si>
  <si>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</si>
  <si>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</si>
  <si>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</si>
  <si>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</si>
  <si>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</si>
  <si>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</si>
  <si>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</si>
  <si>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</si>
  <si>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</si>
  <si>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</si>
  <si>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</si>
  <si>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</si>
  <si>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</si>
  <si>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</si>
  <si>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</si>
  <si>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</si>
  <si>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</si>
  <si>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</si>
  <si>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</si>
  <si>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</si>
  <si>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</si>
  <si>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</si>
  <si>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国民宿舎等事業会計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</si>
  <si>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</si>
  <si>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</si>
  <si>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</si>
  <si>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</si>
  <si>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</si>
  <si>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</si>
  <si>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</si>
  <si>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</si>
  <si>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</si>
  <si>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</si>
  <si>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</si>
  <si>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</si>
  <si>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</si>
  <si>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</si>
  <si>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</si>
  <si>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</si>
  <si>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</si>
  <si>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</si>
  <si>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</si>
  <si>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</si>
  <si>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</si>
  <si>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</si>
  <si>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</si>
  <si>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</si>
  <si>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</si>
  <si>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</si>
  <si>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</si>
  <si>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</si>
  <si>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</si>
  <si>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</si>
  <si>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</si>
  <si>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</si>
  <si>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</si>
  <si>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</si>
  <si>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</si>
  <si>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</si>
  <si>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</si>
  <si>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</si>
  <si>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</si>
  <si>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</si>
  <si>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</si>
  <si>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</si>
  <si>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</si>
  <si>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</si>
  <si>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</si>
  <si>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</si>
  <si>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</si>
  <si>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</si>
  <si>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</si>
  <si>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</si>
  <si>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</si>
  <si>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</si>
  <si>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</si>
  <si>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</si>
  <si>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</si>
  <si>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</si>
  <si>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</si>
  <si>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</si>
  <si>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</si>
  <si>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</si>
  <si>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</si>
  <si>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</si>
  <si>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</si>
  <si>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</si>
  <si>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</si>
  <si>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</si>
  <si>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</si>
  <si>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岩手県奥州市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</si>
  <si>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</si>
  <si>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</si>
  <si>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</si>
  <si>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</si>
  <si>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</si>
  <si>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</si>
  <si>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</si>
  <si>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</si>
  <si>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</si>
  <si>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</si>
  <si>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</si>
  <si>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</si>
  <si>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</si>
  <si>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</si>
  <si>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</si>
  <si>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</si>
  <si>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</si>
  <si>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</si>
  <si>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</si>
  <si>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</si>
  <si>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</si>
  <si>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</si>
  <si>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</si>
  <si>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</si>
  <si>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</si>
  <si>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</si>
  <si>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</si>
  <si>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</si>
  <si>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</si>
  <si>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</si>
  <si>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</si>
  <si>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</si>
  <si>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</si>
  <si>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</si>
  <si>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</si>
  <si>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</si>
  <si>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</si>
  <si>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</si>
  <si>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</si>
  <si>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</si>
  <si>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</si>
  <si>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</si>
  <si>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</si>
  <si>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</si>
  <si>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</si>
  <si>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</si>
  <si>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</si>
  <si>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</si>
  <si>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</si>
  <si>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</si>
  <si>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</si>
  <si>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</si>
  <si>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</si>
  <si>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</si>
  <si>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</si>
  <si>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</si>
  <si>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</si>
  <si>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</si>
  <si>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</si>
  <si>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</si>
  <si>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</si>
  <si>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</si>
  <si>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</si>
  <si>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</si>
  <si>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</si>
  <si>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</si>
  <si>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</si>
  <si>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</si>
  <si>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</si>
  <si>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</si>
  <si>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</si>
  <si>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</si>
  <si>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</si>
  <si>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</si>
  <si>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</si>
  <si>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</si>
  <si>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</si>
  <si>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</si>
  <si>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</si>
  <si>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</si>
  <si>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</si>
  <si>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</si>
  <si>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</si>
  <si>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</si>
  <si>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</si>
  <si>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</si>
  <si>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</si>
  <si>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</si>
  <si>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</si>
  <si>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</si>
  <si>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</si>
  <si>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</si>
  <si>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</si>
  <si>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</si>
  <si>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</si>
  <si>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</si>
  <si>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</si>
  <si>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</si>
  <si>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</si>
  <si>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</si>
  <si>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</si>
  <si>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</si>
  <si>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</si>
  <si>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</si>
  <si>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</si>
  <si>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</si>
  <si>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</si>
  <si>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</si>
  <si>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</si>
  <si>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</si>
  <si>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</si>
  <si>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</si>
  <si>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</si>
  <si>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</si>
  <si>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</si>
  <si>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</si>
  <si>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</si>
  <si>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</si>
  <si>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</si>
  <si>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</si>
  <si>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</si>
  <si>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</si>
  <si>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</si>
  <si>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</si>
  <si>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</si>
  <si>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</si>
  <si>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</si>
  <si>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</si>
  <si>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</si>
  <si>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</si>
  <si>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</si>
  <si>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</si>
  <si>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</si>
  <si>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</si>
  <si>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</si>
  <si>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</si>
  <si>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</si>
  <si>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</si>
  <si>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</si>
  <si>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</si>
  <si>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</si>
  <si>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</si>
  <si>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</si>
  <si>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</si>
  <si>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</si>
  <si>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</si>
  <si>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</si>
  <si>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</si>
  <si>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</si>
  <si>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</si>
  <si>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岩手県奥州市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</si>
  <si>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</si>
  <si>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</si>
  <si>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</si>
  <si>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</si>
  <si>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</si>
  <si>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</si>
  <si>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</si>
  <si>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</si>
  <si>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</si>
  <si>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</si>
  <si>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</si>
  <si>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</si>
  <si>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</si>
  <si>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</si>
  <si>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</si>
  <si>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</si>
  <si>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</si>
  <si>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</si>
  <si>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</si>
  <si>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</si>
  <si>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</si>
  <si>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</si>
  <si>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</si>
  <si>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</si>
  <si>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</si>
  <si>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</si>
  <si>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</si>
  <si>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</si>
  <si>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</si>
  <si>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</si>
  <si>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</si>
  <si>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</si>
  <si>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</si>
  <si>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</si>
  <si>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</si>
  <si>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</si>
  <si>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</si>
  <si>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</si>
  <si>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</si>
  <si>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</si>
  <si>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t>
    <phoneticPr fontId="5"/>
  </si>
  <si>
    <t>後期高齢者医療特別会計</t>
    <phoneticPr fontId="5"/>
  </si>
  <si>
    <t>水道事業会計</t>
    <phoneticPr fontId="5"/>
  </si>
  <si>
    <t>法適用企業</t>
    <phoneticPr fontId="5"/>
  </si>
  <si>
    <t>病院事業会計</t>
    <phoneticPr fontId="5"/>
  </si>
  <si>
    <t>法適用企業</t>
    <phoneticPr fontId="5"/>
  </si>
  <si>
    <t>国民宿舎等事業会計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</si>
  <si>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</si>
  <si>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</si>
  <si>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</si>
  <si>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</si>
  <si>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</si>
  <si>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</si>
  <si>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</si>
  <si>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</si>
  <si>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</si>
  <si>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</si>
  <si>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</si>
  <si>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</si>
  <si>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</si>
  <si>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</si>
  <si>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</si>
  <si>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</si>
  <si>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</si>
  <si>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</si>
  <si>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</si>
  <si>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</si>
  <si>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</si>
  <si>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</si>
  <si>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</si>
  <si>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</si>
  <si>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</si>
  <si>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</si>
  <si>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</si>
  <si>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</si>
  <si>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</si>
  <si>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</si>
  <si>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</si>
  <si>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</si>
  <si>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</si>
  <si>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</si>
  <si>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</si>
  <si>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</si>
  <si>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</si>
  <si>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</si>
  <si>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</si>
  <si>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</si>
  <si>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</si>
  <si>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</si>
  <si>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</si>
  <si>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</si>
  <si>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</si>
  <si>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</si>
  <si>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</si>
  <si>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</si>
  <si>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</si>
  <si>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</si>
  <si>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</si>
  <si>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</si>
  <si>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</si>
  <si>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</si>
  <si>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</si>
  <si>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</si>
  <si>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</si>
  <si>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</si>
  <si>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</si>
  <si>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</si>
  <si>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</si>
  <si>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</si>
  <si>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</si>
  <si>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</si>
  <si>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</si>
  <si>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</si>
  <si>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</si>
  <si>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</si>
  <si>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</si>
  <si>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</si>
  <si>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</si>
  <si>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</si>
  <si>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</si>
  <si>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</si>
  <si>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</si>
  <si>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</si>
  <si>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</si>
  <si>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</si>
  <si>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</si>
  <si>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</si>
  <si>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</si>
  <si>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</si>
  <si>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</si>
  <si>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</si>
  <si>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</si>
  <si>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</si>
  <si>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</si>
  <si>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</si>
  <si>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</si>
  <si>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</si>
  <si>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</si>
  <si>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</si>
  <si>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</si>
  <si>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</si>
  <si>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</si>
  <si>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</si>
  <si>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</si>
  <si>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</si>
  <si>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</si>
  <si>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</si>
  <si>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</si>
  <si>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</si>
  <si>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</si>
  <si>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</si>
  <si>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</si>
  <si>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</si>
  <si>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</si>
  <si>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</si>
  <si>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</si>
  <si>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</si>
  <si>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</si>
  <si>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</si>
  <si>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</si>
  <si>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</si>
  <si>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</si>
  <si>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</si>
  <si>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</si>
  <si>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</si>
  <si>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</si>
  <si>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</si>
  <si>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</si>
  <si>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</si>
  <si>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</si>
  <si>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</si>
  <si>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</si>
  <si>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</si>
  <si>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</si>
  <si>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</si>
  <si>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</si>
  <si>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</si>
  <si>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</si>
  <si>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</si>
  <si>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</si>
  <si>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</si>
  <si>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</si>
  <si>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</si>
  <si>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</si>
  <si>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</si>
  <si>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</si>
  <si>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</si>
  <si>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</si>
  <si>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</si>
  <si>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</si>
  <si>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</si>
  <si>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</si>
  <si>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</si>
  <si>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</si>
  <si>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</si>
  <si>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</si>
  <si>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</si>
  <si>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</si>
  <si>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</si>
  <si>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</si>
  <si>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</si>
  <si>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</si>
  <si>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</si>
  <si>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</si>
  <si>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</si>
  <si>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</si>
  <si>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</si>
  <si>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</si>
  <si>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</si>
  <si>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</si>
  <si>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</si>
  <si>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</si>
  <si>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</si>
  <si>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</si>
  <si>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0.14</t>
  </si>
  <si>
    <t>国民宿舎等事業会計</t>
  </si>
  <si>
    <t>▲ 0.01</t>
  </si>
  <si>
    <t>病院事業会計</t>
  </si>
  <si>
    <t>水道事業会計</t>
  </si>
  <si>
    <t>一般会計</t>
  </si>
  <si>
    <t>国民健康保険特別会計（事業勘定）</t>
  </si>
  <si>
    <t>後期高齢者医療特別会計</t>
  </si>
  <si>
    <t>農業集落排水事業特別会計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</si>
  <si>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</si>
  <si>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</si>
  <si>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</si>
  <si>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</si>
  <si>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</si>
  <si>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</si>
  <si>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</si>
  <si>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</si>
  <si>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奥州市文化振興財団</t>
    <rPh sb="0" eb="3">
      <t>オウシュウシ</t>
    </rPh>
    <rPh sb="3" eb="5">
      <t>ブンカ</t>
    </rPh>
    <rPh sb="5" eb="7">
      <t>シンコウ</t>
    </rPh>
    <rPh sb="7" eb="9">
      <t>ザイダン</t>
    </rPh>
    <phoneticPr fontId="2"/>
  </si>
  <si>
    <t>胆江農業管理センター</t>
    <rPh sb="0" eb="2">
      <t>タンコウ</t>
    </rPh>
    <rPh sb="2" eb="4">
      <t>ノウギョウ</t>
    </rPh>
    <rPh sb="4" eb="6">
      <t>カンリ</t>
    </rPh>
    <phoneticPr fontId="2"/>
  </si>
  <si>
    <t>江刺開発振興</t>
    <rPh sb="0" eb="2">
      <t>エサシ</t>
    </rPh>
    <rPh sb="2" eb="4">
      <t>カイハツ</t>
    </rPh>
    <rPh sb="4" eb="6">
      <t>シンコウ</t>
    </rPh>
    <phoneticPr fontId="2"/>
  </si>
  <si>
    <t>江刺畜産公社</t>
    <rPh sb="0" eb="2">
      <t>エサシ</t>
    </rPh>
    <rPh sb="2" eb="4">
      <t>チクサン</t>
    </rPh>
    <rPh sb="4" eb="6">
      <t>コウシャ</t>
    </rPh>
    <phoneticPr fontId="2"/>
  </si>
  <si>
    <t>胆沢農業振興公社</t>
    <rPh sb="0" eb="2">
      <t>イサワ</t>
    </rPh>
    <rPh sb="2" eb="4">
      <t>ノウギョウ</t>
    </rPh>
    <rPh sb="4" eb="6">
      <t>シンコウ</t>
    </rPh>
    <rPh sb="6" eb="8">
      <t>コウシャ</t>
    </rPh>
    <phoneticPr fontId="2"/>
  </si>
  <si>
    <t>ひめかゆ</t>
  </si>
  <si>
    <t>水沢クロス開発</t>
    <rPh sb="0" eb="2">
      <t>ミズサワ</t>
    </rPh>
    <rPh sb="5" eb="7">
      <t>カイハツ</t>
    </rPh>
    <phoneticPr fontId="2"/>
  </si>
  <si>
    <t>まちづくり奥州</t>
    <rPh sb="5" eb="7">
      <t>オウシュウ</t>
    </rPh>
    <phoneticPr fontId="2"/>
  </si>
  <si>
    <t>-</t>
    <phoneticPr fontId="2"/>
  </si>
  <si>
    <t>-</t>
    <phoneticPr fontId="2"/>
  </si>
  <si>
    <t>-</t>
    <phoneticPr fontId="2"/>
  </si>
  <si>
    <t>-</t>
    <phoneticPr fontId="2"/>
  </si>
  <si>
    <t>-</t>
    <phoneticPr fontId="2"/>
  </si>
  <si>
    <t>-</t>
    <phoneticPr fontId="2"/>
  </si>
  <si>
    <t>-</t>
    <phoneticPr fontId="2"/>
  </si>
  <si>
    <t>奥州金ケ崎行政事務組合</t>
    <rPh sb="0" eb="2">
      <t>オウシュウ</t>
    </rPh>
    <rPh sb="2" eb="5">
      <t>カネガサキ</t>
    </rPh>
    <rPh sb="5" eb="7">
      <t>ギョウセイ</t>
    </rPh>
    <rPh sb="7" eb="9">
      <t>ジム</t>
    </rPh>
    <rPh sb="9" eb="11">
      <t>クミアイ</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</si>
  <si>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</si>
  <si>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7">
      <t>コウレイ</t>
    </rPh>
    <rPh sb="7" eb="8">
      <t>シャ</t>
    </rPh>
    <rPh sb="8" eb="10">
      <t>イリョウ</t>
    </rPh>
    <rPh sb="10" eb="12">
      <t>コウイキ</t>
    </rPh>
    <rPh sb="12" eb="14">
      <t>レンゴウ</t>
    </rPh>
    <phoneticPr fontId="2"/>
  </si>
  <si>
    <t>岩手県競馬組合</t>
    <rPh sb="0" eb="3">
      <t>イワテケン</t>
    </rPh>
    <rPh sb="3" eb="5">
      <t>ケイバ</t>
    </rPh>
    <rPh sb="5" eb="7">
      <t>クミアイ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</si>
  <si>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</si>
  <si>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</si>
  <si>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協働のまちづくり基金</t>
    <rPh sb="0" eb="2">
      <t>キョウドウ</t>
    </rPh>
    <rPh sb="8" eb="10">
      <t>キキン</t>
    </rPh>
    <phoneticPr fontId="2"/>
  </si>
  <si>
    <t>ふるさと水と土保全基金</t>
    <rPh sb="4" eb="5">
      <t>ミズ</t>
    </rPh>
    <rPh sb="6" eb="7">
      <t>ツチ</t>
    </rPh>
    <rPh sb="7" eb="9">
      <t>ホゼン</t>
    </rPh>
    <rPh sb="9" eb="11">
      <t>キキン</t>
    </rPh>
    <phoneticPr fontId="2"/>
  </si>
  <si>
    <t>文化振興基金</t>
    <rPh sb="0" eb="2">
      <t>ブンカ</t>
    </rPh>
    <rPh sb="2" eb="4">
      <t>シンコウ</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</si>
  <si>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</si>
  <si>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</si>
  <si>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</si>
  <si>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</si>
  <si>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</si>
  <si>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</si>
  <si>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新規起債借入の抑制とともに平成30年度に第三セクター等改革推進債の繰上償還を行ったことにより地方債現在高は減少しており、単年度では将来負担比率は微減となっている。
　有形固定資産減価償却率は類似団体と比べて低い水準にあるものの上昇傾向にある。上昇傾向の主な要因としては公営住宅や消防施設の老朽化などが挙げられ、老朽化施設の除却が進んでいない部分が大きい。
　今後は平成29年３月に策定した「奥州市公共施設等総合管理計画」に基づき、計画的な維持管理と長寿命化を推進し、公共施設等の維持管理や修繕、更新等に要する中長期的なコストの縮減を図ることにより、財政負担の平準化に取り組んでいく。</t>
    <rPh sb="14" eb="16">
      <t>ヘイセイ</t>
    </rPh>
    <rPh sb="18" eb="19">
      <t>ネン</t>
    </rPh>
    <rPh sb="19" eb="20">
      <t>ド</t>
    </rPh>
    <rPh sb="21" eb="22">
      <t>ダイ</t>
    </rPh>
    <rPh sb="22" eb="23">
      <t>３</t>
    </rPh>
    <rPh sb="27" eb="28">
      <t>トウ</t>
    </rPh>
    <rPh sb="28" eb="30">
      <t>カイカク</t>
    </rPh>
    <rPh sb="30" eb="32">
      <t>スイシン</t>
    </rPh>
    <rPh sb="32" eb="33">
      <t>サイ</t>
    </rPh>
    <rPh sb="34" eb="36">
      <t>クリア</t>
    </rPh>
    <rPh sb="36" eb="38">
      <t>ショウカン</t>
    </rPh>
    <rPh sb="39" eb="40">
      <t>オコナ</t>
    </rPh>
    <rPh sb="61" eb="64">
      <t>タンネンド</t>
    </rPh>
    <rPh sb="73" eb="75">
      <t>ビゲン</t>
    </rPh>
    <rPh sb="156" eb="159">
      <t>ロウキュウカ</t>
    </rPh>
    <rPh sb="159" eb="161">
      <t>シセツ</t>
    </rPh>
    <rPh sb="162" eb="164">
      <t>ジョキャク</t>
    </rPh>
    <rPh sb="165" eb="166">
      <t>スス</t>
    </rPh>
    <rPh sb="171" eb="173">
      <t>ブブン</t>
    </rPh>
    <rPh sb="174" eb="175">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</si>
  <si>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</si>
  <si>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</si>
  <si>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</si>
  <si>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</si>
  <si>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</si>
  <si>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</si>
  <si>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り、平成29年度から上昇傾向がみられる。実質公債費比率上昇の主な要因は、据置期間を置かずに起債償還を進めたことから、公債費が増となったものの、過去に借り入れた市債の償還額がピーク時より減少しているため、今後は低下が見込まれる。将来負担比率についても類似団体と比較して高い水準にあり、新規起債借入の抑制とともに平成30年度に第三セクター等改革推進債の繰上償還を行ったことにより地方債現在高は減少し、単年度では将来負担比率は微減となっている。
　引き続き、市債の発行規模等に留意しながら、公債費負担の軽減に努めていく。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</si>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</sst>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64346</c:v>
                </c:pt>
                <c:pt idx="2">
                  <c:v>65942</c:v>
                </c:pt>
                <c:pt idx="3">
                  <c:v>68655</c:v>
                </c:pt>
                <c:pt idx="4">
                  <c:v>66863</c:v>
                </c:pt>
              </c:numCache>
            </c:numRef>
          </c:val>
          <c:smooth val="0"/>
          <c:extLst>
            <c:ext xmlns:c16="http://schemas.microsoft.com/office/drawing/2014/chart" uri="{C3380CC4-5D6E-409C-BE32-E72D297353CC}">
              <c16:uniqueId val="{00000000-FAC0-4944-9E36-9CB5BEAB84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50780</c:v>
                </c:pt>
                <c:pt idx="1">
                  <c:v>63331</c:v>
                </c:pt>
                <c:pt idx="2">
                  <c:v>59099</c:v>
                </c:pt>
                <c:pt idx="3">
                  <c:v>37959</c:v>
                </c:pt>
                <c:pt idx="4">
                  <c:v>39187</c:v>
                </c:pt>
              </c:numCache>
            </c:numRef>
          </c:val>
          <c:smooth val="0"/>
          <c:extLst>
            <c:ext xmlns:c16="http://schemas.microsoft.com/office/drawing/2014/chart" uri="{C3380CC4-5D6E-409C-BE32-E72D297353CC}">
              <c16:uniqueId val="{00000001-FAC0-4944-9E36-9CB5BEAB84EE}"/>
            </c:ext>
          </c:extLst>
        </c:ser>
        <c:dLbls>
          <c:showLegendKey val="0"/>
          <c:showVal val="0"/>
          <c:showCatName val="0"/>
          <c:showSerName val="0"/>
          <c:showPercent val="0"/>
          <c:showBubbleSize val="0"/>
        </c:dLbls>
        <c:marker val="1"/>
        <c:smooth val="0"/>
        <c:axId val="51355008"/>
        <c:axId val="51394048"/>
      </c:lineChart>
      <c:catAx>
        <c:axId val="51355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94048"/>
        <c:crosses val="autoZero"/>
        <c:auto val="1"/>
        <c:lblAlgn val="ctr"/>
        <c:lblOffset val="100"/>
        <c:tickLblSkip val="1"/>
        <c:tickMarkSkip val="1"/>
        <c:noMultiLvlLbl val="0"/>
      </c:catAx>
      <c:valAx>
        <c:axId val="513940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35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1.26</c:v>
                </c:pt>
                <c:pt idx="1">
                  <c:v>1.0900000000000001</c:v>
                </c:pt>
                <c:pt idx="2">
                  <c:v>1.2</c:v>
                </c:pt>
                <c:pt idx="3">
                  <c:v>1.27</c:v>
                </c:pt>
                <c:pt idx="4">
                  <c:v>1.19</c:v>
                </c:pt>
              </c:numCache>
            </c:numRef>
          </c:val>
          <c:extLst>
            <c:ext xmlns:c16="http://schemas.microsoft.com/office/drawing/2014/chart" uri="{C3380CC4-5D6E-409C-BE32-E72D297353CC}">
              <c16:uniqueId val="{00000000-C95B-4A83-8263-15B83B0F67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21.58</c:v>
                </c:pt>
                <c:pt idx="1">
                  <c:v>25.19</c:v>
                </c:pt>
                <c:pt idx="2">
                  <c:v>25.83</c:v>
                </c:pt>
                <c:pt idx="3">
                  <c:v>26.12</c:v>
                </c:pt>
                <c:pt idx="4">
                  <c:v>24.88</c:v>
                </c:pt>
              </c:numCache>
            </c:numRef>
          </c:val>
          <c:extLst>
            <c:ext xmlns:c16="http://schemas.microsoft.com/office/drawing/2014/chart" uri="{C3380CC4-5D6E-409C-BE32-E72D297353CC}">
              <c16:uniqueId val="{00000001-C95B-4A83-8263-15B83B0F6767}"/>
            </c:ext>
          </c:extLst>
        </c:ser>
        <c:dLbls>
          <c:showLegendKey val="0"/>
          <c:showVal val="0"/>
          <c:showCatName val="0"/>
          <c:showSerName val="0"/>
          <c:showPercent val="0"/>
          <c:showBubbleSize val="0"/>
        </c:dLbls>
        <c:gapWidth val="250"/>
        <c:overlap val="100"/>
        <c:axId val="222971392"/>
        <c:axId val="22297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7.21</c:v>
                </c:pt>
                <c:pt idx="1">
                  <c:v>3.54</c:v>
                </c:pt>
                <c:pt idx="2">
                  <c:v>0.37</c:v>
                </c:pt>
                <c:pt idx="3">
                  <c:v>-0.14000000000000001</c:v>
                </c:pt>
                <c:pt idx="4">
                  <c:v>1.26</c:v>
                </c:pt>
              </c:numCache>
            </c:numRef>
          </c:val>
          <c:smooth val="0"/>
          <c:extLst>
            <c:ext xmlns:c16="http://schemas.microsoft.com/office/drawing/2014/chart" uri="{C3380CC4-5D6E-409C-BE32-E72D297353CC}">
              <c16:uniqueId val="{00000002-C95B-4A83-8263-15B83B0F6767}"/>
            </c:ext>
          </c:extLst>
        </c:ser>
        <c:dLbls>
          <c:showLegendKey val="0"/>
          <c:showVal val="0"/>
          <c:showCatName val="0"/>
          <c:showSerName val="0"/>
          <c:showPercent val="0"/>
          <c:showBubbleSize val="0"/>
        </c:dLbls>
        <c:marker val="1"/>
        <c:smooth val="0"/>
        <c:axId val="222971392"/>
        <c:axId val="222973312"/>
      </c:lineChart>
      <c:catAx>
        <c:axId val="2229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973312"/>
        <c:crosses val="autoZero"/>
        <c:auto val="1"/>
        <c:lblAlgn val="ctr"/>
        <c:lblOffset val="100"/>
        <c:tickLblSkip val="1"/>
        <c:tickMarkSkip val="1"/>
        <c:noMultiLvlLbl val="0"/>
      </c:catAx>
      <c:valAx>
        <c:axId val="22297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3.37</c:v>
                </c:pt>
                <c:pt idx="2">
                  <c:v>#N/A</c:v>
                </c:pt>
                <c:pt idx="3">
                  <c:v>0.04</c:v>
                </c:pt>
                <c:pt idx="4">
                  <c:v>#N/A</c:v>
                </c:pt>
                <c:pt idx="5">
                  <c:v>0.48</c:v>
                </c:pt>
                <c:pt idx="6">
                  <c:v>#N/A</c:v>
                </c:pt>
                <c:pt idx="7">
                  <c:v>0.17</c:v>
                </c:pt>
                <c:pt idx="8">
                  <c:v>#N/A</c:v>
                </c:pt>
                <c:pt idx="9">
                  <c:v>0</c:v>
                </c:pt>
              </c:numCache>
            </c:numRef>
          </c:val>
          <c:extLst>
            <c:ext xmlns:c16="http://schemas.microsoft.com/office/drawing/2014/chart" uri="{C3380CC4-5D6E-409C-BE32-E72D297353CC}">
              <c16:uniqueId val="{00000000-9754-4821-AA95-4EE33A4B72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54-4821-AA95-4EE33A4B7236}"/>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54-4821-AA95-4EE33A4B723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754-4821-AA95-4EE33A4B72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754-4821-AA95-4EE33A4B7236}"/>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c:v>
                </c:pt>
                <c:pt idx="2">
                  <c:v>#N/A</c:v>
                </c:pt>
                <c:pt idx="3">
                  <c:v>1.37</c:v>
                </c:pt>
                <c:pt idx="4">
                  <c:v>#N/A</c:v>
                </c:pt>
                <c:pt idx="5">
                  <c:v>1.41</c:v>
                </c:pt>
                <c:pt idx="6">
                  <c:v>#N/A</c:v>
                </c:pt>
                <c:pt idx="7">
                  <c:v>1.95</c:v>
                </c:pt>
                <c:pt idx="8">
                  <c:v>#N/A</c:v>
                </c:pt>
                <c:pt idx="9">
                  <c:v>0.23</c:v>
                </c:pt>
              </c:numCache>
            </c:numRef>
          </c:val>
          <c:extLst>
            <c:ext xmlns:c16="http://schemas.microsoft.com/office/drawing/2014/chart" uri="{C3380CC4-5D6E-409C-BE32-E72D297353CC}">
              <c16:uniqueId val="{00000005-9754-4821-AA95-4EE33A4B72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1.26</c:v>
                </c:pt>
                <c:pt idx="2">
                  <c:v>#N/A</c:v>
                </c:pt>
                <c:pt idx="3">
                  <c:v>1.0900000000000001</c:v>
                </c:pt>
                <c:pt idx="4">
                  <c:v>#N/A</c:v>
                </c:pt>
                <c:pt idx="5">
                  <c:v>1.19</c:v>
                </c:pt>
                <c:pt idx="6">
                  <c:v>#N/A</c:v>
                </c:pt>
                <c:pt idx="7">
                  <c:v>1.26</c:v>
                </c:pt>
                <c:pt idx="8">
                  <c:v>#N/A</c:v>
                </c:pt>
                <c:pt idx="9">
                  <c:v>1.19</c:v>
                </c:pt>
              </c:numCache>
            </c:numRef>
          </c:val>
          <c:extLst>
            <c:ext xmlns:c16="http://schemas.microsoft.com/office/drawing/2014/chart" uri="{C3380CC4-5D6E-409C-BE32-E72D297353CC}">
              <c16:uniqueId val="{00000006-9754-4821-AA95-4EE33A4B723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5.0999999999999996</c:v>
                </c:pt>
                <c:pt idx="2">
                  <c:v>#N/A</c:v>
                </c:pt>
                <c:pt idx="3">
                  <c:v>4.8</c:v>
                </c:pt>
                <c:pt idx="4">
                  <c:v>#N/A</c:v>
                </c:pt>
                <c:pt idx="5">
                  <c:v>5.69</c:v>
                </c:pt>
                <c:pt idx="6">
                  <c:v>#N/A</c:v>
                </c:pt>
                <c:pt idx="7">
                  <c:v>5.89</c:v>
                </c:pt>
                <c:pt idx="8">
                  <c:v>#N/A</c:v>
                </c:pt>
                <c:pt idx="9">
                  <c:v>6.03</c:v>
                </c:pt>
              </c:numCache>
            </c:numRef>
          </c:val>
          <c:extLst>
            <c:ext xmlns:c16="http://schemas.microsoft.com/office/drawing/2014/chart" uri="{C3380CC4-5D6E-409C-BE32-E72D297353CC}">
              <c16:uniqueId val="{00000007-9754-4821-AA95-4EE33A4B723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#N/A</c:v>
                </c:pt>
                <c:pt idx="3">
                  <c:v>6.17</c:v>
                </c:pt>
                <c:pt idx="4">
                  <c:v>#N/A</c:v>
                </c:pt>
                <c:pt idx="5">
                  <c:v>6.83</c:v>
                </c:pt>
                <c:pt idx="6">
                  <c:v>#N/A</c:v>
                </c:pt>
                <c:pt idx="7">
                  <c:v>6.66</c:v>
                </c:pt>
                <c:pt idx="8">
                  <c:v>#N/A</c:v>
                </c:pt>
                <c:pt idx="9">
                  <c:v>6.37</c:v>
                </c:pt>
              </c:numCache>
            </c:numRef>
          </c:val>
          <c:extLst>
            <c:ext xmlns:c16="http://schemas.microsoft.com/office/drawing/2014/chart" uri="{C3380CC4-5D6E-409C-BE32-E72D297353CC}">
              <c16:uniqueId val="{00000008-9754-4821-AA95-4EE33A4B7236}"/>
            </c:ext>
          </c:extLst>
        </c:ser>
        <c:ser>
          <c:idx val="9"/>
          <c:order val="9"/>
          <c:tx>
            <c:strRef>
              <c:f>データシート!$A$36</c:f>
              <c:strCache>
                <c:ptCount val="1"/>
                <c:pt idx="0">
                  <c:v>国民宿舎等事業会計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0.16</c:v>
                </c:pt>
                <c:pt idx="2">
                  <c:v>#N/A</c:v>
                </c:pt>
                <c:pt idx="3">
                  <c:v>0.09</c:v>
                </c:pt>
                <c:pt idx="4">
                  <c:v>#N/A</c:v>
                </c:pt>
                <c:pt idx="5">
                  <c:v>7.0000000000000007E-2</c:v>
                </c:pt>
                <c:pt idx="6">
                  <c:v>#N/A</c:v>
                </c:pt>
                <c:pt idx="7">
                  <c:v>0.04</c:v>
                </c:pt>
                <c:pt idx="8">
                  <c:v>0.01</c:v>
                </c:pt>
                <c:pt idx="9">
                  <c:v>#N/A</c:v>
                </c:pt>
              </c:numCache>
            </c:numRef>
          </c:val>
          <c:extLst>
            <c:ext xmlns:c16="http://schemas.microsoft.com/office/drawing/2014/chart" uri="{C3380CC4-5D6E-409C-BE32-E72D297353CC}">
              <c16:uniqueId val="{00000009-9754-4821-AA95-4EE33A4B7236}"/>
            </c:ext>
          </c:extLst>
        </c:ser>
        <c:dLbls>
          <c:showLegendKey val="0"/>
          <c:showVal val="0"/>
          <c:showCatName val="0"/>
          <c:showSerName val="0"/>
          <c:showPercent val="0"/>
          <c:showBubbleSize val="0"/>
        </c:dLbls>
        <c:gapWidth val="150"/>
        <c:overlap val="100"/>
        <c:axId val="223079808"/>
        <c:axId val="223081600"/>
      </c:barChart>
      <c:catAx>
        <c:axId val="2230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081600"/>
        <c:crosses val="autoZero"/>
        <c:auto val="1"/>
        <c:lblAlgn val="ctr"/>
        <c:lblOffset val="100"/>
        <c:tickLblSkip val="1"/>
        <c:tickMarkSkip val="1"/>
        <c:noMultiLvlLbl val="0"/>
      </c:catAx>
      <c:valAx>
        <c:axId val="2230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07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6694</c:v>
                </c:pt>
                <c:pt idx="5">
                  <c:v>6698</c:v>
                </c:pt>
                <c:pt idx="8">
                  <c:v>6834</c:v>
                </c:pt>
                <c:pt idx="11">
                  <c:v>6837</c:v>
                </c:pt>
                <c:pt idx="14">
                  <c:v>6806</c:v>
                </c:pt>
              </c:numCache>
            </c:numRef>
          </c:val>
          <c:extLst>
            <c:ext xmlns:c16="http://schemas.microsoft.com/office/drawing/2014/chart" uri="{C3380CC4-5D6E-409C-BE32-E72D297353CC}">
              <c16:uniqueId val="{00000000-C867-4100-82F9-D0B052ABE7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C867-4100-82F9-D0B052ABE7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405</c:v>
                </c:pt>
                <c:pt idx="3">
                  <c:v>398</c:v>
                </c:pt>
                <c:pt idx="6">
                  <c:v>215</c:v>
                </c:pt>
                <c:pt idx="9">
                  <c:v>197</c:v>
                </c:pt>
                <c:pt idx="12">
                  <c:v>135</c:v>
                </c:pt>
              </c:numCache>
            </c:numRef>
          </c:val>
          <c:extLst>
            <c:ext xmlns:c16="http://schemas.microsoft.com/office/drawing/2014/chart" uri="{C3380CC4-5D6E-409C-BE32-E72D297353CC}">
              <c16:uniqueId val="{00000002-C867-4100-82F9-D0B052ABE7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38</c:v>
                </c:pt>
                <c:pt idx="6">
                  <c:v>101</c:v>
                </c:pt>
                <c:pt idx="9">
                  <c:v>104</c:v>
                </c:pt>
                <c:pt idx="12">
                  <c:v>101</c:v>
                </c:pt>
              </c:numCache>
            </c:numRef>
          </c:val>
          <c:extLst>
            <c:ext xmlns:c16="http://schemas.microsoft.com/office/drawing/2014/chart" uri="{C3380CC4-5D6E-409C-BE32-E72D297353CC}">
              <c16:uniqueId val="{00000003-C867-4100-82F9-D0B052ABE7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2731</c:v>
                </c:pt>
                <c:pt idx="3">
                  <c:v>2767</c:v>
                </c:pt>
                <c:pt idx="6">
                  <c:v>2576</c:v>
                </c:pt>
                <c:pt idx="9">
                  <c:v>2696</c:v>
                </c:pt>
                <c:pt idx="12">
                  <c:v>2898</c:v>
                </c:pt>
              </c:numCache>
            </c:numRef>
          </c:val>
          <c:extLst>
            <c:ext xmlns:c16="http://schemas.microsoft.com/office/drawing/2014/chart" uri="{C3380CC4-5D6E-409C-BE32-E72D297353CC}">
              <c16:uniqueId val="{00000004-C867-4100-82F9-D0B052ABE7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67-4100-82F9-D0B052ABE7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67-4100-82F9-D0B052ABE7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8318</c:v>
                </c:pt>
                <c:pt idx="3">
                  <c:v>8122</c:v>
                </c:pt>
                <c:pt idx="6">
                  <c:v>8461</c:v>
                </c:pt>
                <c:pt idx="9">
                  <c:v>8621</c:v>
                </c:pt>
                <c:pt idx="12">
                  <c:v>8426</c:v>
                </c:pt>
              </c:numCache>
            </c:numRef>
          </c:val>
          <c:extLst>
            <c:ext xmlns:c16="http://schemas.microsoft.com/office/drawing/2014/chart" uri="{C3380CC4-5D6E-409C-BE32-E72D297353CC}">
              <c16:uniqueId val="{00000007-C867-4100-82F9-D0B052ABE7AA}"/>
            </c:ext>
          </c:extLst>
        </c:ser>
        <c:dLbls>
          <c:showLegendKey val="0"/>
          <c:showVal val="0"/>
          <c:showCatName val="0"/>
          <c:showSerName val="0"/>
          <c:showPercent val="0"/>
          <c:showBubbleSize val="0"/>
        </c:dLbls>
        <c:gapWidth val="100"/>
        <c:overlap val="100"/>
        <c:axId val="223898240"/>
        <c:axId val="22391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4792</c:v>
                </c:pt>
                <c:pt idx="2">
                  <c:v>#N/A</c:v>
                </c:pt>
                <c:pt idx="3">
                  <c:v>#N/A</c:v>
                </c:pt>
                <c:pt idx="4">
                  <c:v>4627</c:v>
                </c:pt>
                <c:pt idx="5">
                  <c:v>#N/A</c:v>
                </c:pt>
                <c:pt idx="6">
                  <c:v>#N/A</c:v>
                </c:pt>
                <c:pt idx="7">
                  <c:v>4521</c:v>
                </c:pt>
                <c:pt idx="8">
                  <c:v>#N/A</c:v>
                </c:pt>
                <c:pt idx="9">
                  <c:v>#N/A</c:v>
                </c:pt>
                <c:pt idx="10">
                  <c:v>4781</c:v>
                </c:pt>
                <c:pt idx="11">
                  <c:v>#N/A</c:v>
                </c:pt>
                <c:pt idx="12">
                  <c:v>#N/A</c:v>
                </c:pt>
                <c:pt idx="13">
                  <c:v>4754</c:v>
                </c:pt>
                <c:pt idx="14">
                  <c:v>#N/A</c:v>
                </c:pt>
              </c:numCache>
            </c:numRef>
          </c:val>
          <c:smooth val="0"/>
          <c:extLst>
            <c:ext xmlns:c16="http://schemas.microsoft.com/office/drawing/2014/chart" uri="{C3380CC4-5D6E-409C-BE32-E72D297353CC}">
              <c16:uniqueId val="{00000008-C867-4100-82F9-D0B052ABE7AA}"/>
            </c:ext>
          </c:extLst>
        </c:ser>
        <c:dLbls>
          <c:showLegendKey val="0"/>
          <c:showVal val="0"/>
          <c:showCatName val="0"/>
          <c:showSerName val="0"/>
          <c:showPercent val="0"/>
          <c:showBubbleSize val="0"/>
        </c:dLbls>
        <c:marker val="1"/>
        <c:smooth val="0"/>
        <c:axId val="223898240"/>
        <c:axId val="223912704"/>
      </c:lineChart>
      <c:catAx>
        <c:axId val="2238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912704"/>
        <c:crosses val="autoZero"/>
        <c:auto val="1"/>
        <c:lblAlgn val="ctr"/>
        <c:lblOffset val="100"/>
        <c:tickLblSkip val="1"/>
        <c:tickMarkSkip val="1"/>
        <c:noMultiLvlLbl val="0"/>
      </c:catAx>
      <c:valAx>
        <c:axId val="2239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75082</c:v>
                </c:pt>
                <c:pt idx="5">
                  <c:v>73703</c:v>
                </c:pt>
                <c:pt idx="8">
                  <c:v>72877</c:v>
                </c:pt>
                <c:pt idx="11">
                  <c:v>70221</c:v>
                </c:pt>
                <c:pt idx="14">
                  <c:v>68110</c:v>
                </c:pt>
              </c:numCache>
            </c:numRef>
          </c:val>
          <c:extLst>
            <c:ext xmlns:c16="http://schemas.microsoft.com/office/drawing/2014/chart" uri="{C3380CC4-5D6E-409C-BE32-E72D297353CC}">
              <c16:uniqueId val="{00000000-EFF0-49AA-872D-6F5E0FB589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323</c:v>
                </c:pt>
                <c:pt idx="5">
                  <c:v>309</c:v>
                </c:pt>
                <c:pt idx="8">
                  <c:v>410</c:v>
                </c:pt>
                <c:pt idx="11">
                  <c:v>281</c:v>
                </c:pt>
                <c:pt idx="14">
                  <c:v>231</c:v>
                </c:pt>
              </c:numCache>
            </c:numRef>
          </c:val>
          <c:extLst>
            <c:ext xmlns:c16="http://schemas.microsoft.com/office/drawing/2014/chart" uri="{C3380CC4-5D6E-409C-BE32-E72D297353CC}">
              <c16:uniqueId val="{00000001-EFF0-49AA-872D-6F5E0FB589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13836</c:v>
                </c:pt>
                <c:pt idx="5">
                  <c:v>16071</c:v>
                </c:pt>
                <c:pt idx="8">
                  <c:v>16413</c:v>
                </c:pt>
                <c:pt idx="11">
                  <c:v>16356</c:v>
                </c:pt>
                <c:pt idx="14">
                  <c:v>14629</c:v>
                </c:pt>
              </c:numCache>
            </c:numRef>
          </c:val>
          <c:extLst>
            <c:ext xmlns:c16="http://schemas.microsoft.com/office/drawing/2014/chart" uri="{C3380CC4-5D6E-409C-BE32-E72D297353CC}">
              <c16:uniqueId val="{00000002-EFF0-49AA-872D-6F5E0FB589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F0-49AA-872D-6F5E0FB589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F0-49AA-872D-6F5E0FB589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F0-49AA-872D-6F5E0FB589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7190</c:v>
                </c:pt>
                <c:pt idx="3">
                  <c:v>6532</c:v>
                </c:pt>
                <c:pt idx="6">
                  <c:v>6491</c:v>
                </c:pt>
                <c:pt idx="9">
                  <c:v>6849</c:v>
                </c:pt>
                <c:pt idx="12">
                  <c:v>5707</c:v>
                </c:pt>
              </c:numCache>
            </c:numRef>
          </c:val>
          <c:extLst>
            <c:ext xmlns:c16="http://schemas.microsoft.com/office/drawing/2014/chart" uri="{C3380CC4-5D6E-409C-BE32-E72D297353CC}">
              <c16:uniqueId val="{00000006-EFF0-49AA-872D-6F5E0FB589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847</c:v>
                </c:pt>
                <c:pt idx="6">
                  <c:v>844</c:v>
                </c:pt>
                <c:pt idx="9">
                  <c:v>755</c:v>
                </c:pt>
                <c:pt idx="12">
                  <c:v>665</c:v>
                </c:pt>
              </c:numCache>
            </c:numRef>
          </c:val>
          <c:extLst>
            <c:ext xmlns:c16="http://schemas.microsoft.com/office/drawing/2014/chart" uri="{C3380CC4-5D6E-409C-BE32-E72D297353CC}">
              <c16:uniqueId val="{00000007-EFF0-49AA-872D-6F5E0FB589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40423</c:v>
                </c:pt>
                <c:pt idx="3">
                  <c:v>38682</c:v>
                </c:pt>
                <c:pt idx="6">
                  <c:v>36280</c:v>
                </c:pt>
                <c:pt idx="9">
                  <c:v>37375</c:v>
                </c:pt>
                <c:pt idx="12">
                  <c:v>37671</c:v>
                </c:pt>
              </c:numCache>
            </c:numRef>
          </c:val>
          <c:extLst>
            <c:ext xmlns:c16="http://schemas.microsoft.com/office/drawing/2014/chart" uri="{C3380CC4-5D6E-409C-BE32-E72D297353CC}">
              <c16:uniqueId val="{00000008-EFF0-49AA-872D-6F5E0FB589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697</c:v>
                </c:pt>
                <c:pt idx="3">
                  <c:v>411</c:v>
                </c:pt>
                <c:pt idx="6">
                  <c:v>288</c:v>
                </c:pt>
                <c:pt idx="9">
                  <c:v>167</c:v>
                </c:pt>
                <c:pt idx="12">
                  <c:v>102</c:v>
                </c:pt>
              </c:numCache>
            </c:numRef>
          </c:val>
          <c:extLst>
            <c:ext xmlns:c16="http://schemas.microsoft.com/office/drawing/2014/chart" uri="{C3380CC4-5D6E-409C-BE32-E72D297353CC}">
              <c16:uniqueId val="{00000009-EFF0-49AA-872D-6F5E0FB589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80513</c:v>
                </c:pt>
                <c:pt idx="3">
                  <c:v>79560</c:v>
                </c:pt>
                <c:pt idx="6">
                  <c:v>77888</c:v>
                </c:pt>
                <c:pt idx="9">
                  <c:v>73886</c:v>
                </c:pt>
                <c:pt idx="12">
                  <c:v>69476</c:v>
                </c:pt>
              </c:numCache>
            </c:numRef>
          </c:val>
          <c:extLst>
            <c:ext xmlns:c16="http://schemas.microsoft.com/office/drawing/2014/chart" uri="{C3380CC4-5D6E-409C-BE32-E72D297353CC}">
              <c16:uniqueId val="{0000000A-EFF0-49AA-872D-6F5E0FB589A5}"/>
            </c:ext>
          </c:extLst>
        </c:ser>
        <c:dLbls>
          <c:showLegendKey val="0"/>
          <c:showVal val="0"/>
          <c:showCatName val="0"/>
          <c:showSerName val="0"/>
          <c:showPercent val="0"/>
          <c:showBubbleSize val="0"/>
        </c:dLbls>
        <c:gapWidth val="100"/>
        <c:overlap val="100"/>
        <c:axId val="224021504"/>
        <c:axId val="224027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39729</c:v>
                </c:pt>
                <c:pt idx="2">
                  <c:v>#N/A</c:v>
                </c:pt>
                <c:pt idx="3">
                  <c:v>#N/A</c:v>
                </c:pt>
                <c:pt idx="4">
                  <c:v>35949</c:v>
                </c:pt>
                <c:pt idx="5">
                  <c:v>#N/A</c:v>
                </c:pt>
                <c:pt idx="6">
                  <c:v>#N/A</c:v>
                </c:pt>
                <c:pt idx="7">
                  <c:v>32091</c:v>
                </c:pt>
                <c:pt idx="8">
                  <c:v>#N/A</c:v>
                </c:pt>
                <c:pt idx="9">
                  <c:v>#N/A</c:v>
                </c:pt>
                <c:pt idx="10">
                  <c:v>32173</c:v>
                </c:pt>
                <c:pt idx="11">
                  <c:v>#N/A</c:v>
                </c:pt>
                <c:pt idx="12">
                  <c:v>#N/A</c:v>
                </c:pt>
                <c:pt idx="13">
                  <c:v>30651</c:v>
                </c:pt>
                <c:pt idx="14">
                  <c:v>#N/A</c:v>
                </c:pt>
              </c:numCache>
            </c:numRef>
          </c:val>
          <c:smooth val="0"/>
          <c:extLst>
            <c:ext xmlns:c16="http://schemas.microsoft.com/office/drawing/2014/chart" uri="{C3380CC4-5D6E-409C-BE32-E72D297353CC}">
              <c16:uniqueId val="{0000000B-EFF0-49AA-872D-6F5E0FB589A5}"/>
            </c:ext>
          </c:extLst>
        </c:ser>
        <c:dLbls>
          <c:showLegendKey val="0"/>
          <c:showVal val="0"/>
          <c:showCatName val="0"/>
          <c:showSerName val="0"/>
          <c:showPercent val="0"/>
          <c:showBubbleSize val="0"/>
        </c:dLbls>
        <c:marker val="1"/>
        <c:smooth val="0"/>
        <c:axId val="224021504"/>
        <c:axId val="224027776"/>
      </c:lineChart>
      <c:catAx>
        <c:axId val="22402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027776"/>
        <c:crosses val="autoZero"/>
        <c:auto val="1"/>
        <c:lblAlgn val="ctr"/>
        <c:lblOffset val="100"/>
        <c:tickLblSkip val="1"/>
        <c:tickMarkSkip val="1"/>
        <c:noMultiLvlLbl val="0"/>
      </c:catAx>
      <c:valAx>
        <c:axId val="22402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2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9184</c:v>
                </c:pt>
                <c:pt idx="1">
                  <c:v>9120</c:v>
                </c:pt>
                <c:pt idx="2">
                  <c:v>8584</c:v>
                </c:pt>
              </c:numCache>
            </c:numRef>
          </c:val>
          <c:extLst>
            <c:ext xmlns:c16="http://schemas.microsoft.com/office/drawing/2014/chart" uri="{C3380CC4-5D6E-409C-BE32-E72D297353CC}">
              <c16:uniqueId val="{00000000-0D65-428A-AD9D-A6D6669A37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2549</c:v>
                </c:pt>
                <c:pt idx="1">
                  <c:v>2616</c:v>
                </c:pt>
                <c:pt idx="2">
                  <c:v>1509</c:v>
                </c:pt>
              </c:numCache>
            </c:numRef>
          </c:val>
          <c:extLst>
            <c:ext xmlns:c16="http://schemas.microsoft.com/office/drawing/2014/chart" uri="{C3380CC4-5D6E-409C-BE32-E72D297353CC}">
              <c16:uniqueId val="{00000001-0D65-428A-AD9D-A6D6669A37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3580</c:v>
                </c:pt>
                <c:pt idx="1">
                  <c:v>3256</c:v>
                </c:pt>
                <c:pt idx="2">
                  <c:v>3044</c:v>
                </c:pt>
              </c:numCache>
            </c:numRef>
          </c:val>
          <c:extLst>
            <c:ext xmlns:c16="http://schemas.microsoft.com/office/drawing/2014/chart" uri="{C3380CC4-5D6E-409C-BE32-E72D297353CC}">
              <c16:uniqueId val="{00000002-0D65-428A-AD9D-A6D6669A372E}"/>
            </c:ext>
          </c:extLst>
        </c:ser>
        <c:dLbls>
          <c:showLegendKey val="0"/>
          <c:showVal val="0"/>
          <c:showCatName val="0"/>
          <c:showSerName val="0"/>
          <c:showPercent val="0"/>
          <c:showBubbleSize val="0"/>
        </c:dLbls>
        <c:gapWidth val="120"/>
        <c:overlap val="100"/>
        <c:axId val="224239616"/>
        <c:axId val="224241152"/>
      </c:barChart>
      <c:catAx>
        <c:axId val="2242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241152"/>
        <c:crosses val="autoZero"/>
        <c:auto val="1"/>
        <c:lblAlgn val="ctr"/>
        <c:lblOffset val="100"/>
        <c:tickLblSkip val="1"/>
        <c:tickMarkSkip val="1"/>
        <c:noMultiLvlLbl val="0"/>
      </c:catAx>
      <c:valAx>
        <c:axId val="22424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2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{E48146A9-1404-4516-95F4-C64B32966D99}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A35-4E84-A6D4-1A7FD6D15E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{8CD32771-7359-4ED6-BB9D-006FB2AE768A}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35-4E84-A6D4-1A7FD6D15E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{BD4B42C5-62A3-4AB2-B1B2-78354690742F}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35-4E84-A6D4-1A7FD6D15E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{CF4D73B7-0432-4DF5-A23A-7150CDA44749}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35-4E84-A6D4-1A7FD6D15E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{46C03CD0-25CF-4F9E-9809-0ECCDC33571C}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35-4E84-A6D4-1A7FD6D15E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{4CE83FD7-D833-4CF8-861D-2BB52A4A71EE}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A35-4E84-A6D4-1A7FD6D15E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{1F5E63BB-C6D6-4EBA-B040-731D027AB3FC}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A35-4E84-A6D4-1A7FD6D15E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{84F2DDC4-26A3-438B-A27C-0809AA99EC21}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A35-4E84-A6D4-1A7FD6D15EF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{999AE870-601D-4CF1-8D49-061D97E230A2}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A35-4E84-A6D4-1A7FD6D15E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52.3</c:v>
                </c:pt>
                <c:pt idx="24">
                  <c:v>53.8</c:v>
                </c:pt>
                <c:pt idx="32">
                  <c:v>55.3</c:v>
                </c:pt>
              </c:numCache>
            </c:numRef>
          </c:xVal>
          <c:yVal>
            <c:numRef>
              <c:f>公会計指標分析・財政指標組合せ分析表!$BP$51:$DC$51</c:f>
              <c:numCache>
                <c:formatCode>#,##0.0;"▲ "#,##0.0</c:formatCode>
                <c:ptCount val="40"/>
                <c:pt idx="16">
                  <c:v>111.4</c:v>
                </c:pt>
                <c:pt idx="24">
                  <c:v>114.4</c:v>
                </c:pt>
                <c:pt idx="32">
                  <c:v>110.4</c:v>
                </c:pt>
              </c:numCache>
            </c:numRef>
          </c:yVal>
          <c:smooth val="0"/>
          <c:extLst>
            <c:ext xmlns:c16="http://schemas.microsoft.com/office/drawing/2014/chart" uri="{C3380CC4-5D6E-409C-BE32-E72D297353CC}">
              <c16:uniqueId val="{00000009-FA35-4E84-A6D4-1A7FD6D15E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{BBD2B2BC-B47B-4250-8CE3-1812293287AA}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A35-4E84-A6D4-1A7FD6D15E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{A56A0E8C-7CDC-4F71-BA1A-B550E99DA522}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35-4E84-A6D4-1A7FD6D15E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{20FE931D-EDD0-49ED-94A9-C67E7A577403}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35-4E84-A6D4-1A7FD6D15E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{5C517A34-8606-4B18-8C43-96D5B94A0643}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35-4E84-A6D4-1A7FD6D15E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{C973D65B-A2D1-4196-B2A3-38F345036FF6}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35-4E84-A6D4-1A7FD6D15E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{D52DAB70-D5FA-4BE0-B2B2-103BA502F5B7}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A35-4E84-A6D4-1A7FD6D15EF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{431C1BC5-4B71-4528-A44D-982F580FBEBE}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A35-4E84-A6D4-1A7FD6D15EF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{E30D5845-34ED-4D3F-9CA3-E30242C6FA80}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A35-4E84-A6D4-1A7FD6D15EF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{158CDD6B-77F3-49C2-82CB-2BD4B401CD89}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A35-4E84-A6D4-1A7FD6D15E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FA35-4E84-A6D4-1A7FD6D15EFE}"/>
            </c:ext>
          </c:extLst>
        </c:ser>
        <c:dLbls>
          <c:showLegendKey val="0"/>
          <c:showVal val="1"/>
          <c:showCatName val="0"/>
          <c:showSerName val="0"/>
          <c:showPercent val="0"/>
          <c:showBubbleSize val="0"/>
        </c:dLbls>
        <c:axId val="46179840"/>
        <c:axId val="46181760"/>
      </c:scatterChart>
      <c:valAx>
        <c:axId val="46179840"/>
        <c:scaling>
          <c:orientation val="minMax"/>
          <c:max val="60.5"/>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{D45924D2-0B96-4438-8CA8-E8E3D52C5272}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D71-4F72-AF73-98F3EC3956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{05B827E1-AB46-4BF2-828D-87E3C926C8EE}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1-4F72-AF73-98F3EC3956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{4C9C3D51-D3F3-40FF-9D48-FBAA68F3C03F}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1-4F72-AF73-98F3EC3956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{BA790B86-C8A3-4794-9AED-8B22060B9535}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1-4F72-AF73-98F3EC3956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{9B42D4F8-60BA-4896-81A2-ED8ACE7738F4}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1-4F72-AF73-98F3EC39566A}"/>
                </c:ext>
              </c:extLst>
            </c:dLbl>
            <c:dLbl>
              <c:idx val="8"/>
              <c:layout>
                <c:manualLayout>
                  <c:x val="0"/>
                  <c:y val="-4.015153020021138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{2620A393-6FA8-4F7E-BA12-08816B39F32A}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D71-4F72-AF73-98F3EC39566A}"/>
                </c:ext>
              </c:extLst>
            </c:dLbl>
            <c:dLbl>
              <c:idx val="16"/>
              <c:layout>
                <c:manualLayout>
                  <c:x val="0"/>
                  <c:y val="1.258042464348756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{03524097-F42A-4E25-BBCB-082B376F1F10}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D71-4F72-AF73-98F3EC39566A}"/>
                </c:ext>
              </c:extLst>
            </c:dLbl>
            <c:dLbl>
              <c:idx val="24"/>
              <c:layout>
                <c:manualLayout>
                  <c:x val="0"/>
                  <c:y val="-8.5651003796817192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{2B9D1A72-E598-4DCC-BCBE-D6FA57B033A2}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D71-4F72-AF73-98F3EC39566A}"/>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{055EB789-CF17-4E50-8773-90E293793C12}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D71-4F72-AF73-98F3EC3956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16.2</c:v>
                </c:pt>
                <c:pt idx="16">
                  <c:v>16</c:v>
                </c:pt>
                <c:pt idx="24">
                  <c:v>16.2</c:v>
                </c:pt>
                <c:pt idx="32">
                  <c:v>16.600000000000001</c:v>
                </c:pt>
              </c:numCache>
            </c:numRef>
          </c:xVal>
          <c:yVal>
            <c:numRef>
              <c:f>公会計指標分析・財政指標組合せ分析表!$BP$73:$DC$73</c:f>
              <c:numCache>
                <c:formatCode>#,##0.0;"▲ "#,##0.0</c:formatCode>
                <c:ptCount val="40"/>
                <c:pt idx="0">
                  <c:v>135.6</c:v>
                </c:pt>
                <c:pt idx="8">
                  <c:v>122</c:v>
                </c:pt>
                <c:pt idx="16">
                  <c:v>111.4</c:v>
                </c:pt>
                <c:pt idx="24">
                  <c:v>114.4</c:v>
                </c:pt>
                <c:pt idx="32">
                  <c:v>110.4</c:v>
                </c:pt>
              </c:numCache>
            </c:numRef>
          </c:yVal>
          <c:smooth val="0"/>
          <c:extLst>
            <c:ext xmlns:c16="http://schemas.microsoft.com/office/drawing/2014/chart" uri="{C3380CC4-5D6E-409C-BE32-E72D297353CC}">
              <c16:uniqueId val="{00000009-FD71-4F72-AF73-98F3EC3956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{D5B68B7B-728D-412B-9F5E-0673E249938C}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D71-4F72-AF73-98F3EC3956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{B7DF5B4E-7BB1-488D-8900-1D42ED71A34B}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1-4F72-AF73-98F3EC3956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{722F59E2-3442-40ED-95CE-6B2FBD60754F}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1-4F72-AF73-98F3EC3956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{EE02E0D2-CAB8-41E1-9D5C-B4E471167A73}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1-4F72-AF73-98F3EC3956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{DAD620E1-125A-4B9B-895C-7592A8D559EF}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1-4F72-AF73-98F3EC39566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{5BDD911B-A26F-4F65-B203-55F83802D047}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D71-4F72-AF73-98F3EC39566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{8DEEED02-BEC9-4B6E-B8B2-3A05B40D7550}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D71-4F72-AF73-98F3EC39566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{B601267B-EE53-4D06-8B46-909807D375B7}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D71-4F72-AF73-98F3EC39566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{E3296027-069C-42D1-AC09-E199C5CB46E0}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D71-4F72-AF73-98F3EC3956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12</c:v>
                </c:pt>
                <c:pt idx="16">
                  <c:v>8.6</c:v>
                </c:pt>
                <c:pt idx="24">
                  <c:v>8.1999999999999993</c:v>
                </c:pt>
                <c:pt idx="32">
                  <c:v>7.8</c:v>
                </c:pt>
              </c:numCache>
            </c:numRef>
          </c:xVal>
          <c:yVal>
            <c:numRef>
              <c:f>公会計指標分析・財政指標組合せ分析表!$BP$77:$DC$77</c:f>
              <c:numCache>
                <c:formatCode>#,##0.0;"▲ "#,##0.0</c:formatCode>
                <c:ptCount val="40"/>
                <c:pt idx="0">
                  <c:v>33.299999999999997</c:v>
                </c:pt>
                <c:pt idx="8">
                  <c:v>74.400000000000006</c:v>
                </c:pt>
                <c:pt idx="16">
                  <c:v>53.1</c:v>
                </c:pt>
                <c:pt idx="24">
                  <c:v>51.2</c:v>
                </c:pt>
                <c:pt idx="32">
                  <c:v>47.2</c:v>
                </c:pt>
              </c:numCache>
            </c:numRef>
          </c:yVal>
          <c:smooth val="0"/>
          <c:extLst>
            <c:ext xmlns:c16="http://schemas.microsoft.com/office/drawing/2014/chart" uri="{C3380CC4-5D6E-409C-BE32-E72D297353CC}">
              <c16:uniqueId val="{00000013-FD71-4F72-AF73-98F3EC39566A}"/>
            </c:ext>
          </c:extLst>
        </c:ser>
        <c:dLbls>
          <c:showLegendKey val="0"/>
          <c:showVal val="1"/>
          <c:showCatName val="0"/>
          <c:showSerName val="0"/>
          <c:showPercent val="0"/>
          <c:showBubbleSize val="0"/>
        </c:dLbls>
        <c:axId val="84219776"/>
        <c:axId val="84234240"/>
      </c:scatterChart>
      <c:valAx>
        <c:axId val="84219776"/>
        <c:scaling>
          <c:orientation val="minMax"/>
          <c:max val="17.5"/>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年度の当市財政力指数は類似団体と同様に前年度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なったが、数値は低位に留まっている。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当市の主な内容として、分子となる基準財政収入額は、景気回復基調によ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となっている。分母となる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基準財政需要額算入見込額は、下水道費算定分７億２千万円の減、公債費６億４千万円の減、保健衛生費２億２千万円の減等により、全体で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億１千万円の減となった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年度からの交付税合併特例措置の逓減の影響により財源の確保がより困難となっていることから、事務事業・公の施設の見直しなど行財政改革を推進し、財政の健全化に取り組んでいく。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97065</xdr:rowOff>
    </xdr:to>
    <xdr:cxnSp macro="">
      <xdr:nvCxnSpPr>
        <xdr:cNvPr id="71" name="直線コネクタ 70"/>
        <xdr:cNvCxnSpPr/>
      </xdr:nvCxnSpPr>
      <xdr:spPr>
        <a:xfrm flipV="1">
          <a:off x="4114800" y="77950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114300</xdr:rowOff>
    </xdr:to>
    <xdr:cxnSp macro="">
      <xdr:nvCxnSpPr>
        <xdr:cNvPr id="77" name="直線コネクタ 76"/>
        <xdr:cNvCxnSpPr/>
      </xdr:nvCxnSpPr>
      <xdr:spPr>
        <a:xfrm flipV="1">
          <a:off x="2336800" y="78123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80" name="直線コネクタ 79"/>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79828</xdr:rowOff>
    </xdr:from>
    <xdr:to>
      <xdr:col>11</xdr:col>
      <xdr:colOff>82550</xdr:colOff>
      <xdr:row>45</xdr:row>
      <xdr:rowOff>9978</xdr:rowOff>
    </xdr:to>
    <xdr:sp macro="" textlink="">
      <xdr:nvSpPr>
        <xdr:cNvPr id="81" name="フローチャート: 判断 80"/>
        <xdr:cNvSpPr/>
      </xdr:nvSpPr>
      <xdr:spPr>
        <a:xfrm>
          <a:off x="2286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20155</xdr:rowOff>
    </xdr:from>
    <xdr:ext cx="762000" cy="259045"/>
    <xdr:sp macro="" textlink="">
      <xdr:nvSpPr>
        <xdr:cNvPr id="82" name="テキスト ボックス 81"/>
        <xdr:cNvSpPr txBox="1"/>
      </xdr:nvSpPr>
      <xdr:spPr>
        <a:xfrm>
          <a:off x="1955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84" name="テキスト ボックス 83"/>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6" name="楕円 95"/>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7" name="テキスト ボックス 96"/>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8" name="楕円 97"/>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9" name="テキスト ボックス 98"/>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年度の経常収支比率は、地方税が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百万円の増となったものの、普通交付税が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百万円の減となったことなどから、歳入の経常一般財源等（臨時財政対策債を含む）が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は減となったものの財源の変更に伴う一般財源で対応した人件費や補助費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の増などにより、歳出の経常一般財源は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百万円の増となり、経常収支比率が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よりも比率が上昇しており、類似団体と比較しても依然として高い数値であることから、さらなる経費の節減に努めるとともに、今後も旧土地開発公社所有宅地等の売却を進め、第三セクター等改革推進債の早期繰上償還を行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154517</xdr:rowOff>
    </xdr:to>
    <xdr:cxnSp macro="">
      <xdr:nvCxnSpPr>
        <xdr:cNvPr id="134" name="直線コネクタ 133"/>
        <xdr:cNvCxnSpPr/>
      </xdr:nvCxnSpPr>
      <xdr:spPr>
        <a:xfrm>
          <a:off x="4114800" y="1079500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5"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165100</xdr:rowOff>
    </xdr:to>
    <xdr:cxnSp macro="">
      <xdr:nvCxnSpPr>
        <xdr:cNvPr id="137" name="直線コネクタ 136"/>
        <xdr:cNvCxnSpPr/>
      </xdr:nvCxnSpPr>
      <xdr:spPr>
        <a:xfrm>
          <a:off x="3225800" y="106100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61</xdr:row>
      <xdr:rowOff>151554</xdr:rowOff>
    </xdr:to>
    <xdr:cxnSp macro="">
      <xdr:nvCxnSpPr>
        <xdr:cNvPr id="140" name="直線コネクタ 139"/>
        <xdr:cNvCxnSpPr/>
      </xdr:nvCxnSpPr>
      <xdr:spPr>
        <a:xfrm>
          <a:off x="2336800" y="1033653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42" name="テキスト ボックス 14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49530</xdr:rowOff>
    </xdr:to>
    <xdr:cxnSp macro="">
      <xdr:nvCxnSpPr>
        <xdr:cNvPr id="143" name="直線コネクタ 142"/>
        <xdr:cNvCxnSpPr/>
      </xdr:nvCxnSpPr>
      <xdr:spPr>
        <a:xfrm>
          <a:off x="1447800" y="102721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41487</xdr:rowOff>
    </xdr:from>
    <xdr:to>
      <xdr:col>11</xdr:col>
      <xdr:colOff>82550</xdr:colOff>
      <xdr:row>59</xdr:row>
      <xdr:rowOff>143087</xdr:rowOff>
    </xdr:to>
    <xdr:sp macro="" textlink="">
      <xdr:nvSpPr>
        <xdr:cNvPr id="144" name="フローチャート: 判断 143"/>
        <xdr:cNvSpPr/>
      </xdr:nvSpPr>
      <xdr:spPr>
        <a:xfrm>
          <a:off x="2286000" y="10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45" name="テキスト ボックス 144"/>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46" name="フローチャート: 判断 145"/>
        <xdr:cNvSpPr/>
      </xdr:nvSpPr>
      <xdr:spPr>
        <a:xfrm>
          <a:off x="1397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47" name="テキスト ボックス 146"/>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5" name="楕円 154"/>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6" name="テキスト ボックス 155"/>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7" name="楕円 156"/>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15681</xdr:rowOff>
    </xdr:from>
    <xdr:ext cx="762000" cy="259045"/>
    <xdr:sp macro="" textlink="">
      <xdr:nvSpPr>
        <xdr:cNvPr id="158" name="テキスト ボックス 157"/>
        <xdr:cNvSpPr txBox="1"/>
      </xdr:nvSpPr>
      <xdr:spPr>
        <a:xfrm>
          <a:off x="2844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9" name="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60" name="テキスト ボックス 159"/>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61" name="楕円 160"/>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62" name="テキスト ボックス 161"/>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年度の人件費は、市町村合併以来継続している一般職の退職者数に対する一定割合以下での採用（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：３分の１）、労務職の退職者不補充による職員削減の効果により、合併直後の平成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人減で、人口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人当たりの職員数では類似団体より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人少なくなっている。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また、人件費の一般財源については平成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農林業系廃棄物処理加速化事業などが減少し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たものの、奥州ふるさと応援寄附事業が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百万円増となるなど、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財政計画においては、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経常経費である物件費の削減による効果額を一定程度見込んでいることから、計画とかい離しないよう着実に財政健全化に取り組む必要がある。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27045</xdr:rowOff>
    </xdr:from>
    <xdr:to>
      <xdr:col>23</xdr:col>
      <xdr:colOff>133350</xdr:colOff>
      <xdr:row>85</xdr:row>
      <xdr:rowOff>45642</xdr:rowOff>
    </xdr:to>
    <xdr:cxnSp macro="">
      <xdr:nvCxnSpPr>
        <xdr:cNvPr id="199" name="直線コネクタ 198"/>
        <xdr:cNvCxnSpPr/>
      </xdr:nvCxnSpPr>
      <xdr:spPr>
        <a:xfrm>
          <a:off x="4114800" y="14600295"/>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200" name="人件費・物件費等の状況平均値テキスト"/>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133758</xdr:rowOff>
    </xdr:from>
    <xdr:to>
      <xdr:col>19</xdr:col>
      <xdr:colOff>133350</xdr:colOff>
      <xdr:row>85</xdr:row>
      <xdr:rowOff>27045</xdr:rowOff>
    </xdr:to>
    <xdr:cxnSp macro="">
      <xdr:nvCxnSpPr>
        <xdr:cNvPr id="202" name="直線コネクタ 201"/>
        <xdr:cNvCxnSpPr/>
      </xdr:nvCxnSpPr>
      <xdr:spPr>
        <a:xfrm>
          <a:off x="3225800" y="14535558"/>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4" name="テキスト ボックス 203"/>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55231</xdr:rowOff>
    </xdr:from>
    <xdr:to>
      <xdr:col>15</xdr:col>
      <xdr:colOff>82550</xdr:colOff>
      <xdr:row>84</xdr:row>
      <xdr:rowOff>133758</xdr:rowOff>
    </xdr:to>
    <xdr:cxnSp macro="">
      <xdr:nvCxnSpPr>
        <xdr:cNvPr id="205" name="直線コネクタ 204"/>
        <xdr:cNvCxnSpPr/>
      </xdr:nvCxnSpPr>
      <xdr:spPr>
        <a:xfrm>
          <a:off x="2336800" y="14457031"/>
          <a:ext cx="889000" cy="7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7" name="テキスト ボックス 206"/>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4662</xdr:rowOff>
    </xdr:from>
    <xdr:to>
      <xdr:col>11</xdr:col>
      <xdr:colOff>31750</xdr:colOff>
      <xdr:row>84</xdr:row>
      <xdr:rowOff>55231</xdr:rowOff>
    </xdr:to>
    <xdr:cxnSp macro="">
      <xdr:nvCxnSpPr>
        <xdr:cNvPr id="208" name="直線コネクタ 207"/>
        <xdr:cNvCxnSpPr/>
      </xdr:nvCxnSpPr>
      <xdr:spPr>
        <a:xfrm>
          <a:off x="1447800" y="14406462"/>
          <a:ext cx="889000" cy="5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158610</xdr:rowOff>
    </xdr:from>
    <xdr:to>
      <xdr:col>11</xdr:col>
      <xdr:colOff>82550</xdr:colOff>
      <xdr:row>84</xdr:row>
      <xdr:rowOff>88760</xdr:rowOff>
    </xdr:to>
    <xdr:sp macro="" textlink="">
      <xdr:nvSpPr>
        <xdr:cNvPr id="209" name="フローチャート: 判断 208"/>
        <xdr:cNvSpPr/>
      </xdr:nvSpPr>
      <xdr:spPr>
        <a:xfrm>
          <a:off x="2286000" y="1438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98937</xdr:rowOff>
    </xdr:from>
    <xdr:ext cx="762000" cy="259045"/>
    <xdr:sp macro="" textlink="">
      <xdr:nvSpPr>
        <xdr:cNvPr id="210" name="テキスト ボックス 209"/>
        <xdr:cNvSpPr txBox="1"/>
      </xdr:nvSpPr>
      <xdr:spPr>
        <a:xfrm>
          <a:off x="1955800" y="1415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11" name="フローチャート: 判断 210"/>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160631</xdr:rowOff>
    </xdr:from>
    <xdr:ext cx="762000" cy="259045"/>
    <xdr:sp macro="" textlink="">
      <xdr:nvSpPr>
        <xdr:cNvPr id="212" name="テキスト ボックス 211"/>
        <xdr:cNvSpPr txBox="1"/>
      </xdr:nvSpPr>
      <xdr:spPr>
        <a:xfrm>
          <a:off x="1066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166292</xdr:rowOff>
    </xdr:from>
    <xdr:to>
      <xdr:col>23</xdr:col>
      <xdr:colOff>184150</xdr:colOff>
      <xdr:row>85</xdr:row>
      <xdr:rowOff>96442</xdr:rowOff>
    </xdr:to>
    <xdr:sp macro="" textlink="">
      <xdr:nvSpPr>
        <xdr:cNvPr id="218" name="楕円 217"/>
        <xdr:cNvSpPr/>
      </xdr:nvSpPr>
      <xdr:spPr>
        <a:xfrm>
          <a:off x="4902200" y="145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138369</xdr:rowOff>
    </xdr:from>
    <xdr:ext cx="762000" cy="259045"/>
    <xdr:sp macro="" textlink="">
      <xdr:nvSpPr>
        <xdr:cNvPr id="219" name="人件費・物件費等の状況該当値テキスト"/>
        <xdr:cNvSpPr txBox="1"/>
      </xdr:nvSpPr>
      <xdr:spPr>
        <a:xfrm>
          <a:off x="5041900" y="1454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147695</xdr:rowOff>
    </xdr:from>
    <xdr:to>
      <xdr:col>19</xdr:col>
      <xdr:colOff>184150</xdr:colOff>
      <xdr:row>85</xdr:row>
      <xdr:rowOff>77845</xdr:rowOff>
    </xdr:to>
    <xdr:sp macro="" textlink="">
      <xdr:nvSpPr>
        <xdr:cNvPr id="220" name="楕円 219"/>
        <xdr:cNvSpPr/>
      </xdr:nvSpPr>
      <xdr:spPr>
        <a:xfrm>
          <a:off x="4064000" y="14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62622</xdr:rowOff>
    </xdr:from>
    <xdr:ext cx="736600" cy="259045"/>
    <xdr:sp macro="" textlink="">
      <xdr:nvSpPr>
        <xdr:cNvPr id="221" name="テキスト ボックス 220"/>
        <xdr:cNvSpPr txBox="1"/>
      </xdr:nvSpPr>
      <xdr:spPr>
        <a:xfrm>
          <a:off x="3733800" y="1463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82958</xdr:rowOff>
    </xdr:from>
    <xdr:to>
      <xdr:col>15</xdr:col>
      <xdr:colOff>133350</xdr:colOff>
      <xdr:row>85</xdr:row>
      <xdr:rowOff>13108</xdr:rowOff>
    </xdr:to>
    <xdr:sp macro="" textlink="">
      <xdr:nvSpPr>
        <xdr:cNvPr id="222" name="楕円 221"/>
        <xdr:cNvSpPr/>
      </xdr:nvSpPr>
      <xdr:spPr>
        <a:xfrm>
          <a:off x="3175000" y="144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169335</xdr:rowOff>
    </xdr:from>
    <xdr:ext cx="762000" cy="259045"/>
    <xdr:sp macro="" textlink="">
      <xdr:nvSpPr>
        <xdr:cNvPr id="223" name="テキスト ボックス 222"/>
        <xdr:cNvSpPr txBox="1"/>
      </xdr:nvSpPr>
      <xdr:spPr>
        <a:xfrm>
          <a:off x="2844800" y="145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4431</xdr:rowOff>
    </xdr:from>
    <xdr:to>
      <xdr:col>11</xdr:col>
      <xdr:colOff>82550</xdr:colOff>
      <xdr:row>84</xdr:row>
      <xdr:rowOff>106031</xdr:rowOff>
    </xdr:to>
    <xdr:sp macro="" textlink="">
      <xdr:nvSpPr>
        <xdr:cNvPr id="224" name="楕円 223"/>
        <xdr:cNvSpPr/>
      </xdr:nvSpPr>
      <xdr:spPr>
        <a:xfrm>
          <a:off x="2286000" y="144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90808</xdr:rowOff>
    </xdr:from>
    <xdr:ext cx="762000" cy="259045"/>
    <xdr:sp macro="" textlink="">
      <xdr:nvSpPr>
        <xdr:cNvPr id="225" name="テキスト ボックス 224"/>
        <xdr:cNvSpPr txBox="1"/>
      </xdr:nvSpPr>
      <xdr:spPr>
        <a:xfrm>
          <a:off x="1955800" y="144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125312</xdr:rowOff>
    </xdr:from>
    <xdr:to>
      <xdr:col>7</xdr:col>
      <xdr:colOff>31750</xdr:colOff>
      <xdr:row>84</xdr:row>
      <xdr:rowOff>55462</xdr:rowOff>
    </xdr:to>
    <xdr:sp macro="" textlink="">
      <xdr:nvSpPr>
        <xdr:cNvPr id="226" name="楕円 225"/>
        <xdr:cNvSpPr/>
      </xdr:nvSpPr>
      <xdr:spPr>
        <a:xfrm>
          <a:off x="1397000" y="14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40239</xdr:rowOff>
    </xdr:from>
    <xdr:ext cx="762000" cy="259045"/>
    <xdr:sp macro="" textlink="">
      <xdr:nvSpPr>
        <xdr:cNvPr id="227" name="テキスト ボックス 226"/>
        <xdr:cNvSpPr txBox="1"/>
      </xdr:nvSpPr>
      <xdr:spPr>
        <a:xfrm>
          <a:off x="1066800" y="144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年度までは類似団体でも低い水準であったが、類似団体の区分見直しにより、平成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年度以降はほぼ同程度となっている。全国平均と比較しても低い数値で推移してきたが、これは、平成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年度に策定した財政計画の中で、長期的な財政の健全化を図る必要があることから、行財政改革の一環として、平成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年１月から平成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年３月までの４年３ヵ月の間において平均給与を平均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％減とする独自の給与削減措置に取り組み約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億円の人件費を削減した。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年４月において県の給料表の見直し内容に準拠し若年層の給与を引き上げる一方、高齢層を引き下げることにより平均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ポイント程度引き下げており、今後も給与の適正化に努める。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1" name="直線コネクタ 260"/>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21166</xdr:rowOff>
    </xdr:to>
    <xdr:cxnSp macro="">
      <xdr:nvCxnSpPr>
        <xdr:cNvPr id="264" name="直線コネクタ 263"/>
        <xdr:cNvCxnSpPr/>
      </xdr:nvCxnSpPr>
      <xdr:spPr>
        <a:xfrm>
          <a:off x="15290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1059</xdr:rowOff>
    </xdr:to>
    <xdr:cxnSp macro="">
      <xdr:nvCxnSpPr>
        <xdr:cNvPr id="267" name="直線コネクタ 266"/>
        <xdr:cNvCxnSpPr/>
      </xdr:nvCxnSpPr>
      <xdr:spPr>
        <a:xfrm>
          <a:off x="14401800" y="147457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86</xdr:row>
      <xdr:rowOff>1059</xdr:rowOff>
    </xdr:to>
    <xdr:cxnSp macro="">
      <xdr:nvCxnSpPr>
        <xdr:cNvPr id="270" name="直線コネクタ 269"/>
        <xdr:cNvCxnSpPr/>
      </xdr:nvCxnSpPr>
      <xdr:spPr>
        <a:xfrm>
          <a:off x="13512800" y="13760450"/>
          <a:ext cx="889000" cy="98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3" name="フローチャート: 判断 272"/>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4" name="テキスト ボックス 273"/>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80" name="楕円 27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8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2" name="楕円 28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3" name="テキスト ボックス 28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84" name="楕円 283"/>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85" name="テキスト ボックス 284"/>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6" name="楕円 285"/>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87" name="テキスト ボックス 286"/>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8" name="楕円 287"/>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9" name="テキスト ボックス 288"/>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市町村合併以降、一般職の退職者数に対する採用の抑制、労務職の退職者不補充による職員削減を実施しているが、人口当たりの職員数では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人の微増となった。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においても同様に微増傾向となったものの、当市においては事務事業の見直しや組織再編等によりサービス低下を防ぎつつ、業務効率化を進めるほか、急激な採用抑制をしてきたことから、年齢構成においてもバランスの取れた定員管理も進め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61</xdr:row>
      <xdr:rowOff>170053</xdr:rowOff>
    </xdr:to>
    <xdr:cxnSp macro="">
      <xdr:nvCxnSpPr>
        <xdr:cNvPr id="322" name="直線コネクタ 321"/>
        <xdr:cNvCxnSpPr/>
      </xdr:nvCxnSpPr>
      <xdr:spPr>
        <a:xfrm>
          <a:off x="16179800" y="1061402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155575</xdr:rowOff>
    </xdr:to>
    <xdr:cxnSp macro="">
      <xdr:nvCxnSpPr>
        <xdr:cNvPr id="325" name="直線コネクタ 324"/>
        <xdr:cNvCxnSpPr/>
      </xdr:nvCxnSpPr>
      <xdr:spPr>
        <a:xfrm>
          <a:off x="15290800" y="1061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13081</xdr:rowOff>
    </xdr:to>
    <xdr:cxnSp macro="">
      <xdr:nvCxnSpPr>
        <xdr:cNvPr id="328" name="直線コネクタ 327"/>
        <xdr:cNvCxnSpPr/>
      </xdr:nvCxnSpPr>
      <xdr:spPr>
        <a:xfrm flipV="1">
          <a:off x="14401800" y="1061402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13081</xdr:rowOff>
    </xdr:from>
    <xdr:to>
      <xdr:col>68</xdr:col>
      <xdr:colOff>152400</xdr:colOff>
      <xdr:row>62</xdr:row>
      <xdr:rowOff>63754</xdr:rowOff>
    </xdr:to>
    <xdr:cxnSp macro="">
      <xdr:nvCxnSpPr>
        <xdr:cNvPr id="331" name="直線コネクタ 330"/>
        <xdr:cNvCxnSpPr/>
      </xdr:nvCxnSpPr>
      <xdr:spPr>
        <a:xfrm flipV="1">
          <a:off x="13512800" y="1064298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46609</xdr:rowOff>
    </xdr:from>
    <xdr:to>
      <xdr:col>68</xdr:col>
      <xdr:colOff>203200</xdr:colOff>
      <xdr:row>63</xdr:row>
      <xdr:rowOff>148209</xdr:rowOff>
    </xdr:to>
    <xdr:sp macro="" textlink="">
      <xdr:nvSpPr>
        <xdr:cNvPr id="332" name="フローチャート: 判断 331"/>
        <xdr:cNvSpPr/>
      </xdr:nvSpPr>
      <xdr:spPr>
        <a:xfrm>
          <a:off x="14351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132986</xdr:rowOff>
    </xdr:from>
    <xdr:ext cx="762000" cy="259045"/>
    <xdr:sp macro="" textlink="">
      <xdr:nvSpPr>
        <xdr:cNvPr id="333" name="テキスト ボックス 332"/>
        <xdr:cNvSpPr txBox="1"/>
      </xdr:nvSpPr>
      <xdr:spPr>
        <a:xfrm>
          <a:off x="14020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80518</xdr:rowOff>
    </xdr:from>
    <xdr:to>
      <xdr:col>64</xdr:col>
      <xdr:colOff>152400</xdr:colOff>
      <xdr:row>63</xdr:row>
      <xdr:rowOff>10668</xdr:rowOff>
    </xdr:to>
    <xdr:sp macro="" textlink="">
      <xdr:nvSpPr>
        <xdr:cNvPr id="334" name="フローチャート: 判断 333"/>
        <xdr:cNvSpPr/>
      </xdr:nvSpPr>
      <xdr:spPr>
        <a:xfrm>
          <a:off x="13462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166895</xdr:rowOff>
    </xdr:from>
    <xdr:ext cx="762000" cy="259045"/>
    <xdr:sp macro="" textlink="">
      <xdr:nvSpPr>
        <xdr:cNvPr id="335" name="テキスト ボックス 334"/>
        <xdr:cNvSpPr txBox="1"/>
      </xdr:nvSpPr>
      <xdr:spPr>
        <a:xfrm>
          <a:off x="13131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119253</xdr:rowOff>
    </xdr:from>
    <xdr:to>
      <xdr:col>81</xdr:col>
      <xdr:colOff>95250</xdr:colOff>
      <xdr:row>62</xdr:row>
      <xdr:rowOff>49403</xdr:rowOff>
    </xdr:to>
    <xdr:sp macro="" textlink="">
      <xdr:nvSpPr>
        <xdr:cNvPr id="341" name="楕円 340"/>
        <xdr:cNvSpPr/>
      </xdr:nvSpPr>
      <xdr:spPr>
        <a:xfrm>
          <a:off x="169672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135780</xdr:rowOff>
    </xdr:from>
    <xdr:ext cx="762000" cy="259045"/>
    <xdr:sp macro="" textlink="">
      <xdr:nvSpPr>
        <xdr:cNvPr id="342" name="定員管理の状況該当値テキスト"/>
        <xdr:cNvSpPr txBox="1"/>
      </xdr:nvSpPr>
      <xdr:spPr>
        <a:xfrm>
          <a:off x="17106900" y="1042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3" name="楕円 342"/>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44" name="テキスト ボックス 34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5" name="楕円 344"/>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6" name="テキスト ボックス 34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133731</xdr:rowOff>
    </xdr:from>
    <xdr:to>
      <xdr:col>68</xdr:col>
      <xdr:colOff>203200</xdr:colOff>
      <xdr:row>62</xdr:row>
      <xdr:rowOff>63881</xdr:rowOff>
    </xdr:to>
    <xdr:sp macro="" textlink="">
      <xdr:nvSpPr>
        <xdr:cNvPr id="347" name="楕円 346"/>
        <xdr:cNvSpPr/>
      </xdr:nvSpPr>
      <xdr:spPr>
        <a:xfrm>
          <a:off x="14351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74058</xdr:rowOff>
    </xdr:from>
    <xdr:ext cx="762000" cy="259045"/>
    <xdr:sp macro="" textlink="">
      <xdr:nvSpPr>
        <xdr:cNvPr id="348" name="テキスト ボックス 347"/>
        <xdr:cNvSpPr txBox="1"/>
      </xdr:nvSpPr>
      <xdr:spPr>
        <a:xfrm>
          <a:off x="14020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49" name="楕円 348"/>
        <xdr:cNvSpPr/>
      </xdr:nvSpPr>
      <xdr:spPr>
        <a:xfrm>
          <a:off x="13462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50" name="テキスト ボックス 349"/>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ポイント増となり、依然として類似団体の中では最も高い比率となっている。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比率が増となった主な要因としては、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借入金の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着実な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返済を推進したものの、算定上用いられる普通交付税数値の下げ幅が大きかったこと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総合計画における普通建設事業費の上限枠の設定により起債借入額に抑制に努める。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143510</xdr:rowOff>
    </xdr:to>
    <xdr:cxnSp macro="">
      <xdr:nvCxnSpPr>
        <xdr:cNvPr id="384" name="直線コネクタ 383"/>
        <xdr:cNvCxnSpPr/>
      </xdr:nvCxnSpPr>
      <xdr:spPr>
        <a:xfrm>
          <a:off x="16179800" y="74836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87223</xdr:rowOff>
    </xdr:from>
    <xdr:ext cx="762000" cy="259045"/>
    <xdr:sp macro="" textlink="">
      <xdr:nvSpPr>
        <xdr:cNvPr id="385" name="公債費負担の状況平均値テキスト"/>
        <xdr:cNvSpPr txBox="1"/>
      </xdr:nvSpPr>
      <xdr:spPr>
        <a:xfrm>
          <a:off x="17106900" y="660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111337</xdr:rowOff>
    </xdr:to>
    <xdr:cxnSp macro="">
      <xdr:nvCxnSpPr>
        <xdr:cNvPr id="387" name="直線コネクタ 386"/>
        <xdr:cNvCxnSpPr/>
      </xdr:nvCxnSpPr>
      <xdr:spPr>
        <a:xfrm>
          <a:off x="15290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389" name="テキスト ボックス 388"/>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111337</xdr:rowOff>
    </xdr:to>
    <xdr:cxnSp macro="">
      <xdr:nvCxnSpPr>
        <xdr:cNvPr id="390" name="直線コネクタ 389"/>
        <xdr:cNvCxnSpPr/>
      </xdr:nvCxnSpPr>
      <xdr:spPr>
        <a:xfrm flipV="1">
          <a:off x="14401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2" name="テキスト ボックス 391"/>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151554</xdr:rowOff>
    </xdr:to>
    <xdr:cxnSp macro="">
      <xdr:nvCxnSpPr>
        <xdr:cNvPr id="393" name="直線コネクタ 392"/>
        <xdr:cNvCxnSpPr/>
      </xdr:nvCxnSpPr>
      <xdr:spPr>
        <a:xfrm flipV="1">
          <a:off x="13512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4" name="フローチャート: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396" name="フローチャート: 判断 395"/>
        <xdr:cNvSpPr/>
      </xdr:nvSpPr>
      <xdr:spPr>
        <a:xfrm>
          <a:off x="13462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397" name="テキスト ボックス 396"/>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3" name="楕円 402"/>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160037</xdr:rowOff>
    </xdr:from>
    <xdr:ext cx="762000" cy="259045"/>
    <xdr:sp macro="" textlink="">
      <xdr:nvSpPr>
        <xdr:cNvPr id="404" name="公債費負担の状況該当値テキスト"/>
        <xdr:cNvSpPr txBox="1"/>
      </xdr:nvSpPr>
      <xdr:spPr>
        <a:xfrm>
          <a:off x="17106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5" name="楕円 404"/>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6" name="テキスト ボックス 405"/>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7" name="楕円 406"/>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8" name="テキスト ボックス 407"/>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9" name="楕円 408"/>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10" name="テキスト ボックス 409"/>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1" name="楕円 410"/>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2" name="テキスト ボックス 411"/>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、依然として類似団体の中では高い比率となっている。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新規起債借入の抑制などにより地方債現在高は減少したものの、高料金対策に係る水道事業への繰出金の増などにより比率が増となった。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今後は教育関連施設の整備などに要する起債借入の増が一定程度見込まれることから、今後も事業実施の適正化を図り、財政の健全化に努める。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152763</xdr:rowOff>
    </xdr:from>
    <xdr:to>
      <xdr:col>81</xdr:col>
      <xdr:colOff>44450</xdr:colOff>
      <xdr:row>21</xdr:row>
      <xdr:rowOff>27275</xdr:rowOff>
    </xdr:to>
    <xdr:cxnSp macro="">
      <xdr:nvCxnSpPr>
        <xdr:cNvPr id="448" name="直線コネクタ 447"/>
        <xdr:cNvCxnSpPr/>
      </xdr:nvCxnSpPr>
      <xdr:spPr>
        <a:xfrm flipV="1">
          <a:off x="16179800" y="358176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9" name="将来負担の状況平均値テキスト"/>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164253</xdr:rowOff>
    </xdr:from>
    <xdr:to>
      <xdr:col>77</xdr:col>
      <xdr:colOff>44450</xdr:colOff>
      <xdr:row>21</xdr:row>
      <xdr:rowOff>27275</xdr:rowOff>
    </xdr:to>
    <xdr:cxnSp macro="">
      <xdr:nvCxnSpPr>
        <xdr:cNvPr id="451" name="直線コネクタ 450"/>
        <xdr:cNvCxnSpPr/>
      </xdr:nvCxnSpPr>
      <xdr:spPr>
        <a:xfrm>
          <a:off x="15290800" y="359325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2" name="フローチャート: 判断 451"/>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3" name="テキスト ボックス 452"/>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164253</xdr:rowOff>
    </xdr:from>
    <xdr:to>
      <xdr:col>72</xdr:col>
      <xdr:colOff>203200</xdr:colOff>
      <xdr:row>21</xdr:row>
      <xdr:rowOff>114602</xdr:rowOff>
    </xdr:to>
    <xdr:cxnSp macro="">
      <xdr:nvCxnSpPr>
        <xdr:cNvPr id="454" name="直線コネクタ 453"/>
        <xdr:cNvCxnSpPr/>
      </xdr:nvCxnSpPr>
      <xdr:spPr>
        <a:xfrm flipV="1">
          <a:off x="14401800" y="3593253"/>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5" name="フローチャート: 判断 454"/>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6" name="テキスト ボックス 455"/>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114602</xdr:rowOff>
    </xdr:from>
    <xdr:to>
      <xdr:col>68</xdr:col>
      <xdr:colOff>152400</xdr:colOff>
      <xdr:row>22</xdr:row>
      <xdr:rowOff>99423</xdr:rowOff>
    </xdr:to>
    <xdr:cxnSp macro="">
      <xdr:nvCxnSpPr>
        <xdr:cNvPr id="457" name="直線コネクタ 456"/>
        <xdr:cNvCxnSpPr/>
      </xdr:nvCxnSpPr>
      <xdr:spPr>
        <a:xfrm flipV="1">
          <a:off x="13512800" y="3715052"/>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31206</xdr:rowOff>
    </xdr:from>
    <xdr:to>
      <xdr:col>68</xdr:col>
      <xdr:colOff>203200</xdr:colOff>
      <xdr:row>18</xdr:row>
      <xdr:rowOff>132806</xdr:rowOff>
    </xdr:to>
    <xdr:sp macro="" textlink="">
      <xdr:nvSpPr>
        <xdr:cNvPr id="458" name="フローチャート: 判断 457"/>
        <xdr:cNvSpPr/>
      </xdr:nvSpPr>
      <xdr:spPr>
        <a:xfrm>
          <a:off x="14351000" y="311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142983</xdr:rowOff>
    </xdr:from>
    <xdr:ext cx="762000" cy="259045"/>
    <xdr:sp macro="" textlink="">
      <xdr:nvSpPr>
        <xdr:cNvPr id="459" name="テキスト ボックス 458"/>
        <xdr:cNvSpPr txBox="1"/>
      </xdr:nvSpPr>
      <xdr:spPr>
        <a:xfrm>
          <a:off x="14020800" y="28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73297</xdr:rowOff>
    </xdr:from>
    <xdr:to>
      <xdr:col>64</xdr:col>
      <xdr:colOff>152400</xdr:colOff>
      <xdr:row>16</xdr:row>
      <xdr:rowOff>3447</xdr:rowOff>
    </xdr:to>
    <xdr:sp macro="" textlink="">
      <xdr:nvSpPr>
        <xdr:cNvPr id="460" name="フローチャート: 判断 459"/>
        <xdr:cNvSpPr/>
      </xdr:nvSpPr>
      <xdr:spPr>
        <a:xfrm>
          <a:off x="13462000" y="26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13624</xdr:rowOff>
    </xdr:from>
    <xdr:ext cx="762000" cy="259045"/>
    <xdr:sp macro="" textlink="">
      <xdr:nvSpPr>
        <xdr:cNvPr id="461" name="テキスト ボックス 460"/>
        <xdr:cNvSpPr txBox="1"/>
      </xdr:nvSpPr>
      <xdr:spPr>
        <a:xfrm>
          <a:off x="13131800" y="24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101963</xdr:rowOff>
    </xdr:from>
    <xdr:to>
      <xdr:col>81</xdr:col>
      <xdr:colOff>95250</xdr:colOff>
      <xdr:row>21</xdr:row>
      <xdr:rowOff>32113</xdr:rowOff>
    </xdr:to>
    <xdr:sp macro="" textlink="">
      <xdr:nvSpPr>
        <xdr:cNvPr id="467" name="楕円 466"/>
        <xdr:cNvSpPr/>
      </xdr:nvSpPr>
      <xdr:spPr>
        <a:xfrm>
          <a:off x="16967200" y="35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74040</xdr:rowOff>
    </xdr:from>
    <xdr:ext cx="762000" cy="259045"/>
    <xdr:sp macro="" textlink="">
      <xdr:nvSpPr>
        <xdr:cNvPr id="468" name="将来負担の状況該当値テキスト"/>
        <xdr:cNvSpPr txBox="1"/>
      </xdr:nvSpPr>
      <xdr:spPr>
        <a:xfrm>
          <a:off x="17106900" y="35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147925</xdr:rowOff>
    </xdr:from>
    <xdr:to>
      <xdr:col>77</xdr:col>
      <xdr:colOff>95250</xdr:colOff>
      <xdr:row>21</xdr:row>
      <xdr:rowOff>78075</xdr:rowOff>
    </xdr:to>
    <xdr:sp macro="" textlink="">
      <xdr:nvSpPr>
        <xdr:cNvPr id="469" name="楕円 468"/>
        <xdr:cNvSpPr/>
      </xdr:nvSpPr>
      <xdr:spPr>
        <a:xfrm>
          <a:off x="16129000" y="35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62852</xdr:rowOff>
    </xdr:from>
    <xdr:ext cx="736600" cy="259045"/>
    <xdr:sp macro="" textlink="">
      <xdr:nvSpPr>
        <xdr:cNvPr id="470" name="テキスト ボックス 469"/>
        <xdr:cNvSpPr txBox="1"/>
      </xdr:nvSpPr>
      <xdr:spPr>
        <a:xfrm>
          <a:off x="15798800" y="366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113453</xdr:rowOff>
    </xdr:from>
    <xdr:to>
      <xdr:col>73</xdr:col>
      <xdr:colOff>44450</xdr:colOff>
      <xdr:row>21</xdr:row>
      <xdr:rowOff>43603</xdr:rowOff>
    </xdr:to>
    <xdr:sp macro="" textlink="">
      <xdr:nvSpPr>
        <xdr:cNvPr id="471" name="楕円 470"/>
        <xdr:cNvSpPr/>
      </xdr:nvSpPr>
      <xdr:spPr>
        <a:xfrm>
          <a:off x="15240000" y="35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28380</xdr:rowOff>
    </xdr:from>
    <xdr:ext cx="762000" cy="259045"/>
    <xdr:sp macro="" textlink="">
      <xdr:nvSpPr>
        <xdr:cNvPr id="472" name="テキスト ボックス 471"/>
        <xdr:cNvSpPr txBox="1"/>
      </xdr:nvSpPr>
      <xdr:spPr>
        <a:xfrm>
          <a:off x="14909800" y="362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63802</xdr:rowOff>
    </xdr:from>
    <xdr:to>
      <xdr:col>68</xdr:col>
      <xdr:colOff>203200</xdr:colOff>
      <xdr:row>21</xdr:row>
      <xdr:rowOff>165402</xdr:rowOff>
    </xdr:to>
    <xdr:sp macro="" textlink="">
      <xdr:nvSpPr>
        <xdr:cNvPr id="473" name="楕円 472"/>
        <xdr:cNvSpPr/>
      </xdr:nvSpPr>
      <xdr:spPr>
        <a:xfrm>
          <a:off x="14351000" y="3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150179</xdr:rowOff>
    </xdr:from>
    <xdr:ext cx="762000" cy="259045"/>
    <xdr:sp macro="" textlink="">
      <xdr:nvSpPr>
        <xdr:cNvPr id="474" name="テキスト ボックス 473"/>
        <xdr:cNvSpPr txBox="1"/>
      </xdr:nvSpPr>
      <xdr:spPr>
        <a:xfrm>
          <a:off x="14020800" y="375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48623</xdr:rowOff>
    </xdr:from>
    <xdr:to>
      <xdr:col>64</xdr:col>
      <xdr:colOff>152400</xdr:colOff>
      <xdr:row>22</xdr:row>
      <xdr:rowOff>150223</xdr:rowOff>
    </xdr:to>
    <xdr:sp macro="" textlink="">
      <xdr:nvSpPr>
        <xdr:cNvPr id="475" name="楕円 474"/>
        <xdr:cNvSpPr/>
      </xdr:nvSpPr>
      <xdr:spPr>
        <a:xfrm>
          <a:off x="13462000" y="38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135000</xdr:rowOff>
    </xdr:from>
    <xdr:ext cx="762000" cy="259045"/>
    <xdr:sp macro="" textlink="">
      <xdr:nvSpPr>
        <xdr:cNvPr id="476" name="テキスト ボックス 475"/>
        <xdr:cNvSpPr txBox="1"/>
      </xdr:nvSpPr>
      <xdr:spPr>
        <a:xfrm>
          <a:off x="13131800" y="390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年度の人件費は、経常一般財源が前年度比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となり全体では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合併以来継続してきた一般職の退職者数の５分の１採用が昨年度より３分の１採用としたものの、労務職の退職者不補充による職員削減の効果などにより、全体としては前年度比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合併後の平成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年度以降で比較すると、経常一般財源ベースで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百万円の減、職員数では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61686</xdr:rowOff>
    </xdr:from>
    <xdr:to>
      <xdr:col>24</xdr:col>
      <xdr:colOff>25400</xdr:colOff>
      <xdr:row>32</xdr:row>
      <xdr:rowOff>143328</xdr:rowOff>
    </xdr:to>
    <xdr:cxnSp macro="">
      <xdr:nvCxnSpPr>
        <xdr:cNvPr id="68" name="直線コネクタ 67"/>
        <xdr:cNvCxnSpPr/>
      </xdr:nvCxnSpPr>
      <xdr:spPr>
        <a:xfrm>
          <a:off x="3987800" y="55480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32</xdr:row>
      <xdr:rowOff>127000</xdr:rowOff>
    </xdr:to>
    <xdr:cxnSp macro="">
      <xdr:nvCxnSpPr>
        <xdr:cNvPr id="71" name="直線コネクタ 70"/>
        <xdr:cNvCxnSpPr/>
      </xdr:nvCxnSpPr>
      <xdr:spPr>
        <a:xfrm flipV="1">
          <a:off x="3098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61686</xdr:rowOff>
    </xdr:from>
    <xdr:to>
      <xdr:col>15</xdr:col>
      <xdr:colOff>98425</xdr:colOff>
      <xdr:row>32</xdr:row>
      <xdr:rowOff>127000</xdr:rowOff>
    </xdr:to>
    <xdr:cxnSp macro="">
      <xdr:nvCxnSpPr>
        <xdr:cNvPr id="74" name="直線コネクタ 73"/>
        <xdr:cNvCxnSpPr/>
      </xdr:nvCxnSpPr>
      <xdr:spPr>
        <a:xfrm>
          <a:off x="2209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61686</xdr:rowOff>
    </xdr:from>
    <xdr:to>
      <xdr:col>11</xdr:col>
      <xdr:colOff>9525</xdr:colOff>
      <xdr:row>32</xdr:row>
      <xdr:rowOff>127000</xdr:rowOff>
    </xdr:to>
    <xdr:cxnSp macro="">
      <xdr:nvCxnSpPr>
        <xdr:cNvPr id="77" name="直線コネクタ 76"/>
        <xdr:cNvCxnSpPr/>
      </xdr:nvCxnSpPr>
      <xdr:spPr>
        <a:xfrm flipV="1">
          <a:off x="1320800" y="55480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92528</xdr:rowOff>
    </xdr:from>
    <xdr:to>
      <xdr:col>11</xdr:col>
      <xdr:colOff>60325</xdr:colOff>
      <xdr:row>35</xdr:row>
      <xdr:rowOff>22678</xdr:rowOff>
    </xdr:to>
    <xdr:sp macro="" textlink="">
      <xdr:nvSpPr>
        <xdr:cNvPr id="78" name="フローチャート: 判断 77"/>
        <xdr:cNvSpPr/>
      </xdr:nvSpPr>
      <xdr:spPr>
        <a:xfrm>
          <a:off x="2159000" y="592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7455</xdr:rowOff>
    </xdr:from>
    <xdr:ext cx="762000" cy="259045"/>
    <xdr:sp macro="" textlink="">
      <xdr:nvSpPr>
        <xdr:cNvPr id="79" name="テキスト ボックス 78"/>
        <xdr:cNvSpPr txBox="1"/>
      </xdr:nvSpPr>
      <xdr:spPr>
        <a:xfrm>
          <a:off x="1828800" y="6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89099</xdr:rowOff>
    </xdr:from>
    <xdr:ext cx="762000" cy="259045"/>
    <xdr:sp macro="" textlink="">
      <xdr:nvSpPr>
        <xdr:cNvPr id="81" name="テキスト ボックス 80"/>
        <xdr:cNvSpPr txBox="1"/>
      </xdr:nvSpPr>
      <xdr:spPr>
        <a:xfrm>
          <a:off x="939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7" name="楕円 86"/>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8" name="人件費該当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10886</xdr:rowOff>
    </xdr:from>
    <xdr:to>
      <xdr:col>20</xdr:col>
      <xdr:colOff>38100</xdr:colOff>
      <xdr:row>32</xdr:row>
      <xdr:rowOff>112486</xdr:rowOff>
    </xdr:to>
    <xdr:sp macro="" textlink="">
      <xdr:nvSpPr>
        <xdr:cNvPr id="89" name="楕円 88"/>
        <xdr:cNvSpPr/>
      </xdr:nvSpPr>
      <xdr:spPr>
        <a:xfrm>
          <a:off x="3937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122663</xdr:rowOff>
    </xdr:from>
    <xdr:ext cx="736600" cy="259045"/>
    <xdr:sp macro="" textlink="">
      <xdr:nvSpPr>
        <xdr:cNvPr id="90" name="テキスト ボックス 89"/>
        <xdr:cNvSpPr txBox="1"/>
      </xdr:nvSpPr>
      <xdr:spPr>
        <a:xfrm>
          <a:off x="3606800" y="52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91" name="楕円 90"/>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16527</xdr:rowOff>
    </xdr:from>
    <xdr:ext cx="762000" cy="259045"/>
    <xdr:sp macro="" textlink="">
      <xdr:nvSpPr>
        <xdr:cNvPr id="92" name="テキスト ボックス 91"/>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10886</xdr:rowOff>
    </xdr:from>
    <xdr:to>
      <xdr:col>11</xdr:col>
      <xdr:colOff>60325</xdr:colOff>
      <xdr:row>32</xdr:row>
      <xdr:rowOff>112486</xdr:rowOff>
    </xdr:to>
    <xdr:sp macro="" textlink="">
      <xdr:nvSpPr>
        <xdr:cNvPr id="93" name="楕円 92"/>
        <xdr:cNvSpPr/>
      </xdr:nvSpPr>
      <xdr:spPr>
        <a:xfrm>
          <a:off x="2159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122663</xdr:rowOff>
    </xdr:from>
    <xdr:ext cx="762000" cy="259045"/>
    <xdr:sp macro="" textlink="">
      <xdr:nvSpPr>
        <xdr:cNvPr id="94" name="テキスト ボックス 93"/>
        <xdr:cNvSpPr txBox="1"/>
      </xdr:nvSpPr>
      <xdr:spPr>
        <a:xfrm>
          <a:off x="1828800" y="52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5" name="楕円 94"/>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6" name="テキスト ボックス 95"/>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年度の物件費は、地区センター管理運営事業やふるさと応援寄附事業などの委託料の増により、全体として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財政計画においては、経常経費である物件費の削減による効果額を一定程度見込んでいることから、計画とかい離しないよう着実に財政健全化に取り組む必要がある。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4536</xdr:rowOff>
    </xdr:from>
    <xdr:to>
      <xdr:col>82</xdr:col>
      <xdr:colOff>107950</xdr:colOff>
      <xdr:row>15</xdr:row>
      <xdr:rowOff>20864</xdr:rowOff>
    </xdr:to>
    <xdr:cxnSp macro="">
      <xdr:nvCxnSpPr>
        <xdr:cNvPr id="131" name="直線コネクタ 130"/>
        <xdr:cNvCxnSpPr/>
      </xdr:nvCxnSpPr>
      <xdr:spPr>
        <a:xfrm>
          <a:off x="15671800" y="25762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146248</xdr:rowOff>
    </xdr:from>
    <xdr:ext cx="762000" cy="259045"/>
    <xdr:sp macro="" textlink="">
      <xdr:nvSpPr>
        <xdr:cNvPr id="132"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4536</xdr:rowOff>
    </xdr:to>
    <xdr:cxnSp macro="">
      <xdr:nvCxnSpPr>
        <xdr:cNvPr id="134" name="直線コネクタ 133"/>
        <xdr:cNvCxnSpPr/>
      </xdr:nvCxnSpPr>
      <xdr:spPr>
        <a:xfrm>
          <a:off x="14782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151493</xdr:rowOff>
    </xdr:from>
    <xdr:to>
      <xdr:col>73</xdr:col>
      <xdr:colOff>180975</xdr:colOff>
      <xdr:row>15</xdr:row>
      <xdr:rowOff>4536</xdr:rowOff>
    </xdr:to>
    <xdr:cxnSp macro="">
      <xdr:nvCxnSpPr>
        <xdr:cNvPr id="137" name="直線コネクタ 136"/>
        <xdr:cNvCxnSpPr/>
      </xdr:nvCxnSpPr>
      <xdr:spPr>
        <a:xfrm>
          <a:off x="13893800" y="23803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151493</xdr:rowOff>
    </xdr:from>
    <xdr:to>
      <xdr:col>69</xdr:col>
      <xdr:colOff>92075</xdr:colOff>
      <xdr:row>14</xdr:row>
      <xdr:rowOff>12700</xdr:rowOff>
    </xdr:to>
    <xdr:cxnSp macro="">
      <xdr:nvCxnSpPr>
        <xdr:cNvPr id="140" name="直線コネクタ 139"/>
        <xdr:cNvCxnSpPr/>
      </xdr:nvCxnSpPr>
      <xdr:spPr>
        <a:xfrm flipV="1">
          <a:off x="13004800" y="2380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117021</xdr:rowOff>
    </xdr:from>
    <xdr:to>
      <xdr:col>69</xdr:col>
      <xdr:colOff>142875</xdr:colOff>
      <xdr:row>14</xdr:row>
      <xdr:rowOff>47171</xdr:rowOff>
    </xdr:to>
    <xdr:sp macro="" textlink="">
      <xdr:nvSpPr>
        <xdr:cNvPr id="141" name="フローチャート: 判断 140"/>
        <xdr:cNvSpPr/>
      </xdr:nvSpPr>
      <xdr:spPr>
        <a:xfrm>
          <a:off x="13843000" y="234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31948</xdr:rowOff>
    </xdr:from>
    <xdr:ext cx="762000" cy="259045"/>
    <xdr:sp macro="" textlink="">
      <xdr:nvSpPr>
        <xdr:cNvPr id="142" name="テキスト ボックス 141"/>
        <xdr:cNvSpPr txBox="1"/>
      </xdr:nvSpPr>
      <xdr:spPr>
        <a:xfrm>
          <a:off x="13512800" y="243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3" name="フローチャート: 判断 142"/>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4" name="テキスト ボックス 143"/>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125186</xdr:rowOff>
    </xdr:from>
    <xdr:to>
      <xdr:col>78</xdr:col>
      <xdr:colOff>120650</xdr:colOff>
      <xdr:row>15</xdr:row>
      <xdr:rowOff>55336</xdr:rowOff>
    </xdr:to>
    <xdr:sp macro="" textlink="">
      <xdr:nvSpPr>
        <xdr:cNvPr id="152" name="楕円 151"/>
        <xdr:cNvSpPr/>
      </xdr:nvSpPr>
      <xdr:spPr>
        <a:xfrm>
          <a:off x="15621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53" name="テキスト ボックス 152"/>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4" name="楕円 153"/>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5" name="テキスト ボックス 154"/>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100693</xdr:rowOff>
    </xdr:from>
    <xdr:to>
      <xdr:col>69</xdr:col>
      <xdr:colOff>142875</xdr:colOff>
      <xdr:row>14</xdr:row>
      <xdr:rowOff>30843</xdr:rowOff>
    </xdr:to>
    <xdr:sp macro="" textlink="">
      <xdr:nvSpPr>
        <xdr:cNvPr id="156" name="楕円 155"/>
        <xdr:cNvSpPr/>
      </xdr:nvSpPr>
      <xdr:spPr>
        <a:xfrm>
          <a:off x="13843000" y="2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41020</xdr:rowOff>
    </xdr:from>
    <xdr:ext cx="762000" cy="259045"/>
    <xdr:sp macro="" textlink="">
      <xdr:nvSpPr>
        <xdr:cNvPr id="157" name="テキスト ボックス 156"/>
        <xdr:cNvSpPr txBox="1"/>
      </xdr:nvSpPr>
      <xdr:spPr>
        <a:xfrm>
          <a:off x="13512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8" name="楕円 157"/>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9" name="テキスト ボックス 158"/>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年度の扶助費は、経常一般財源が前年度比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全体としては、臨時福祉給付金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（経済対策分）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本市の人口は、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年度当初と年度末で比較した場合に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人減少（住民基本台帳人口）している一方、少子化対策である子ども子育て関連経費などの増により、引き続き増加が見込まれる。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15422</xdr:rowOff>
    </xdr:from>
    <xdr:to>
      <xdr:col>24</xdr:col>
      <xdr:colOff>25400</xdr:colOff>
      <xdr:row>53</xdr:row>
      <xdr:rowOff>15422</xdr:rowOff>
    </xdr:to>
    <xdr:cxnSp macro="">
      <xdr:nvCxnSpPr>
        <xdr:cNvPr id="194" name="直線コネクタ 193"/>
        <xdr:cNvCxnSpPr/>
      </xdr:nvCxnSpPr>
      <xdr:spPr>
        <a:xfrm>
          <a:off x="3987800" y="9102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53</xdr:row>
      <xdr:rowOff>15422</xdr:rowOff>
    </xdr:to>
    <xdr:cxnSp macro="">
      <xdr:nvCxnSpPr>
        <xdr:cNvPr id="197" name="直線コネクタ 196"/>
        <xdr:cNvCxnSpPr/>
      </xdr:nvCxnSpPr>
      <xdr:spPr>
        <a:xfrm>
          <a:off x="3098800" y="9058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99785</xdr:rowOff>
    </xdr:from>
    <xdr:to>
      <xdr:col>15</xdr:col>
      <xdr:colOff>98425</xdr:colOff>
      <xdr:row>52</xdr:row>
      <xdr:rowOff>143328</xdr:rowOff>
    </xdr:to>
    <xdr:cxnSp macro="">
      <xdr:nvCxnSpPr>
        <xdr:cNvPr id="200" name="直線コネクタ 199"/>
        <xdr:cNvCxnSpPr/>
      </xdr:nvCxnSpPr>
      <xdr:spPr>
        <a:xfrm>
          <a:off x="2209800" y="9015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34472</xdr:rowOff>
    </xdr:from>
    <xdr:to>
      <xdr:col>11</xdr:col>
      <xdr:colOff>9525</xdr:colOff>
      <xdr:row>52</xdr:row>
      <xdr:rowOff>99785</xdr:rowOff>
    </xdr:to>
    <xdr:cxnSp macro="">
      <xdr:nvCxnSpPr>
        <xdr:cNvPr id="203" name="直線コネクタ 202"/>
        <xdr:cNvCxnSpPr/>
      </xdr:nvCxnSpPr>
      <xdr:spPr>
        <a:xfrm>
          <a:off x="1320800" y="8949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52</xdr:row>
      <xdr:rowOff>27215</xdr:rowOff>
    </xdr:from>
    <xdr:to>
      <xdr:col>11</xdr:col>
      <xdr:colOff>60325</xdr:colOff>
      <xdr:row>52</xdr:row>
      <xdr:rowOff>128815</xdr:rowOff>
    </xdr:to>
    <xdr:sp macro="" textlink="">
      <xdr:nvSpPr>
        <xdr:cNvPr id="204" name="フローチャート: 判断 203"/>
        <xdr:cNvSpPr/>
      </xdr:nvSpPr>
      <xdr:spPr>
        <a:xfrm>
          <a:off x="2159000" y="89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138992</xdr:rowOff>
    </xdr:from>
    <xdr:ext cx="762000" cy="259045"/>
    <xdr:sp macro="" textlink="">
      <xdr:nvSpPr>
        <xdr:cNvPr id="205" name="テキスト ボックス 204"/>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5443</xdr:rowOff>
    </xdr:from>
    <xdr:to>
      <xdr:col>6</xdr:col>
      <xdr:colOff>171450</xdr:colOff>
      <xdr:row>52</xdr:row>
      <xdr:rowOff>107043</xdr:rowOff>
    </xdr:to>
    <xdr:sp macro="" textlink="">
      <xdr:nvSpPr>
        <xdr:cNvPr id="206" name="フローチャート: 判断 205"/>
        <xdr:cNvSpPr/>
      </xdr:nvSpPr>
      <xdr:spPr>
        <a:xfrm>
          <a:off x="1270000" y="892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91820</xdr:rowOff>
    </xdr:from>
    <xdr:ext cx="762000" cy="259045"/>
    <xdr:sp macro="" textlink="">
      <xdr:nvSpPr>
        <xdr:cNvPr id="207" name="テキスト ボックス 206"/>
        <xdr:cNvSpPr txBox="1"/>
      </xdr:nvSpPr>
      <xdr:spPr>
        <a:xfrm>
          <a:off x="939800" y="900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13" name="楕円 212"/>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152599</xdr:rowOff>
    </xdr:from>
    <xdr:ext cx="762000" cy="259045"/>
    <xdr:sp macro="" textlink="">
      <xdr:nvSpPr>
        <xdr:cNvPr id="214" name="扶助費該当値テキスト"/>
        <xdr:cNvSpPr txBox="1"/>
      </xdr:nvSpPr>
      <xdr:spPr>
        <a:xfrm>
          <a:off x="49149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136072</xdr:rowOff>
    </xdr:from>
    <xdr:to>
      <xdr:col>20</xdr:col>
      <xdr:colOff>38100</xdr:colOff>
      <xdr:row>53</xdr:row>
      <xdr:rowOff>66222</xdr:rowOff>
    </xdr:to>
    <xdr:sp macro="" textlink="">
      <xdr:nvSpPr>
        <xdr:cNvPr id="215" name="楕円 214"/>
        <xdr:cNvSpPr/>
      </xdr:nvSpPr>
      <xdr:spPr>
        <a:xfrm>
          <a:off x="3937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76399</xdr:rowOff>
    </xdr:from>
    <xdr:ext cx="736600" cy="259045"/>
    <xdr:sp macro="" textlink="">
      <xdr:nvSpPr>
        <xdr:cNvPr id="216" name="テキスト ボックス 215"/>
        <xdr:cNvSpPr txBox="1"/>
      </xdr:nvSpPr>
      <xdr:spPr>
        <a:xfrm>
          <a:off x="3606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7" name="楕円 216"/>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8" name="テキスト ボックス 217"/>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48985</xdr:rowOff>
    </xdr:from>
    <xdr:to>
      <xdr:col>11</xdr:col>
      <xdr:colOff>60325</xdr:colOff>
      <xdr:row>52</xdr:row>
      <xdr:rowOff>150585</xdr:rowOff>
    </xdr:to>
    <xdr:sp macro="" textlink="">
      <xdr:nvSpPr>
        <xdr:cNvPr id="219" name="楕円 218"/>
        <xdr:cNvSpPr/>
      </xdr:nvSpPr>
      <xdr:spPr>
        <a:xfrm>
          <a:off x="2159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135362</xdr:rowOff>
    </xdr:from>
    <xdr:ext cx="762000" cy="259045"/>
    <xdr:sp macro="" textlink="">
      <xdr:nvSpPr>
        <xdr:cNvPr id="220" name="テキスト ボックス 219"/>
        <xdr:cNvSpPr txBox="1"/>
      </xdr:nvSpPr>
      <xdr:spPr>
        <a:xfrm>
          <a:off x="1828800" y="905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155122</xdr:rowOff>
    </xdr:from>
    <xdr:to>
      <xdr:col>6</xdr:col>
      <xdr:colOff>171450</xdr:colOff>
      <xdr:row>52</xdr:row>
      <xdr:rowOff>85272</xdr:rowOff>
    </xdr:to>
    <xdr:sp macro="" textlink="">
      <xdr:nvSpPr>
        <xdr:cNvPr id="221" name="楕円 220"/>
        <xdr:cNvSpPr/>
      </xdr:nvSpPr>
      <xdr:spPr>
        <a:xfrm>
          <a:off x="1270000" y="88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95449</xdr:rowOff>
    </xdr:from>
    <xdr:ext cx="762000" cy="259045"/>
    <xdr:sp macro="" textlink="">
      <xdr:nvSpPr>
        <xdr:cNvPr id="222" name="テキスト ボックス 221"/>
        <xdr:cNvSpPr txBox="1"/>
      </xdr:nvSpPr>
      <xdr:spPr>
        <a:xfrm>
          <a:off x="939800" y="8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その他に関する経常収支比率が類似団体平均を上回っているのは、繰出金が主な要因であるが、下水道特別会計繰出金が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百万円増、介護保険特別会計（事業勘定）で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今後は、下水道事業などの料金の改定や、公共施設総合管理計画個別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計画の策定による施設の見直しなどにより繰出金や施設修繕の計画的な執行に努める。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53522</xdr:rowOff>
    </xdr:from>
    <xdr:to>
      <xdr:col>82</xdr:col>
      <xdr:colOff>107950</xdr:colOff>
      <xdr:row>62</xdr:row>
      <xdr:rowOff>12700</xdr:rowOff>
    </xdr:to>
    <xdr:cxnSp macro="">
      <xdr:nvCxnSpPr>
        <xdr:cNvPr id="257" name="直線コネクタ 256"/>
        <xdr:cNvCxnSpPr/>
      </xdr:nvCxnSpPr>
      <xdr:spPr>
        <a:xfrm>
          <a:off x="15671800" y="105119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29028</xdr:rowOff>
    </xdr:from>
    <xdr:to>
      <xdr:col>78</xdr:col>
      <xdr:colOff>69850</xdr:colOff>
      <xdr:row>61</xdr:row>
      <xdr:rowOff>53522</xdr:rowOff>
    </xdr:to>
    <xdr:cxnSp macro="">
      <xdr:nvCxnSpPr>
        <xdr:cNvPr id="260" name="直線コネクタ 259"/>
        <xdr:cNvCxnSpPr/>
      </xdr:nvCxnSpPr>
      <xdr:spPr>
        <a:xfrm>
          <a:off x="14782800" y="103160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94343</xdr:rowOff>
    </xdr:to>
    <xdr:cxnSp macro="">
      <xdr:nvCxnSpPr>
        <xdr:cNvPr id="263" name="直線コネクタ 262"/>
        <xdr:cNvCxnSpPr/>
      </xdr:nvCxnSpPr>
      <xdr:spPr>
        <a:xfrm flipV="1">
          <a:off x="13893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94343</xdr:rowOff>
    </xdr:to>
    <xdr:cxnSp macro="">
      <xdr:nvCxnSpPr>
        <xdr:cNvPr id="266" name="直線コネクタ 265"/>
        <xdr:cNvCxnSpPr/>
      </xdr:nvCxnSpPr>
      <xdr:spPr>
        <a:xfrm>
          <a:off x="13004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67" name="フローチャート: 判断 266"/>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8" name="テキスト ボックス 267"/>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9" name="フローチャート: 判断 268"/>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70" name="テキスト ボックス 269"/>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133350</xdr:rowOff>
    </xdr:from>
    <xdr:to>
      <xdr:col>82</xdr:col>
      <xdr:colOff>158750</xdr:colOff>
      <xdr:row>62</xdr:row>
      <xdr:rowOff>63500</xdr:rowOff>
    </xdr:to>
    <xdr:sp macro="" textlink="">
      <xdr:nvSpPr>
        <xdr:cNvPr id="276" name="楕円 275"/>
        <xdr:cNvSpPr/>
      </xdr:nvSpPr>
      <xdr:spPr>
        <a:xfrm>
          <a:off x="16459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41927</xdr:rowOff>
    </xdr:from>
    <xdr:ext cx="762000" cy="259045"/>
    <xdr:sp macro="" textlink="">
      <xdr:nvSpPr>
        <xdr:cNvPr id="277" name="その他該当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2722</xdr:rowOff>
    </xdr:from>
    <xdr:to>
      <xdr:col>78</xdr:col>
      <xdr:colOff>120650</xdr:colOff>
      <xdr:row>61</xdr:row>
      <xdr:rowOff>104322</xdr:rowOff>
    </xdr:to>
    <xdr:sp macro="" textlink="">
      <xdr:nvSpPr>
        <xdr:cNvPr id="278" name="楕円 277"/>
        <xdr:cNvSpPr/>
      </xdr:nvSpPr>
      <xdr:spPr>
        <a:xfrm>
          <a:off x="15621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89099</xdr:rowOff>
    </xdr:from>
    <xdr:ext cx="736600" cy="259045"/>
    <xdr:sp macro="" textlink="">
      <xdr:nvSpPr>
        <xdr:cNvPr id="279" name="テキスト ボックス 278"/>
        <xdr:cNvSpPr txBox="1"/>
      </xdr:nvSpPr>
      <xdr:spPr>
        <a:xfrm>
          <a:off x="15290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149678</xdr:rowOff>
    </xdr:from>
    <xdr:to>
      <xdr:col>74</xdr:col>
      <xdr:colOff>31750</xdr:colOff>
      <xdr:row>60</xdr:row>
      <xdr:rowOff>79828</xdr:rowOff>
    </xdr:to>
    <xdr:sp macro="" textlink="">
      <xdr:nvSpPr>
        <xdr:cNvPr id="280" name="楕円 279"/>
        <xdr:cNvSpPr/>
      </xdr:nvSpPr>
      <xdr:spPr>
        <a:xfrm>
          <a:off x="14732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64605</xdr:rowOff>
    </xdr:from>
    <xdr:ext cx="762000" cy="259045"/>
    <xdr:sp macro="" textlink="">
      <xdr:nvSpPr>
        <xdr:cNvPr id="281" name="テキスト ボックス 280"/>
        <xdr:cNvSpPr txBox="1"/>
      </xdr:nvSpPr>
      <xdr:spPr>
        <a:xfrm>
          <a:off x="14401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43543</xdr:rowOff>
    </xdr:from>
    <xdr:to>
      <xdr:col>69</xdr:col>
      <xdr:colOff>142875</xdr:colOff>
      <xdr:row>60</xdr:row>
      <xdr:rowOff>145143</xdr:rowOff>
    </xdr:to>
    <xdr:sp macro="" textlink="">
      <xdr:nvSpPr>
        <xdr:cNvPr id="282" name="楕円 281"/>
        <xdr:cNvSpPr/>
      </xdr:nvSpPr>
      <xdr:spPr>
        <a:xfrm>
          <a:off x="13843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129920</xdr:rowOff>
    </xdr:from>
    <xdr:ext cx="762000" cy="259045"/>
    <xdr:sp macro="" textlink="">
      <xdr:nvSpPr>
        <xdr:cNvPr id="283" name="テキスト ボックス 282"/>
        <xdr:cNvSpPr txBox="1"/>
      </xdr:nvSpPr>
      <xdr:spPr>
        <a:xfrm>
          <a:off x="13512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4" name="楕円 283"/>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5" name="テキスト ボックス 284"/>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年度の補助費等は、経常一般財源が前年度比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産地パワーアップ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後期高齢者医療広域連合納付金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なども増となっており、物件費同様事業の見直しに取り組む必要がある。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107950</xdr:rowOff>
    </xdr:from>
    <xdr:to>
      <xdr:col>82</xdr:col>
      <xdr:colOff>107950</xdr:colOff>
      <xdr:row>40</xdr:row>
      <xdr:rowOff>56243</xdr:rowOff>
    </xdr:to>
    <xdr:cxnSp macro="">
      <xdr:nvCxnSpPr>
        <xdr:cNvPr id="320" name="直線コネクタ 319"/>
        <xdr:cNvCxnSpPr/>
      </xdr:nvCxnSpPr>
      <xdr:spPr>
        <a:xfrm>
          <a:off x="15671800" y="6794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46463</xdr:rowOff>
    </xdr:from>
    <xdr:ext cx="762000" cy="259045"/>
    <xdr:sp macro="" textlink="">
      <xdr:nvSpPr>
        <xdr:cNvPr id="321"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75293</xdr:rowOff>
    </xdr:from>
    <xdr:to>
      <xdr:col>78</xdr:col>
      <xdr:colOff>69850</xdr:colOff>
      <xdr:row>39</xdr:row>
      <xdr:rowOff>107950</xdr:rowOff>
    </xdr:to>
    <xdr:cxnSp macro="">
      <xdr:nvCxnSpPr>
        <xdr:cNvPr id="323" name="直線コネクタ 322"/>
        <xdr:cNvCxnSpPr/>
      </xdr:nvCxnSpPr>
      <xdr:spPr>
        <a:xfrm>
          <a:off x="14782800" y="676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5" name="テキスト ボックス 324"/>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42635</xdr:rowOff>
    </xdr:from>
    <xdr:to>
      <xdr:col>73</xdr:col>
      <xdr:colOff>180975</xdr:colOff>
      <xdr:row>39</xdr:row>
      <xdr:rowOff>75293</xdr:rowOff>
    </xdr:to>
    <xdr:cxnSp macro="">
      <xdr:nvCxnSpPr>
        <xdr:cNvPr id="326" name="直線コネクタ 325"/>
        <xdr:cNvCxnSpPr/>
      </xdr:nvCxnSpPr>
      <xdr:spPr>
        <a:xfrm>
          <a:off x="13893800" y="6729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76399</xdr:rowOff>
    </xdr:from>
    <xdr:ext cx="762000" cy="259045"/>
    <xdr:sp macro="" textlink="">
      <xdr:nvSpPr>
        <xdr:cNvPr id="328" name="テキスト ボックス 327"/>
        <xdr:cNvSpPr txBox="1"/>
      </xdr:nvSpPr>
      <xdr:spPr>
        <a:xfrm>
          <a:off x="14401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39</xdr:row>
      <xdr:rowOff>42635</xdr:rowOff>
    </xdr:to>
    <xdr:cxnSp macro="">
      <xdr:nvCxnSpPr>
        <xdr:cNvPr id="329" name="直線コネクタ 328"/>
        <xdr:cNvCxnSpPr/>
      </xdr:nvCxnSpPr>
      <xdr:spPr>
        <a:xfrm>
          <a:off x="13004800" y="6576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119743</xdr:rowOff>
    </xdr:from>
    <xdr:to>
      <xdr:col>69</xdr:col>
      <xdr:colOff>142875</xdr:colOff>
      <xdr:row>39</xdr:row>
      <xdr:rowOff>49893</xdr:rowOff>
    </xdr:to>
    <xdr:sp macro="" textlink="">
      <xdr:nvSpPr>
        <xdr:cNvPr id="330" name="フローチャート: 判断 329"/>
        <xdr:cNvSpPr/>
      </xdr:nvSpPr>
      <xdr:spPr>
        <a:xfrm>
          <a:off x="13843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60070</xdr:rowOff>
    </xdr:from>
    <xdr:ext cx="762000" cy="259045"/>
    <xdr:sp macro="" textlink="">
      <xdr:nvSpPr>
        <xdr:cNvPr id="331" name="テキスト ボックス 330"/>
        <xdr:cNvSpPr txBox="1"/>
      </xdr:nvSpPr>
      <xdr:spPr>
        <a:xfrm>
          <a:off x="13512800"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32" name="フローチャート: 判断 331"/>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33" name="テキスト ボックス 332"/>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5443</xdr:rowOff>
    </xdr:from>
    <xdr:to>
      <xdr:col>82</xdr:col>
      <xdr:colOff>158750</xdr:colOff>
      <xdr:row>40</xdr:row>
      <xdr:rowOff>107043</xdr:rowOff>
    </xdr:to>
    <xdr:sp macro="" textlink="">
      <xdr:nvSpPr>
        <xdr:cNvPr id="339" name="楕円 338"/>
        <xdr:cNvSpPr/>
      </xdr:nvSpPr>
      <xdr:spPr>
        <a:xfrm>
          <a:off x="16459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148970</xdr:rowOff>
    </xdr:from>
    <xdr:ext cx="762000" cy="259045"/>
    <xdr:sp macro="" textlink="">
      <xdr:nvSpPr>
        <xdr:cNvPr id="340" name="補助費等該当値テキスト"/>
        <xdr:cNvSpPr txBox="1"/>
      </xdr:nvSpPr>
      <xdr:spPr>
        <a:xfrm>
          <a:off x="16598900" y="68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41" name="楕円 340"/>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42" name="テキスト ボックス 341"/>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24493</xdr:rowOff>
    </xdr:from>
    <xdr:to>
      <xdr:col>74</xdr:col>
      <xdr:colOff>31750</xdr:colOff>
      <xdr:row>39</xdr:row>
      <xdr:rowOff>126093</xdr:rowOff>
    </xdr:to>
    <xdr:sp macro="" textlink="">
      <xdr:nvSpPr>
        <xdr:cNvPr id="343" name="楕円 342"/>
        <xdr:cNvSpPr/>
      </xdr:nvSpPr>
      <xdr:spPr>
        <a:xfrm>
          <a:off x="14732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110870</xdr:rowOff>
    </xdr:from>
    <xdr:ext cx="762000" cy="259045"/>
    <xdr:sp macro="" textlink="">
      <xdr:nvSpPr>
        <xdr:cNvPr id="344" name="テキスト ボックス 343"/>
        <xdr:cNvSpPr txBox="1"/>
      </xdr:nvSpPr>
      <xdr:spPr>
        <a:xfrm>
          <a:off x="14401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163285</xdr:rowOff>
    </xdr:from>
    <xdr:to>
      <xdr:col>69</xdr:col>
      <xdr:colOff>142875</xdr:colOff>
      <xdr:row>39</xdr:row>
      <xdr:rowOff>93435</xdr:rowOff>
    </xdr:to>
    <xdr:sp macro="" textlink="">
      <xdr:nvSpPr>
        <xdr:cNvPr id="345" name="楕円 344"/>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78212</xdr:rowOff>
    </xdr:from>
    <xdr:ext cx="762000" cy="259045"/>
    <xdr:sp macro="" textlink="">
      <xdr:nvSpPr>
        <xdr:cNvPr id="346" name="テキスト ボックス 345"/>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7" name="楕円 346"/>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8" name="テキスト ボックス 347"/>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年度の公債費は、合併前市町村で借入した道路整備事業債などが順次終了していったことやプライマリーバランスを堅持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した結果、第三セクター等改革推進債の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億円の繰上償還を実施した結果、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類似団体の中では依然として最下位であり、今度も財政計画に基づき新発債の抑制など健全な財政運営を図っていく必要がある。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また、旧土地開発公社所有宅地の売払を今後も進め、それを原資とした第三セクター等改革推進債の繰上償還を行っていく必要がある。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146050</xdr:rowOff>
    </xdr:from>
    <xdr:to>
      <xdr:col>24</xdr:col>
      <xdr:colOff>25400</xdr:colOff>
      <xdr:row>82</xdr:row>
      <xdr:rowOff>29029</xdr:rowOff>
    </xdr:to>
    <xdr:cxnSp macro="">
      <xdr:nvCxnSpPr>
        <xdr:cNvPr id="383" name="直線コネクタ 382"/>
        <xdr:cNvCxnSpPr/>
      </xdr:nvCxnSpPr>
      <xdr:spPr>
        <a:xfrm flipV="1">
          <a:off x="3987800" y="140335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4"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113393</xdr:rowOff>
    </xdr:from>
    <xdr:to>
      <xdr:col>19</xdr:col>
      <xdr:colOff>187325</xdr:colOff>
      <xdr:row>82</xdr:row>
      <xdr:rowOff>29029</xdr:rowOff>
    </xdr:to>
    <xdr:cxnSp macro="">
      <xdr:nvCxnSpPr>
        <xdr:cNvPr id="386" name="直線コネクタ 385"/>
        <xdr:cNvCxnSpPr/>
      </xdr:nvCxnSpPr>
      <xdr:spPr>
        <a:xfrm>
          <a:off x="3098800" y="14000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8" name="テキスト ボックス 387"/>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121557</xdr:rowOff>
    </xdr:from>
    <xdr:to>
      <xdr:col>15</xdr:col>
      <xdr:colOff>98425</xdr:colOff>
      <xdr:row>81</xdr:row>
      <xdr:rowOff>113393</xdr:rowOff>
    </xdr:to>
    <xdr:cxnSp macro="">
      <xdr:nvCxnSpPr>
        <xdr:cNvPr id="389" name="直線コネクタ 388"/>
        <xdr:cNvCxnSpPr/>
      </xdr:nvCxnSpPr>
      <xdr:spPr>
        <a:xfrm>
          <a:off x="2209800" y="1383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91" name="テキスト ボックス 390"/>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121557</xdr:rowOff>
    </xdr:from>
    <xdr:to>
      <xdr:col>11</xdr:col>
      <xdr:colOff>9525</xdr:colOff>
      <xdr:row>81</xdr:row>
      <xdr:rowOff>26307</xdr:rowOff>
    </xdr:to>
    <xdr:cxnSp macro="">
      <xdr:nvCxnSpPr>
        <xdr:cNvPr id="392" name="直線コネクタ 391"/>
        <xdr:cNvCxnSpPr/>
      </xdr:nvCxnSpPr>
      <xdr:spPr>
        <a:xfrm flipV="1">
          <a:off x="1320800" y="13837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119743</xdr:rowOff>
    </xdr:from>
    <xdr:to>
      <xdr:col>11</xdr:col>
      <xdr:colOff>60325</xdr:colOff>
      <xdr:row>79</xdr:row>
      <xdr:rowOff>49893</xdr:rowOff>
    </xdr:to>
    <xdr:sp macro="" textlink="">
      <xdr:nvSpPr>
        <xdr:cNvPr id="393" name="フローチャート: 判断 392"/>
        <xdr:cNvSpPr/>
      </xdr:nvSpPr>
      <xdr:spPr>
        <a:xfrm>
          <a:off x="2159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94" name="テキスト ボックス 393"/>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95" name="フローチャート: 判断 394"/>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96" name="テキスト ボックス 395"/>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95250</xdr:rowOff>
    </xdr:from>
    <xdr:to>
      <xdr:col>24</xdr:col>
      <xdr:colOff>76200</xdr:colOff>
      <xdr:row>82</xdr:row>
      <xdr:rowOff>25400</xdr:rowOff>
    </xdr:to>
    <xdr:sp macro="" textlink="">
      <xdr:nvSpPr>
        <xdr:cNvPr id="402" name="楕円 401"/>
        <xdr:cNvSpPr/>
      </xdr:nvSpPr>
      <xdr:spPr>
        <a:xfrm>
          <a:off x="47752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3827</xdr:rowOff>
    </xdr:from>
    <xdr:ext cx="762000" cy="259045"/>
    <xdr:sp macro="" textlink="">
      <xdr:nvSpPr>
        <xdr:cNvPr id="403" name="公債費該当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149679</xdr:rowOff>
    </xdr:from>
    <xdr:to>
      <xdr:col>20</xdr:col>
      <xdr:colOff>38100</xdr:colOff>
      <xdr:row>82</xdr:row>
      <xdr:rowOff>79829</xdr:rowOff>
    </xdr:to>
    <xdr:sp macro="" textlink="">
      <xdr:nvSpPr>
        <xdr:cNvPr id="404" name="楕円 403"/>
        <xdr:cNvSpPr/>
      </xdr:nvSpPr>
      <xdr:spPr>
        <a:xfrm>
          <a:off x="3937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64606</xdr:rowOff>
    </xdr:from>
    <xdr:ext cx="736600" cy="259045"/>
    <xdr:sp macro="" textlink="">
      <xdr:nvSpPr>
        <xdr:cNvPr id="405" name="テキスト ボックス 404"/>
        <xdr:cNvSpPr txBox="1"/>
      </xdr:nvSpPr>
      <xdr:spPr>
        <a:xfrm>
          <a:off x="3606800" y="1412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62593</xdr:rowOff>
    </xdr:from>
    <xdr:to>
      <xdr:col>15</xdr:col>
      <xdr:colOff>149225</xdr:colOff>
      <xdr:row>81</xdr:row>
      <xdr:rowOff>164193</xdr:rowOff>
    </xdr:to>
    <xdr:sp macro="" textlink="">
      <xdr:nvSpPr>
        <xdr:cNvPr id="406" name="楕円 405"/>
        <xdr:cNvSpPr/>
      </xdr:nvSpPr>
      <xdr:spPr>
        <a:xfrm>
          <a:off x="3048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148970</xdr:rowOff>
    </xdr:from>
    <xdr:ext cx="762000" cy="259045"/>
    <xdr:sp macro="" textlink="">
      <xdr:nvSpPr>
        <xdr:cNvPr id="407" name="テキスト ボックス 406"/>
        <xdr:cNvSpPr txBox="1"/>
      </xdr:nvSpPr>
      <xdr:spPr>
        <a:xfrm>
          <a:off x="2717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70757</xdr:rowOff>
    </xdr:from>
    <xdr:to>
      <xdr:col>11</xdr:col>
      <xdr:colOff>60325</xdr:colOff>
      <xdr:row>81</xdr:row>
      <xdr:rowOff>907</xdr:rowOff>
    </xdr:to>
    <xdr:sp macro="" textlink="">
      <xdr:nvSpPr>
        <xdr:cNvPr id="408" name="楕円 407"/>
        <xdr:cNvSpPr/>
      </xdr:nvSpPr>
      <xdr:spPr>
        <a:xfrm>
          <a:off x="2159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157134</xdr:rowOff>
    </xdr:from>
    <xdr:ext cx="762000" cy="259045"/>
    <xdr:sp macro="" textlink="">
      <xdr:nvSpPr>
        <xdr:cNvPr id="409" name="テキスト ボックス 408"/>
        <xdr:cNvSpPr txBox="1"/>
      </xdr:nvSpPr>
      <xdr:spPr>
        <a:xfrm>
          <a:off x="1828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146957</xdr:rowOff>
    </xdr:from>
    <xdr:to>
      <xdr:col>6</xdr:col>
      <xdr:colOff>171450</xdr:colOff>
      <xdr:row>81</xdr:row>
      <xdr:rowOff>77107</xdr:rowOff>
    </xdr:to>
    <xdr:sp macro="" textlink="">
      <xdr:nvSpPr>
        <xdr:cNvPr id="410" name="楕円 409"/>
        <xdr:cNvSpPr/>
      </xdr:nvSpPr>
      <xdr:spPr>
        <a:xfrm>
          <a:off x="1270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61884</xdr:rowOff>
    </xdr:from>
    <xdr:ext cx="762000" cy="259045"/>
    <xdr:sp macro="" textlink="">
      <xdr:nvSpPr>
        <xdr:cNvPr id="411" name="テキスト ボックス 410"/>
        <xdr:cNvSpPr txBox="1"/>
      </xdr:nvSpPr>
      <xdr:spPr>
        <a:xfrm>
          <a:off x="939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公債費を除いた経常経費で多くを占めるのが人件費と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人件費については、一般職の退職者数に対する採用抑制、労務職の退職者不補充に加え、平成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％の独自給与削減を実施したことから類似団体でも上位の数値となっている。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人口が毎年千人程度減少しているものの、子ども子育て対策などの新たな施策の実施に伴い増加傾向となっている。市単独扶助費の見直しなどが進んでいないことから、事業の選択と集中による歳出抑制を確実に実行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また、今後、公共施設の維持・更新に多額の経費を見込んでおり、事務事業・公の施設見直し指針に基づき、統廃合を進めていく。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6" name="直線コネクタ 42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7" name="テキスト ボックス 42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8" name="直線コネクタ 42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9" name="テキスト ボックス 42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30" name="直線コネクタ 42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31" name="テキスト ボックス 43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32" name="直線コネクタ 43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3" name="テキスト ボックス 43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147574</xdr:rowOff>
    </xdr:from>
    <xdr:to>
      <xdr:col>82</xdr:col>
      <xdr:colOff>107950</xdr:colOff>
      <xdr:row>81</xdr:row>
      <xdr:rowOff>5842</xdr:rowOff>
    </xdr:to>
    <xdr:cxnSp macro="">
      <xdr:nvCxnSpPr>
        <xdr:cNvPr id="437" name="直線コネクタ 436"/>
        <xdr:cNvCxnSpPr/>
      </xdr:nvCxnSpPr>
      <xdr:spPr>
        <a:xfrm flipV="1">
          <a:off x="16510000" y="13006324"/>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8"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9" name="直線コネクタ 438"/>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62501</xdr:rowOff>
    </xdr:from>
    <xdr:ext cx="762000" cy="259045"/>
    <xdr:sp macro="" textlink="">
      <xdr:nvSpPr>
        <xdr:cNvPr id="440" name="公債費以外最大値テキスト"/>
        <xdr:cNvSpPr txBox="1"/>
      </xdr:nvSpPr>
      <xdr:spPr>
        <a:xfrm>
          <a:off x="16598900" y="12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147574</xdr:rowOff>
    </xdr:from>
    <xdr:to>
      <xdr:col>82</xdr:col>
      <xdr:colOff>196850</xdr:colOff>
      <xdr:row>75</xdr:row>
      <xdr:rowOff>147574</xdr:rowOff>
    </xdr:to>
    <xdr:cxnSp macro="">
      <xdr:nvCxnSpPr>
        <xdr:cNvPr id="441" name="直線コネクタ 440"/>
        <xdr:cNvCxnSpPr/>
      </xdr:nvCxnSpPr>
      <xdr:spPr>
        <a:xfrm>
          <a:off x="16421100" y="1300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1270</xdr:rowOff>
    </xdr:to>
    <xdr:cxnSp macro="">
      <xdr:nvCxnSpPr>
        <xdr:cNvPr id="442" name="直線コネクタ 441"/>
        <xdr:cNvCxnSpPr/>
      </xdr:nvCxnSpPr>
      <xdr:spPr>
        <a:xfrm>
          <a:off x="15671800" y="13088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43"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4" name="フローチャート: 判断 443"/>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58420</xdr:rowOff>
    </xdr:to>
    <xdr:cxnSp macro="">
      <xdr:nvCxnSpPr>
        <xdr:cNvPr id="445" name="直線コネクタ 444"/>
        <xdr:cNvCxnSpPr/>
      </xdr:nvCxnSpPr>
      <xdr:spPr>
        <a:xfrm>
          <a:off x="14782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46" name="フローチャート: 判断 445"/>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47" name="テキスト ボックス 446"/>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161289</xdr:rowOff>
    </xdr:to>
    <xdr:cxnSp macro="">
      <xdr:nvCxnSpPr>
        <xdr:cNvPr id="448" name="直線コネクタ 447"/>
        <xdr:cNvCxnSpPr/>
      </xdr:nvCxnSpPr>
      <xdr:spPr>
        <a:xfrm>
          <a:off x="13893800" y="129331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112776</xdr:rowOff>
    </xdr:from>
    <xdr:to>
      <xdr:col>74</xdr:col>
      <xdr:colOff>31750</xdr:colOff>
      <xdr:row>77</xdr:row>
      <xdr:rowOff>42926</xdr:rowOff>
    </xdr:to>
    <xdr:sp macro="" textlink="">
      <xdr:nvSpPr>
        <xdr:cNvPr id="449" name="フローチャート: 判断 448"/>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0" name="テキスト ボックス 449"/>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74422</xdr:rowOff>
    </xdr:to>
    <xdr:cxnSp macro="">
      <xdr:nvCxnSpPr>
        <xdr:cNvPr id="451" name="直線コネクタ 450"/>
        <xdr:cNvCxnSpPr/>
      </xdr:nvCxnSpPr>
      <xdr:spPr>
        <a:xfrm>
          <a:off x="13004800" y="128645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52" name="フローチャート: 判断 451"/>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3" name="テキスト ボックス 452"/>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4" name="フローチャート: 判断 453"/>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160290</xdr:rowOff>
    </xdr:from>
    <xdr:ext cx="762000" cy="259045"/>
    <xdr:sp macro="" textlink="">
      <xdr:nvSpPr>
        <xdr:cNvPr id="455" name="テキスト ボックス 454"/>
        <xdr:cNvSpPr txBox="1"/>
      </xdr:nvSpPr>
      <xdr:spPr>
        <a:xfrm>
          <a:off x="12623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61" name="楕円 46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62"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63" name="楕円 462"/>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64" name="テキスト ボックス 46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65" name="楕円 46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66" name="テキスト ボックス 46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67" name="楕円 466"/>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68" name="テキスト ボックス 467"/>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69" name="楕円 468"/>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70" name="テキスト ボックス 46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120545</xdr:rowOff>
    </xdr:from>
    <xdr:to>
      <xdr:col>29</xdr:col>
      <xdr:colOff>127000</xdr:colOff>
      <xdr:row>14</xdr:row>
      <xdr:rowOff>10000</xdr:rowOff>
    </xdr:to>
    <xdr:cxnSp macro="">
      <xdr:nvCxnSpPr>
        <xdr:cNvPr id="52" name="直線コネクタ 51"/>
        <xdr:cNvCxnSpPr/>
      </xdr:nvCxnSpPr>
      <xdr:spPr bwMode="auto">
        <a:xfrm flipV="1">
          <a:off x="5003800" y="2397020"/>
          <a:ext cx="647700" cy="60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10000</xdr:rowOff>
    </xdr:from>
    <xdr:to>
      <xdr:col>26</xdr:col>
      <xdr:colOff>50800</xdr:colOff>
      <xdr:row>14</xdr:row>
      <xdr:rowOff>44454</xdr:rowOff>
    </xdr:to>
    <xdr:cxnSp macro="">
      <xdr:nvCxnSpPr>
        <xdr:cNvPr id="55" name="直線コネクタ 54"/>
        <xdr:cNvCxnSpPr/>
      </xdr:nvCxnSpPr>
      <xdr:spPr bwMode="auto">
        <a:xfrm flipV="1">
          <a:off x="4305300" y="2457925"/>
          <a:ext cx="698500" cy="34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44454</xdr:rowOff>
    </xdr:from>
    <xdr:to>
      <xdr:col>22</xdr:col>
      <xdr:colOff>114300</xdr:colOff>
      <xdr:row>14</xdr:row>
      <xdr:rowOff>143078</xdr:rowOff>
    </xdr:to>
    <xdr:cxnSp macro="">
      <xdr:nvCxnSpPr>
        <xdr:cNvPr id="58" name="直線コネクタ 57"/>
        <xdr:cNvCxnSpPr/>
      </xdr:nvCxnSpPr>
      <xdr:spPr bwMode="auto">
        <a:xfrm flipV="1">
          <a:off x="3606800" y="2492379"/>
          <a:ext cx="698500" cy="98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143078</xdr:rowOff>
    </xdr:from>
    <xdr:to>
      <xdr:col>18</xdr:col>
      <xdr:colOff>177800</xdr:colOff>
      <xdr:row>15</xdr:row>
      <xdr:rowOff>150981</xdr:rowOff>
    </xdr:to>
    <xdr:cxnSp macro="">
      <xdr:nvCxnSpPr>
        <xdr:cNvPr id="61" name="直線コネクタ 60"/>
        <xdr:cNvCxnSpPr/>
      </xdr:nvCxnSpPr>
      <xdr:spPr bwMode="auto">
        <a:xfrm flipV="1">
          <a:off x="2908300" y="2591003"/>
          <a:ext cx="698500" cy="179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123172</xdr:rowOff>
    </xdr:from>
    <xdr:to>
      <xdr:col>19</xdr:col>
      <xdr:colOff>38100</xdr:colOff>
      <xdr:row>15</xdr:row>
      <xdr:rowOff>53322</xdr:rowOff>
    </xdr:to>
    <xdr:sp macro="" textlink="">
      <xdr:nvSpPr>
        <xdr:cNvPr id="62" name="フローチャート: 判断 61"/>
        <xdr:cNvSpPr/>
      </xdr:nvSpPr>
      <xdr:spPr bwMode="auto">
        <a:xfrm>
          <a:off x="3556000" y="2571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38099</xdr:rowOff>
    </xdr:from>
    <xdr:ext cx="762000" cy="259045"/>
    <xdr:sp macro="" textlink="">
      <xdr:nvSpPr>
        <xdr:cNvPr id="63" name="テキスト ボックス 62"/>
        <xdr:cNvSpPr txBox="1"/>
      </xdr:nvSpPr>
      <xdr:spPr>
        <a:xfrm>
          <a:off x="3225800" y="265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56159</xdr:rowOff>
    </xdr:from>
    <xdr:to>
      <xdr:col>15</xdr:col>
      <xdr:colOff>101600</xdr:colOff>
      <xdr:row>16</xdr:row>
      <xdr:rowOff>157759</xdr:rowOff>
    </xdr:to>
    <xdr:sp macro="" textlink="">
      <xdr:nvSpPr>
        <xdr:cNvPr id="64" name="フローチャート: 判断 63"/>
        <xdr:cNvSpPr/>
      </xdr:nvSpPr>
      <xdr:spPr bwMode="auto">
        <a:xfrm>
          <a:off x="2857500" y="2846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142536</xdr:rowOff>
    </xdr:from>
    <xdr:ext cx="762000" cy="259045"/>
    <xdr:sp macro="" textlink="">
      <xdr:nvSpPr>
        <xdr:cNvPr id="65" name="テキスト ボックス 64"/>
        <xdr:cNvSpPr txBox="1"/>
      </xdr:nvSpPr>
      <xdr:spPr>
        <a:xfrm>
          <a:off x="2527300" y="29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69745</xdr:rowOff>
    </xdr:from>
    <xdr:to>
      <xdr:col>29</xdr:col>
      <xdr:colOff>177800</xdr:colOff>
      <xdr:row>13</xdr:row>
      <xdr:rowOff>171345</xdr:rowOff>
    </xdr:to>
    <xdr:sp macro="" textlink="">
      <xdr:nvSpPr>
        <xdr:cNvPr id="71" name="楕円 70"/>
        <xdr:cNvSpPr/>
      </xdr:nvSpPr>
      <xdr:spPr bwMode="auto">
        <a:xfrm>
          <a:off x="5600700" y="234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86272</xdr:rowOff>
    </xdr:from>
    <xdr:ext cx="762000" cy="259045"/>
    <xdr:sp macro="" textlink="">
      <xdr:nvSpPr>
        <xdr:cNvPr id="72" name="人口1人当たり決算額の推移該当値テキスト130"/>
        <xdr:cNvSpPr txBox="1"/>
      </xdr:nvSpPr>
      <xdr:spPr>
        <a:xfrm>
          <a:off x="5740400" y="219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130650</xdr:rowOff>
    </xdr:from>
    <xdr:to>
      <xdr:col>26</xdr:col>
      <xdr:colOff>101600</xdr:colOff>
      <xdr:row>14</xdr:row>
      <xdr:rowOff>60800</xdr:rowOff>
    </xdr:to>
    <xdr:sp macro="" textlink="">
      <xdr:nvSpPr>
        <xdr:cNvPr id="73" name="楕円 72"/>
        <xdr:cNvSpPr/>
      </xdr:nvSpPr>
      <xdr:spPr bwMode="auto">
        <a:xfrm>
          <a:off x="49530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70977</xdr:rowOff>
    </xdr:from>
    <xdr:ext cx="736600" cy="259045"/>
    <xdr:sp macro="" textlink="">
      <xdr:nvSpPr>
        <xdr:cNvPr id="74" name="テキスト ボックス 73"/>
        <xdr:cNvSpPr txBox="1"/>
      </xdr:nvSpPr>
      <xdr:spPr>
        <a:xfrm>
          <a:off x="4622800" y="217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165104</xdr:rowOff>
    </xdr:from>
    <xdr:to>
      <xdr:col>22</xdr:col>
      <xdr:colOff>165100</xdr:colOff>
      <xdr:row>14</xdr:row>
      <xdr:rowOff>95254</xdr:rowOff>
    </xdr:to>
    <xdr:sp macro="" textlink="">
      <xdr:nvSpPr>
        <xdr:cNvPr id="75" name="楕円 74"/>
        <xdr:cNvSpPr/>
      </xdr:nvSpPr>
      <xdr:spPr bwMode="auto">
        <a:xfrm>
          <a:off x="4254500" y="244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105431</xdr:rowOff>
    </xdr:from>
    <xdr:ext cx="762000" cy="259045"/>
    <xdr:sp macro="" textlink="">
      <xdr:nvSpPr>
        <xdr:cNvPr id="76" name="テキスト ボックス 75"/>
        <xdr:cNvSpPr txBox="1"/>
      </xdr:nvSpPr>
      <xdr:spPr>
        <a:xfrm>
          <a:off x="3924300" y="221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92278</xdr:rowOff>
    </xdr:from>
    <xdr:to>
      <xdr:col>19</xdr:col>
      <xdr:colOff>38100</xdr:colOff>
      <xdr:row>15</xdr:row>
      <xdr:rowOff>22428</xdr:rowOff>
    </xdr:to>
    <xdr:sp macro="" textlink="">
      <xdr:nvSpPr>
        <xdr:cNvPr id="77" name="楕円 76"/>
        <xdr:cNvSpPr/>
      </xdr:nvSpPr>
      <xdr:spPr bwMode="auto">
        <a:xfrm>
          <a:off x="3556000" y="25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32605</xdr:rowOff>
    </xdr:from>
    <xdr:ext cx="762000" cy="259045"/>
    <xdr:sp macro="" textlink="">
      <xdr:nvSpPr>
        <xdr:cNvPr id="78" name="テキスト ボックス 77"/>
        <xdr:cNvSpPr txBox="1"/>
      </xdr:nvSpPr>
      <xdr:spPr>
        <a:xfrm>
          <a:off x="3225800" y="23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100181</xdr:rowOff>
    </xdr:from>
    <xdr:to>
      <xdr:col>15</xdr:col>
      <xdr:colOff>101600</xdr:colOff>
      <xdr:row>16</xdr:row>
      <xdr:rowOff>30331</xdr:rowOff>
    </xdr:to>
    <xdr:sp macro="" textlink="">
      <xdr:nvSpPr>
        <xdr:cNvPr id="79" name="楕円 78"/>
        <xdr:cNvSpPr/>
      </xdr:nvSpPr>
      <xdr:spPr bwMode="auto">
        <a:xfrm>
          <a:off x="2857500" y="271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40508</xdr:rowOff>
    </xdr:from>
    <xdr:ext cx="762000" cy="259045"/>
    <xdr:sp macro="" textlink="">
      <xdr:nvSpPr>
        <xdr:cNvPr id="80" name="テキスト ボックス 79"/>
        <xdr:cNvSpPr txBox="1"/>
      </xdr:nvSpPr>
      <xdr:spPr>
        <a:xfrm>
          <a:off x="2527300" y="248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36866</xdr:rowOff>
    </xdr:from>
    <xdr:to>
      <xdr:col>29</xdr:col>
      <xdr:colOff>127000</xdr:colOff>
      <xdr:row>33</xdr:row>
      <xdr:rowOff>46075</xdr:rowOff>
    </xdr:to>
    <xdr:cxnSp macro="">
      <xdr:nvCxnSpPr>
        <xdr:cNvPr id="115" name="直線コネクタ 114"/>
        <xdr:cNvCxnSpPr/>
      </xdr:nvCxnSpPr>
      <xdr:spPr bwMode="auto">
        <a:xfrm flipV="1">
          <a:off x="5003800" y="5961416"/>
          <a:ext cx="647700" cy="9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46075</xdr:rowOff>
    </xdr:from>
    <xdr:to>
      <xdr:col>26</xdr:col>
      <xdr:colOff>50800</xdr:colOff>
      <xdr:row>33</xdr:row>
      <xdr:rowOff>130396</xdr:rowOff>
    </xdr:to>
    <xdr:cxnSp macro="">
      <xdr:nvCxnSpPr>
        <xdr:cNvPr id="118" name="直線コネクタ 117"/>
        <xdr:cNvCxnSpPr/>
      </xdr:nvCxnSpPr>
      <xdr:spPr bwMode="auto">
        <a:xfrm flipV="1">
          <a:off x="4305300" y="5970625"/>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113578</xdr:rowOff>
    </xdr:from>
    <xdr:to>
      <xdr:col>22</xdr:col>
      <xdr:colOff>114300</xdr:colOff>
      <xdr:row>33</xdr:row>
      <xdr:rowOff>130396</xdr:rowOff>
    </xdr:to>
    <xdr:cxnSp macro="">
      <xdr:nvCxnSpPr>
        <xdr:cNvPr id="121" name="直線コネクタ 120"/>
        <xdr:cNvCxnSpPr/>
      </xdr:nvCxnSpPr>
      <xdr:spPr bwMode="auto">
        <a:xfrm>
          <a:off x="3606800" y="60381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143309</xdr:rowOff>
    </xdr:from>
    <xdr:ext cx="762000" cy="259045"/>
    <xdr:sp macro="" textlink="">
      <xdr:nvSpPr>
        <xdr:cNvPr id="123" name="テキスト ボックス 122"/>
        <xdr:cNvSpPr txBox="1"/>
      </xdr:nvSpPr>
      <xdr:spPr>
        <a:xfrm>
          <a:off x="3924300" y="675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81607</xdr:rowOff>
    </xdr:from>
    <xdr:to>
      <xdr:col>18</xdr:col>
      <xdr:colOff>177800</xdr:colOff>
      <xdr:row>33</xdr:row>
      <xdr:rowOff>113578</xdr:rowOff>
    </xdr:to>
    <xdr:cxnSp macro="">
      <xdr:nvCxnSpPr>
        <xdr:cNvPr id="124" name="直線コネクタ 123"/>
        <xdr:cNvCxnSpPr/>
      </xdr:nvCxnSpPr>
      <xdr:spPr bwMode="auto">
        <a:xfrm>
          <a:off x="2908300" y="6006157"/>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93802</xdr:rowOff>
    </xdr:from>
    <xdr:to>
      <xdr:col>19</xdr:col>
      <xdr:colOff>38100</xdr:colOff>
      <xdr:row>34</xdr:row>
      <xdr:rowOff>195402</xdr:rowOff>
    </xdr:to>
    <xdr:sp macro="" textlink="">
      <xdr:nvSpPr>
        <xdr:cNvPr id="125" name="フローチャート: 判断 124"/>
        <xdr:cNvSpPr/>
      </xdr:nvSpPr>
      <xdr:spPr bwMode="auto">
        <a:xfrm>
          <a:off x="3556000" y="6361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180179</xdr:rowOff>
    </xdr:from>
    <xdr:ext cx="762000" cy="259045"/>
    <xdr:sp macro="" textlink="">
      <xdr:nvSpPr>
        <xdr:cNvPr id="126" name="テキスト ボックス 125"/>
        <xdr:cNvSpPr txBox="1"/>
      </xdr:nvSpPr>
      <xdr:spPr>
        <a:xfrm>
          <a:off x="3225800" y="64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44914</xdr:rowOff>
    </xdr:from>
    <xdr:to>
      <xdr:col>15</xdr:col>
      <xdr:colOff>101600</xdr:colOff>
      <xdr:row>35</xdr:row>
      <xdr:rowOff>146514</xdr:rowOff>
    </xdr:to>
    <xdr:sp macro="" textlink="">
      <xdr:nvSpPr>
        <xdr:cNvPr id="127" name="フローチャート: 判断 126"/>
        <xdr:cNvSpPr/>
      </xdr:nvSpPr>
      <xdr:spPr bwMode="auto">
        <a:xfrm>
          <a:off x="2857500" y="6655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131291</xdr:rowOff>
    </xdr:from>
    <xdr:ext cx="762000" cy="259045"/>
    <xdr:sp macro="" textlink="">
      <xdr:nvSpPr>
        <xdr:cNvPr id="128" name="テキスト ボックス 127"/>
        <xdr:cNvSpPr txBox="1"/>
      </xdr:nvSpPr>
      <xdr:spPr>
        <a:xfrm>
          <a:off x="2527300" y="67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157516</xdr:rowOff>
    </xdr:from>
    <xdr:to>
      <xdr:col>29</xdr:col>
      <xdr:colOff>177800</xdr:colOff>
      <xdr:row>33</xdr:row>
      <xdr:rowOff>87666</xdr:rowOff>
    </xdr:to>
    <xdr:sp macro="" textlink="">
      <xdr:nvSpPr>
        <xdr:cNvPr id="134" name="楕円 133"/>
        <xdr:cNvSpPr/>
      </xdr:nvSpPr>
      <xdr:spPr bwMode="auto">
        <a:xfrm>
          <a:off x="5600700" y="591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104193</xdr:rowOff>
    </xdr:from>
    <xdr:ext cx="762000" cy="259045"/>
    <xdr:sp macro="" textlink="">
      <xdr:nvSpPr>
        <xdr:cNvPr id="135" name="人口1人当たり決算額の推移該当値テキスト445"/>
        <xdr:cNvSpPr txBox="1"/>
      </xdr:nvSpPr>
      <xdr:spPr>
        <a:xfrm>
          <a:off x="5740400" y="585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32</xdr:row>
      <xdr:rowOff>166725</xdr:rowOff>
    </xdr:from>
    <xdr:to>
      <xdr:col>26</xdr:col>
      <xdr:colOff>101600</xdr:colOff>
      <xdr:row>33</xdr:row>
      <xdr:rowOff>96875</xdr:rowOff>
    </xdr:to>
    <xdr:sp macro="" textlink="">
      <xdr:nvSpPr>
        <xdr:cNvPr id="136" name="楕円 135"/>
        <xdr:cNvSpPr/>
      </xdr:nvSpPr>
      <xdr:spPr bwMode="auto">
        <a:xfrm>
          <a:off x="4953000" y="591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278502</xdr:rowOff>
    </xdr:from>
    <xdr:ext cx="736600" cy="259045"/>
    <xdr:sp macro="" textlink="">
      <xdr:nvSpPr>
        <xdr:cNvPr id="137" name="テキスト ボックス 136"/>
        <xdr:cNvSpPr txBox="1"/>
      </xdr:nvSpPr>
      <xdr:spPr>
        <a:xfrm>
          <a:off x="4622800" y="56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79596</xdr:rowOff>
    </xdr:from>
    <xdr:to>
      <xdr:col>22</xdr:col>
      <xdr:colOff>165100</xdr:colOff>
      <xdr:row>33</xdr:row>
      <xdr:rowOff>181196</xdr:rowOff>
    </xdr:to>
    <xdr:sp macro="" textlink="">
      <xdr:nvSpPr>
        <xdr:cNvPr id="138" name="楕円 137"/>
        <xdr:cNvSpPr/>
      </xdr:nvSpPr>
      <xdr:spPr bwMode="auto">
        <a:xfrm>
          <a:off x="4254500" y="600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19923</xdr:rowOff>
    </xdr:from>
    <xdr:ext cx="762000" cy="259045"/>
    <xdr:sp macro="" textlink="">
      <xdr:nvSpPr>
        <xdr:cNvPr id="139" name="テキスト ボックス 138"/>
        <xdr:cNvSpPr txBox="1"/>
      </xdr:nvSpPr>
      <xdr:spPr>
        <a:xfrm>
          <a:off x="3924300" y="57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62778</xdr:rowOff>
    </xdr:from>
    <xdr:to>
      <xdr:col>19</xdr:col>
      <xdr:colOff>38100</xdr:colOff>
      <xdr:row>33</xdr:row>
      <xdr:rowOff>164378</xdr:rowOff>
    </xdr:to>
    <xdr:sp macro="" textlink="">
      <xdr:nvSpPr>
        <xdr:cNvPr id="140" name="楕円 139"/>
        <xdr:cNvSpPr/>
      </xdr:nvSpPr>
      <xdr:spPr bwMode="auto">
        <a:xfrm>
          <a:off x="3556000" y="5987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3105</xdr:rowOff>
    </xdr:from>
    <xdr:ext cx="762000" cy="259045"/>
    <xdr:sp macro="" textlink="">
      <xdr:nvSpPr>
        <xdr:cNvPr id="141" name="テキスト ボックス 140"/>
        <xdr:cNvSpPr txBox="1"/>
      </xdr:nvSpPr>
      <xdr:spPr>
        <a:xfrm>
          <a:off x="3225800" y="57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30807</xdr:rowOff>
    </xdr:from>
    <xdr:to>
      <xdr:col>15</xdr:col>
      <xdr:colOff>101600</xdr:colOff>
      <xdr:row>33</xdr:row>
      <xdr:rowOff>132407</xdr:rowOff>
    </xdr:to>
    <xdr:sp macro="" textlink="">
      <xdr:nvSpPr>
        <xdr:cNvPr id="142" name="楕円 141"/>
        <xdr:cNvSpPr/>
      </xdr:nvSpPr>
      <xdr:spPr bwMode="auto">
        <a:xfrm>
          <a:off x="2857500" y="595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314034</xdr:rowOff>
    </xdr:from>
    <xdr:ext cx="762000" cy="259045"/>
    <xdr:sp macro="" textlink="">
      <xdr:nvSpPr>
        <xdr:cNvPr id="143" name="テキスト ボックス 142"/>
        <xdr:cNvSpPr txBox="1"/>
      </xdr:nvSpPr>
      <xdr:spPr>
        <a:xfrm>
          <a:off x="2527300" y="57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142476</xdr:rowOff>
    </xdr:from>
    <xdr:to>
      <xdr:col>24</xdr:col>
      <xdr:colOff>63500</xdr:colOff>
      <xdr:row>36</xdr:row>
      <xdr:rowOff>6198</xdr:rowOff>
    </xdr:to>
    <xdr:cxnSp macro="">
      <xdr:nvCxnSpPr>
        <xdr:cNvPr id="63" name="直線コネクタ 62"/>
        <xdr:cNvCxnSpPr/>
      </xdr:nvCxnSpPr>
      <xdr:spPr>
        <a:xfrm flipV="1">
          <a:off x="3797300" y="6143226"/>
          <a:ext cx="8382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150607</xdr:rowOff>
    </xdr:from>
    <xdr:to>
      <xdr:col>19</xdr:col>
      <xdr:colOff>177800</xdr:colOff>
      <xdr:row>36</xdr:row>
      <xdr:rowOff>6198</xdr:rowOff>
    </xdr:to>
    <xdr:cxnSp macro="">
      <xdr:nvCxnSpPr>
        <xdr:cNvPr id="66" name="直線コネクタ 65"/>
        <xdr:cNvCxnSpPr/>
      </xdr:nvCxnSpPr>
      <xdr:spPr>
        <a:xfrm>
          <a:off x="2908300" y="615135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150607</xdr:rowOff>
    </xdr:from>
    <xdr:to>
      <xdr:col>15</xdr:col>
      <xdr:colOff>50800</xdr:colOff>
      <xdr:row>35</xdr:row>
      <xdr:rowOff>150706</xdr:rowOff>
    </xdr:to>
    <xdr:cxnSp macro="">
      <xdr:nvCxnSpPr>
        <xdr:cNvPr id="69" name="直線コネクタ 68"/>
        <xdr:cNvCxnSpPr/>
      </xdr:nvCxnSpPr>
      <xdr:spPr>
        <a:xfrm flipV="1">
          <a:off x="2019300" y="615135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150706</xdr:rowOff>
    </xdr:from>
    <xdr:to>
      <xdr:col>10</xdr:col>
      <xdr:colOff>114300</xdr:colOff>
      <xdr:row>35</xdr:row>
      <xdr:rowOff>153481</xdr:rowOff>
    </xdr:to>
    <xdr:cxnSp macro="">
      <xdr:nvCxnSpPr>
        <xdr:cNvPr id="72" name="直線コネクタ 71"/>
        <xdr:cNvCxnSpPr/>
      </xdr:nvCxnSpPr>
      <xdr:spPr>
        <a:xfrm flipV="1">
          <a:off x="1130300" y="615145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38183</xdr:rowOff>
    </xdr:from>
    <xdr:to>
      <xdr:col>10</xdr:col>
      <xdr:colOff>165100</xdr:colOff>
      <xdr:row>34</xdr:row>
      <xdr:rowOff>139783</xdr:rowOff>
    </xdr:to>
    <xdr:sp macro="" textlink="">
      <xdr:nvSpPr>
        <xdr:cNvPr id="73" name="フローチャート: 判断 72"/>
        <xdr:cNvSpPr/>
      </xdr:nvSpPr>
      <xdr:spPr>
        <a:xfrm>
          <a:off x="1968500" y="586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156310</xdr:rowOff>
    </xdr:from>
    <xdr:ext cx="534377" cy="259045"/>
    <xdr:sp macro="" textlink="">
      <xdr:nvSpPr>
        <xdr:cNvPr id="74" name="テキスト ボックス 73"/>
        <xdr:cNvSpPr txBox="1"/>
      </xdr:nvSpPr>
      <xdr:spPr>
        <a:xfrm>
          <a:off x="1752111" y="564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70873</xdr:rowOff>
    </xdr:from>
    <xdr:to>
      <xdr:col>6</xdr:col>
      <xdr:colOff>38100</xdr:colOff>
      <xdr:row>36</xdr:row>
      <xdr:rowOff>1023</xdr:rowOff>
    </xdr:to>
    <xdr:sp macro="" textlink="">
      <xdr:nvSpPr>
        <xdr:cNvPr id="75" name="フローチャート: 判断 74"/>
        <xdr:cNvSpPr/>
      </xdr:nvSpPr>
      <xdr:spPr>
        <a:xfrm>
          <a:off x="1079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17550</xdr:rowOff>
    </xdr:from>
    <xdr:ext cx="534377" cy="259045"/>
    <xdr:sp macro="" textlink="">
      <xdr:nvSpPr>
        <xdr:cNvPr id="76" name="テキスト ボックス 75"/>
        <xdr:cNvSpPr txBox="1"/>
      </xdr:nvSpPr>
      <xdr:spPr>
        <a:xfrm>
          <a:off x="863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91676</xdr:rowOff>
    </xdr:from>
    <xdr:to>
      <xdr:col>24</xdr:col>
      <xdr:colOff>114300</xdr:colOff>
      <xdr:row>36</xdr:row>
      <xdr:rowOff>21826</xdr:rowOff>
    </xdr:to>
    <xdr:sp macro="" textlink="">
      <xdr:nvSpPr>
        <xdr:cNvPr id="82" name="楕円 81"/>
        <xdr:cNvSpPr/>
      </xdr:nvSpPr>
      <xdr:spPr>
        <a:xfrm>
          <a:off x="4584700" y="60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70103</xdr:rowOff>
    </xdr:from>
    <xdr:ext cx="534377" cy="259045"/>
    <xdr:sp macro="" textlink="">
      <xdr:nvSpPr>
        <xdr:cNvPr id="83" name="人件費該当値テキスト"/>
        <xdr:cNvSpPr txBox="1"/>
      </xdr:nvSpPr>
      <xdr:spPr>
        <a:xfrm>
          <a:off x="4686300" y="60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126848</xdr:rowOff>
    </xdr:from>
    <xdr:to>
      <xdr:col>20</xdr:col>
      <xdr:colOff>38100</xdr:colOff>
      <xdr:row>36</xdr:row>
      <xdr:rowOff>56998</xdr:rowOff>
    </xdr:to>
    <xdr:sp macro="" textlink="">
      <xdr:nvSpPr>
        <xdr:cNvPr id="84" name="楕円 83"/>
        <xdr:cNvSpPr/>
      </xdr:nvSpPr>
      <xdr:spPr>
        <a:xfrm>
          <a:off x="3746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48125</xdr:rowOff>
    </xdr:from>
    <xdr:ext cx="534377" cy="259045"/>
    <xdr:sp macro="" textlink="">
      <xdr:nvSpPr>
        <xdr:cNvPr id="85" name="テキスト ボックス 84"/>
        <xdr:cNvSpPr txBox="1"/>
      </xdr:nvSpPr>
      <xdr:spPr>
        <a:xfrm>
          <a:off x="3530111" y="62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99807</xdr:rowOff>
    </xdr:from>
    <xdr:to>
      <xdr:col>15</xdr:col>
      <xdr:colOff>101600</xdr:colOff>
      <xdr:row>36</xdr:row>
      <xdr:rowOff>29957</xdr:rowOff>
    </xdr:to>
    <xdr:sp macro="" textlink="">
      <xdr:nvSpPr>
        <xdr:cNvPr id="86" name="楕円 85"/>
        <xdr:cNvSpPr/>
      </xdr:nvSpPr>
      <xdr:spPr>
        <a:xfrm>
          <a:off x="2857500" y="6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21084</xdr:rowOff>
    </xdr:from>
    <xdr:ext cx="534377" cy="259045"/>
    <xdr:sp macro="" textlink="">
      <xdr:nvSpPr>
        <xdr:cNvPr id="87" name="テキスト ボックス 86"/>
        <xdr:cNvSpPr txBox="1"/>
      </xdr:nvSpPr>
      <xdr:spPr>
        <a:xfrm>
          <a:off x="2641111" y="61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99906</xdr:rowOff>
    </xdr:from>
    <xdr:to>
      <xdr:col>10</xdr:col>
      <xdr:colOff>165100</xdr:colOff>
      <xdr:row>36</xdr:row>
      <xdr:rowOff>30056</xdr:rowOff>
    </xdr:to>
    <xdr:sp macro="" textlink="">
      <xdr:nvSpPr>
        <xdr:cNvPr id="88" name="楕円 87"/>
        <xdr:cNvSpPr/>
      </xdr:nvSpPr>
      <xdr:spPr>
        <a:xfrm>
          <a:off x="1968500" y="610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21183</xdr:rowOff>
    </xdr:from>
    <xdr:ext cx="534377" cy="259045"/>
    <xdr:sp macro="" textlink="">
      <xdr:nvSpPr>
        <xdr:cNvPr id="89" name="テキスト ボックス 88"/>
        <xdr:cNvSpPr txBox="1"/>
      </xdr:nvSpPr>
      <xdr:spPr>
        <a:xfrm>
          <a:off x="1752111" y="61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102681</xdr:rowOff>
    </xdr:from>
    <xdr:to>
      <xdr:col>6</xdr:col>
      <xdr:colOff>38100</xdr:colOff>
      <xdr:row>36</xdr:row>
      <xdr:rowOff>32831</xdr:rowOff>
    </xdr:to>
    <xdr:sp macro="" textlink="">
      <xdr:nvSpPr>
        <xdr:cNvPr id="90" name="楕円 89"/>
        <xdr:cNvSpPr/>
      </xdr:nvSpPr>
      <xdr:spPr>
        <a:xfrm>
          <a:off x="1079500" y="6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23958</xdr:rowOff>
    </xdr:from>
    <xdr:ext cx="534377" cy="259045"/>
    <xdr:sp macro="" textlink="">
      <xdr:nvSpPr>
        <xdr:cNvPr id="91" name="テキスト ボックス 90"/>
        <xdr:cNvSpPr txBox="1"/>
      </xdr:nvSpPr>
      <xdr:spPr>
        <a:xfrm>
          <a:off x="863111" y="61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30919</xdr:rowOff>
    </xdr:from>
    <xdr:to>
      <xdr:col>24</xdr:col>
      <xdr:colOff>63500</xdr:colOff>
      <xdr:row>54</xdr:row>
      <xdr:rowOff>86534</xdr:rowOff>
    </xdr:to>
    <xdr:cxnSp macro="">
      <xdr:nvCxnSpPr>
        <xdr:cNvPr id="123" name="直線コネクタ 122"/>
        <xdr:cNvCxnSpPr/>
      </xdr:nvCxnSpPr>
      <xdr:spPr>
        <a:xfrm flipV="1">
          <a:off x="3797300" y="9289219"/>
          <a:ext cx="8382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86534</xdr:rowOff>
    </xdr:from>
    <xdr:to>
      <xdr:col>19</xdr:col>
      <xdr:colOff>177800</xdr:colOff>
      <xdr:row>54</xdr:row>
      <xdr:rowOff>132907</xdr:rowOff>
    </xdr:to>
    <xdr:cxnSp macro="">
      <xdr:nvCxnSpPr>
        <xdr:cNvPr id="126" name="直線コネクタ 125"/>
        <xdr:cNvCxnSpPr/>
      </xdr:nvCxnSpPr>
      <xdr:spPr>
        <a:xfrm flipV="1">
          <a:off x="2908300" y="9344834"/>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132907</xdr:rowOff>
    </xdr:from>
    <xdr:to>
      <xdr:col>15</xdr:col>
      <xdr:colOff>50800</xdr:colOff>
      <xdr:row>55</xdr:row>
      <xdr:rowOff>73504</xdr:rowOff>
    </xdr:to>
    <xdr:cxnSp macro="">
      <xdr:nvCxnSpPr>
        <xdr:cNvPr id="129" name="直線コネクタ 128"/>
        <xdr:cNvCxnSpPr/>
      </xdr:nvCxnSpPr>
      <xdr:spPr>
        <a:xfrm flipV="1">
          <a:off x="2019300" y="9391207"/>
          <a:ext cx="889000" cy="1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73504</xdr:rowOff>
    </xdr:from>
    <xdr:to>
      <xdr:col>10</xdr:col>
      <xdr:colOff>114300</xdr:colOff>
      <xdr:row>55</xdr:row>
      <xdr:rowOff>168765</xdr:rowOff>
    </xdr:to>
    <xdr:cxnSp macro="">
      <xdr:nvCxnSpPr>
        <xdr:cNvPr id="132" name="直線コネクタ 131"/>
        <xdr:cNvCxnSpPr/>
      </xdr:nvCxnSpPr>
      <xdr:spPr>
        <a:xfrm flipV="1">
          <a:off x="1130300" y="9503254"/>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83283</xdr:rowOff>
    </xdr:from>
    <xdr:to>
      <xdr:col>10</xdr:col>
      <xdr:colOff>165100</xdr:colOff>
      <xdr:row>57</xdr:row>
      <xdr:rowOff>13433</xdr:rowOff>
    </xdr:to>
    <xdr:sp macro="" textlink="">
      <xdr:nvSpPr>
        <xdr:cNvPr id="133" name="フローチャート: 判断 132"/>
        <xdr:cNvSpPr/>
      </xdr:nvSpPr>
      <xdr:spPr>
        <a:xfrm>
          <a:off x="1968500" y="968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4560</xdr:rowOff>
    </xdr:from>
    <xdr:ext cx="534377" cy="259045"/>
    <xdr:sp macro="" textlink="">
      <xdr:nvSpPr>
        <xdr:cNvPr id="134" name="テキスト ボックス 133"/>
        <xdr:cNvSpPr txBox="1"/>
      </xdr:nvSpPr>
      <xdr:spPr>
        <a:xfrm>
          <a:off x="1752111" y="977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5" name="フローチャート: 判断 134"/>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164874</xdr:rowOff>
    </xdr:from>
    <xdr:ext cx="534377" cy="259045"/>
    <xdr:sp macro="" textlink="">
      <xdr:nvSpPr>
        <xdr:cNvPr id="136" name="テキスト ボックス 135"/>
        <xdr:cNvSpPr txBox="1"/>
      </xdr:nvSpPr>
      <xdr:spPr>
        <a:xfrm>
          <a:off x="863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151569</xdr:rowOff>
    </xdr:from>
    <xdr:to>
      <xdr:col>24</xdr:col>
      <xdr:colOff>114300</xdr:colOff>
      <xdr:row>54</xdr:row>
      <xdr:rowOff>81719</xdr:rowOff>
    </xdr:to>
    <xdr:sp macro="" textlink="">
      <xdr:nvSpPr>
        <xdr:cNvPr id="142" name="楕円 141"/>
        <xdr:cNvSpPr/>
      </xdr:nvSpPr>
      <xdr:spPr>
        <a:xfrm>
          <a:off x="4584700" y="92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2996</xdr:rowOff>
    </xdr:from>
    <xdr:ext cx="534377" cy="259045"/>
    <xdr:sp macro="" textlink="">
      <xdr:nvSpPr>
        <xdr:cNvPr id="143" name="物件費該当値テキスト"/>
        <xdr:cNvSpPr txBox="1"/>
      </xdr:nvSpPr>
      <xdr:spPr>
        <a:xfrm>
          <a:off x="4686300" y="90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35734</xdr:rowOff>
    </xdr:from>
    <xdr:to>
      <xdr:col>20</xdr:col>
      <xdr:colOff>38100</xdr:colOff>
      <xdr:row>54</xdr:row>
      <xdr:rowOff>137334</xdr:rowOff>
    </xdr:to>
    <xdr:sp macro="" textlink="">
      <xdr:nvSpPr>
        <xdr:cNvPr id="144" name="楕円 143"/>
        <xdr:cNvSpPr/>
      </xdr:nvSpPr>
      <xdr:spPr>
        <a:xfrm>
          <a:off x="3746500" y="92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153861</xdr:rowOff>
    </xdr:from>
    <xdr:ext cx="534377" cy="259045"/>
    <xdr:sp macro="" textlink="">
      <xdr:nvSpPr>
        <xdr:cNvPr id="145" name="テキスト ボックス 144"/>
        <xdr:cNvSpPr txBox="1"/>
      </xdr:nvSpPr>
      <xdr:spPr>
        <a:xfrm>
          <a:off x="3530111" y="906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82107</xdr:rowOff>
    </xdr:from>
    <xdr:to>
      <xdr:col>15</xdr:col>
      <xdr:colOff>101600</xdr:colOff>
      <xdr:row>55</xdr:row>
      <xdr:rowOff>12257</xdr:rowOff>
    </xdr:to>
    <xdr:sp macro="" textlink="">
      <xdr:nvSpPr>
        <xdr:cNvPr id="146" name="楕円 145"/>
        <xdr:cNvSpPr/>
      </xdr:nvSpPr>
      <xdr:spPr>
        <a:xfrm>
          <a:off x="2857500" y="93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28784</xdr:rowOff>
    </xdr:from>
    <xdr:ext cx="534377" cy="259045"/>
    <xdr:sp macro="" textlink="">
      <xdr:nvSpPr>
        <xdr:cNvPr id="147" name="テキスト ボックス 146"/>
        <xdr:cNvSpPr txBox="1"/>
      </xdr:nvSpPr>
      <xdr:spPr>
        <a:xfrm>
          <a:off x="2641111" y="91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22704</xdr:rowOff>
    </xdr:from>
    <xdr:to>
      <xdr:col>10</xdr:col>
      <xdr:colOff>165100</xdr:colOff>
      <xdr:row>55</xdr:row>
      <xdr:rowOff>124304</xdr:rowOff>
    </xdr:to>
    <xdr:sp macro="" textlink="">
      <xdr:nvSpPr>
        <xdr:cNvPr id="148" name="楕円 147"/>
        <xdr:cNvSpPr/>
      </xdr:nvSpPr>
      <xdr:spPr>
        <a:xfrm>
          <a:off x="1968500" y="94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140831</xdr:rowOff>
    </xdr:from>
    <xdr:ext cx="534377" cy="259045"/>
    <xdr:sp macro="" textlink="">
      <xdr:nvSpPr>
        <xdr:cNvPr id="149" name="テキスト ボックス 148"/>
        <xdr:cNvSpPr txBox="1"/>
      </xdr:nvSpPr>
      <xdr:spPr>
        <a:xfrm>
          <a:off x="1752111" y="922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117965</xdr:rowOff>
    </xdr:from>
    <xdr:to>
      <xdr:col>6</xdr:col>
      <xdr:colOff>38100</xdr:colOff>
      <xdr:row>56</xdr:row>
      <xdr:rowOff>48115</xdr:rowOff>
    </xdr:to>
    <xdr:sp macro="" textlink="">
      <xdr:nvSpPr>
        <xdr:cNvPr id="150" name="楕円 149"/>
        <xdr:cNvSpPr/>
      </xdr:nvSpPr>
      <xdr:spPr>
        <a:xfrm>
          <a:off x="1079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64642</xdr:rowOff>
    </xdr:from>
    <xdr:ext cx="534377" cy="259045"/>
    <xdr:sp macro="" textlink="">
      <xdr:nvSpPr>
        <xdr:cNvPr id="151" name="テキスト ボックス 150"/>
        <xdr:cNvSpPr txBox="1"/>
      </xdr:nvSpPr>
      <xdr:spPr>
        <a:xfrm>
          <a:off x="863111" y="93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38506</xdr:rowOff>
    </xdr:from>
    <xdr:to>
      <xdr:col>24</xdr:col>
      <xdr:colOff>63500</xdr:colOff>
      <xdr:row>76</xdr:row>
      <xdr:rowOff>2693</xdr:rowOff>
    </xdr:to>
    <xdr:cxnSp macro="">
      <xdr:nvCxnSpPr>
        <xdr:cNvPr id="180" name="直線コネクタ 179"/>
        <xdr:cNvCxnSpPr/>
      </xdr:nvCxnSpPr>
      <xdr:spPr>
        <a:xfrm>
          <a:off x="3797300" y="12897256"/>
          <a:ext cx="838200" cy="1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73119</xdr:rowOff>
    </xdr:from>
    <xdr:ext cx="469744" cy="259045"/>
    <xdr:sp macro="" textlink="">
      <xdr:nvSpPr>
        <xdr:cNvPr id="181" name="維持補修費平均値テキスト"/>
        <xdr:cNvSpPr txBox="1"/>
      </xdr:nvSpPr>
      <xdr:spPr>
        <a:xfrm>
          <a:off x="4686300" y="13103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38506</xdr:rowOff>
    </xdr:from>
    <xdr:to>
      <xdr:col>19</xdr:col>
      <xdr:colOff>177800</xdr:colOff>
      <xdr:row>76</xdr:row>
      <xdr:rowOff>102896</xdr:rowOff>
    </xdr:to>
    <xdr:cxnSp macro="">
      <xdr:nvCxnSpPr>
        <xdr:cNvPr id="183" name="直線コネクタ 182"/>
        <xdr:cNvCxnSpPr/>
      </xdr:nvCxnSpPr>
      <xdr:spPr>
        <a:xfrm flipV="1">
          <a:off x="2908300" y="12897256"/>
          <a:ext cx="889000" cy="2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162882</xdr:rowOff>
    </xdr:from>
    <xdr:ext cx="469744" cy="259045"/>
    <xdr:sp macro="" textlink="">
      <xdr:nvSpPr>
        <xdr:cNvPr id="185" name="テキスト ボックス 184"/>
        <xdr:cNvSpPr txBox="1"/>
      </xdr:nvSpPr>
      <xdr:spPr>
        <a:xfrm>
          <a:off x="3562428" y="131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102896</xdr:rowOff>
    </xdr:from>
    <xdr:to>
      <xdr:col>15</xdr:col>
      <xdr:colOff>50800</xdr:colOff>
      <xdr:row>76</xdr:row>
      <xdr:rowOff>150292</xdr:rowOff>
    </xdr:to>
    <xdr:cxnSp macro="">
      <xdr:nvCxnSpPr>
        <xdr:cNvPr id="186" name="直線コネクタ 185"/>
        <xdr:cNvCxnSpPr/>
      </xdr:nvCxnSpPr>
      <xdr:spPr>
        <a:xfrm flipV="1">
          <a:off x="2019300" y="13133096"/>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41724</xdr:rowOff>
    </xdr:from>
    <xdr:ext cx="469744" cy="259045"/>
    <xdr:sp macro="" textlink="">
      <xdr:nvSpPr>
        <xdr:cNvPr id="188" name="テキスト ボックス 187"/>
        <xdr:cNvSpPr txBox="1"/>
      </xdr:nvSpPr>
      <xdr:spPr>
        <a:xfrm>
          <a:off x="2673428" y="132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113258</xdr:rowOff>
    </xdr:from>
    <xdr:to>
      <xdr:col>10</xdr:col>
      <xdr:colOff>114300</xdr:colOff>
      <xdr:row>76</xdr:row>
      <xdr:rowOff>150292</xdr:rowOff>
    </xdr:to>
    <xdr:cxnSp macro="">
      <xdr:nvCxnSpPr>
        <xdr:cNvPr id="189" name="直線コネクタ 188"/>
        <xdr:cNvCxnSpPr/>
      </xdr:nvCxnSpPr>
      <xdr:spPr>
        <a:xfrm>
          <a:off x="1130300" y="131434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11328</xdr:rowOff>
    </xdr:from>
    <xdr:to>
      <xdr:col>10</xdr:col>
      <xdr:colOff>165100</xdr:colOff>
      <xdr:row>77</xdr:row>
      <xdr:rowOff>112928</xdr:rowOff>
    </xdr:to>
    <xdr:sp macro="" textlink="">
      <xdr:nvSpPr>
        <xdr:cNvPr id="190" name="フローチャート: 判断 189"/>
        <xdr:cNvSpPr/>
      </xdr:nvSpPr>
      <xdr:spPr>
        <a:xfrm>
          <a:off x="1968500" y="1321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104055</xdr:rowOff>
    </xdr:from>
    <xdr:ext cx="469744" cy="259045"/>
    <xdr:sp macro="" textlink="">
      <xdr:nvSpPr>
        <xdr:cNvPr id="191" name="テキスト ボックス 190"/>
        <xdr:cNvSpPr txBox="1"/>
      </xdr:nvSpPr>
      <xdr:spPr>
        <a:xfrm>
          <a:off x="1784428" y="1330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60477</xdr:rowOff>
    </xdr:from>
    <xdr:to>
      <xdr:col>6</xdr:col>
      <xdr:colOff>38100</xdr:colOff>
      <xdr:row>77</xdr:row>
      <xdr:rowOff>162077</xdr:rowOff>
    </xdr:to>
    <xdr:sp macro="" textlink="">
      <xdr:nvSpPr>
        <xdr:cNvPr id="192" name="フローチャート: 判断 191"/>
        <xdr:cNvSpPr/>
      </xdr:nvSpPr>
      <xdr:spPr>
        <a:xfrm>
          <a:off x="1079500" y="132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153204</xdr:rowOff>
    </xdr:from>
    <xdr:ext cx="469744" cy="259045"/>
    <xdr:sp macro="" textlink="">
      <xdr:nvSpPr>
        <xdr:cNvPr id="193" name="テキスト ボックス 192"/>
        <xdr:cNvSpPr txBox="1"/>
      </xdr:nvSpPr>
      <xdr:spPr>
        <a:xfrm>
          <a:off x="895428" y="1335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123342</xdr:rowOff>
    </xdr:from>
    <xdr:to>
      <xdr:col>24</xdr:col>
      <xdr:colOff>114300</xdr:colOff>
      <xdr:row>76</xdr:row>
      <xdr:rowOff>53491</xdr:rowOff>
    </xdr:to>
    <xdr:sp macro="" textlink="">
      <xdr:nvSpPr>
        <xdr:cNvPr id="199" name="楕円 198"/>
        <xdr:cNvSpPr/>
      </xdr:nvSpPr>
      <xdr:spPr>
        <a:xfrm>
          <a:off x="4584700" y="129820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146219</xdr:rowOff>
    </xdr:from>
    <xdr:ext cx="469744" cy="259045"/>
    <xdr:sp macro="" textlink="">
      <xdr:nvSpPr>
        <xdr:cNvPr id="200" name="維持補修費該当値テキスト"/>
        <xdr:cNvSpPr txBox="1"/>
      </xdr:nvSpPr>
      <xdr:spPr>
        <a:xfrm>
          <a:off x="4686300" y="128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159156</xdr:rowOff>
    </xdr:from>
    <xdr:to>
      <xdr:col>20</xdr:col>
      <xdr:colOff>38100</xdr:colOff>
      <xdr:row>75</xdr:row>
      <xdr:rowOff>89306</xdr:rowOff>
    </xdr:to>
    <xdr:sp macro="" textlink="">
      <xdr:nvSpPr>
        <xdr:cNvPr id="201" name="楕円 200"/>
        <xdr:cNvSpPr/>
      </xdr:nvSpPr>
      <xdr:spPr>
        <a:xfrm>
          <a:off x="3746500" y="128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105833</xdr:rowOff>
    </xdr:from>
    <xdr:ext cx="469744" cy="259045"/>
    <xdr:sp macro="" textlink="">
      <xdr:nvSpPr>
        <xdr:cNvPr id="202" name="テキスト ボックス 201"/>
        <xdr:cNvSpPr txBox="1"/>
      </xdr:nvSpPr>
      <xdr:spPr>
        <a:xfrm>
          <a:off x="3562428" y="1262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52096</xdr:rowOff>
    </xdr:from>
    <xdr:to>
      <xdr:col>15</xdr:col>
      <xdr:colOff>101600</xdr:colOff>
      <xdr:row>76</xdr:row>
      <xdr:rowOff>153696</xdr:rowOff>
    </xdr:to>
    <xdr:sp macro="" textlink="">
      <xdr:nvSpPr>
        <xdr:cNvPr id="203" name="楕円 202"/>
        <xdr:cNvSpPr/>
      </xdr:nvSpPr>
      <xdr:spPr>
        <a:xfrm>
          <a:off x="28575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170222</xdr:rowOff>
    </xdr:from>
    <xdr:ext cx="469744" cy="259045"/>
    <xdr:sp macro="" textlink="">
      <xdr:nvSpPr>
        <xdr:cNvPr id="204" name="テキスト ボックス 203"/>
        <xdr:cNvSpPr txBox="1"/>
      </xdr:nvSpPr>
      <xdr:spPr>
        <a:xfrm>
          <a:off x="2673428" y="128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99492</xdr:rowOff>
    </xdr:from>
    <xdr:to>
      <xdr:col>10</xdr:col>
      <xdr:colOff>165100</xdr:colOff>
      <xdr:row>77</xdr:row>
      <xdr:rowOff>29642</xdr:rowOff>
    </xdr:to>
    <xdr:sp macro="" textlink="">
      <xdr:nvSpPr>
        <xdr:cNvPr id="205" name="楕円 204"/>
        <xdr:cNvSpPr/>
      </xdr:nvSpPr>
      <xdr:spPr>
        <a:xfrm>
          <a:off x="1968500" y="131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46169</xdr:rowOff>
    </xdr:from>
    <xdr:ext cx="469744" cy="259045"/>
    <xdr:sp macro="" textlink="">
      <xdr:nvSpPr>
        <xdr:cNvPr id="206" name="テキスト ボックス 205"/>
        <xdr:cNvSpPr txBox="1"/>
      </xdr:nvSpPr>
      <xdr:spPr>
        <a:xfrm>
          <a:off x="1784428" y="129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62458</xdr:rowOff>
    </xdr:from>
    <xdr:to>
      <xdr:col>6</xdr:col>
      <xdr:colOff>38100</xdr:colOff>
      <xdr:row>76</xdr:row>
      <xdr:rowOff>164058</xdr:rowOff>
    </xdr:to>
    <xdr:sp macro="" textlink="">
      <xdr:nvSpPr>
        <xdr:cNvPr id="207" name="楕円 206"/>
        <xdr:cNvSpPr/>
      </xdr:nvSpPr>
      <xdr:spPr>
        <a:xfrm>
          <a:off x="1079500" y="130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9136</xdr:rowOff>
    </xdr:from>
    <xdr:ext cx="469744" cy="259045"/>
    <xdr:sp macro="" textlink="">
      <xdr:nvSpPr>
        <xdr:cNvPr id="208" name="テキスト ボックス 207"/>
        <xdr:cNvSpPr txBox="1"/>
      </xdr:nvSpPr>
      <xdr:spPr>
        <a:xfrm>
          <a:off x="895428" y="128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170447</xdr:rowOff>
    </xdr:from>
    <xdr:to>
      <xdr:col>24</xdr:col>
      <xdr:colOff>63500</xdr:colOff>
      <xdr:row>97</xdr:row>
      <xdr:rowOff>16281</xdr:rowOff>
    </xdr:to>
    <xdr:cxnSp macro="">
      <xdr:nvCxnSpPr>
        <xdr:cNvPr id="238" name="直線コネクタ 237"/>
        <xdr:cNvCxnSpPr/>
      </xdr:nvCxnSpPr>
      <xdr:spPr>
        <a:xfrm>
          <a:off x="3797300" y="16629647"/>
          <a:ext cx="838200" cy="1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168427</xdr:rowOff>
    </xdr:from>
    <xdr:to>
      <xdr:col>19</xdr:col>
      <xdr:colOff>177800</xdr:colOff>
      <xdr:row>96</xdr:row>
      <xdr:rowOff>170447</xdr:rowOff>
    </xdr:to>
    <xdr:cxnSp macro="">
      <xdr:nvCxnSpPr>
        <xdr:cNvPr id="241" name="直線コネクタ 240"/>
        <xdr:cNvCxnSpPr/>
      </xdr:nvCxnSpPr>
      <xdr:spPr>
        <a:xfrm>
          <a:off x="2908300" y="16627627"/>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168427</xdr:rowOff>
    </xdr:from>
    <xdr:to>
      <xdr:col>15</xdr:col>
      <xdr:colOff>50800</xdr:colOff>
      <xdr:row>97</xdr:row>
      <xdr:rowOff>98425</xdr:rowOff>
    </xdr:to>
    <xdr:cxnSp macro="">
      <xdr:nvCxnSpPr>
        <xdr:cNvPr id="244" name="直線コネクタ 243"/>
        <xdr:cNvCxnSpPr/>
      </xdr:nvCxnSpPr>
      <xdr:spPr>
        <a:xfrm flipV="1">
          <a:off x="2019300" y="16627627"/>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98425</xdr:rowOff>
    </xdr:from>
    <xdr:to>
      <xdr:col>10</xdr:col>
      <xdr:colOff>114300</xdr:colOff>
      <xdr:row>97</xdr:row>
      <xdr:rowOff>125388</xdr:rowOff>
    </xdr:to>
    <xdr:cxnSp macro="">
      <xdr:nvCxnSpPr>
        <xdr:cNvPr id="247" name="直線コネクタ 246"/>
        <xdr:cNvCxnSpPr/>
      </xdr:nvCxnSpPr>
      <xdr:spPr>
        <a:xfrm flipV="1">
          <a:off x="1130300" y="16729075"/>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89484</xdr:rowOff>
    </xdr:from>
    <xdr:to>
      <xdr:col>10</xdr:col>
      <xdr:colOff>165100</xdr:colOff>
      <xdr:row>98</xdr:row>
      <xdr:rowOff>19634</xdr:rowOff>
    </xdr:to>
    <xdr:sp macro="" textlink="">
      <xdr:nvSpPr>
        <xdr:cNvPr id="248" name="フローチャート: 判断 247"/>
        <xdr:cNvSpPr/>
      </xdr:nvSpPr>
      <xdr:spPr>
        <a:xfrm>
          <a:off x="1968500" y="1672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10761</xdr:rowOff>
    </xdr:from>
    <xdr:ext cx="534377" cy="259045"/>
    <xdr:sp macro="" textlink="">
      <xdr:nvSpPr>
        <xdr:cNvPr id="249" name="テキスト ボックス 248"/>
        <xdr:cNvSpPr txBox="1"/>
      </xdr:nvSpPr>
      <xdr:spPr>
        <a:xfrm>
          <a:off x="1752111" y="168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23927</xdr:rowOff>
    </xdr:from>
    <xdr:to>
      <xdr:col>6</xdr:col>
      <xdr:colOff>38100</xdr:colOff>
      <xdr:row>98</xdr:row>
      <xdr:rowOff>125527</xdr:rowOff>
    </xdr:to>
    <xdr:sp macro="" textlink="">
      <xdr:nvSpPr>
        <xdr:cNvPr id="250" name="フローチャート: 判断 249"/>
        <xdr:cNvSpPr/>
      </xdr:nvSpPr>
      <xdr:spPr>
        <a:xfrm>
          <a:off x="1079500" y="1682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116654</xdr:rowOff>
    </xdr:from>
    <xdr:ext cx="534377" cy="259045"/>
    <xdr:sp macro="" textlink="">
      <xdr:nvSpPr>
        <xdr:cNvPr id="251" name="テキスト ボックス 250"/>
        <xdr:cNvSpPr txBox="1"/>
      </xdr:nvSpPr>
      <xdr:spPr>
        <a:xfrm>
          <a:off x="863111" y="169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136931</xdr:rowOff>
    </xdr:from>
    <xdr:to>
      <xdr:col>24</xdr:col>
      <xdr:colOff>114300</xdr:colOff>
      <xdr:row>97</xdr:row>
      <xdr:rowOff>67081</xdr:rowOff>
    </xdr:to>
    <xdr:sp macro="" textlink="">
      <xdr:nvSpPr>
        <xdr:cNvPr id="257" name="楕円 256"/>
        <xdr:cNvSpPr/>
      </xdr:nvSpPr>
      <xdr:spPr>
        <a:xfrm>
          <a:off x="4584700" y="165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51858</xdr:rowOff>
    </xdr:from>
    <xdr:ext cx="534377" cy="259045"/>
    <xdr:sp macro="" textlink="">
      <xdr:nvSpPr>
        <xdr:cNvPr id="258" name="扶助費該当値テキスト"/>
        <xdr:cNvSpPr txBox="1"/>
      </xdr:nvSpPr>
      <xdr:spPr>
        <a:xfrm>
          <a:off x="4686300" y="165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119647</xdr:rowOff>
    </xdr:from>
    <xdr:to>
      <xdr:col>20</xdr:col>
      <xdr:colOff>38100</xdr:colOff>
      <xdr:row>97</xdr:row>
      <xdr:rowOff>49797</xdr:rowOff>
    </xdr:to>
    <xdr:sp macro="" textlink="">
      <xdr:nvSpPr>
        <xdr:cNvPr id="259" name="楕円 258"/>
        <xdr:cNvSpPr/>
      </xdr:nvSpPr>
      <xdr:spPr>
        <a:xfrm>
          <a:off x="37465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40924</xdr:rowOff>
    </xdr:from>
    <xdr:ext cx="534377" cy="259045"/>
    <xdr:sp macro="" textlink="">
      <xdr:nvSpPr>
        <xdr:cNvPr id="260" name="テキスト ボックス 259"/>
        <xdr:cNvSpPr txBox="1"/>
      </xdr:nvSpPr>
      <xdr:spPr>
        <a:xfrm>
          <a:off x="3530111" y="166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117627</xdr:rowOff>
    </xdr:from>
    <xdr:to>
      <xdr:col>15</xdr:col>
      <xdr:colOff>101600</xdr:colOff>
      <xdr:row>97</xdr:row>
      <xdr:rowOff>47777</xdr:rowOff>
    </xdr:to>
    <xdr:sp macro="" textlink="">
      <xdr:nvSpPr>
        <xdr:cNvPr id="261" name="楕円 260"/>
        <xdr:cNvSpPr/>
      </xdr:nvSpPr>
      <xdr:spPr>
        <a:xfrm>
          <a:off x="2857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38904</xdr:rowOff>
    </xdr:from>
    <xdr:ext cx="534377" cy="259045"/>
    <xdr:sp macro="" textlink="">
      <xdr:nvSpPr>
        <xdr:cNvPr id="262" name="テキスト ボックス 261"/>
        <xdr:cNvSpPr txBox="1"/>
      </xdr:nvSpPr>
      <xdr:spPr>
        <a:xfrm>
          <a:off x="2641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47625</xdr:rowOff>
    </xdr:from>
    <xdr:to>
      <xdr:col>10</xdr:col>
      <xdr:colOff>165100</xdr:colOff>
      <xdr:row>97</xdr:row>
      <xdr:rowOff>149225</xdr:rowOff>
    </xdr:to>
    <xdr:sp macro="" textlink="">
      <xdr:nvSpPr>
        <xdr:cNvPr id="263" name="楕円 262"/>
        <xdr:cNvSpPr/>
      </xdr:nvSpPr>
      <xdr:spPr>
        <a:xfrm>
          <a:off x="1968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165752</xdr:rowOff>
    </xdr:from>
    <xdr:ext cx="534377" cy="259045"/>
    <xdr:sp macro="" textlink="">
      <xdr:nvSpPr>
        <xdr:cNvPr id="264" name="テキスト ボックス 263"/>
        <xdr:cNvSpPr txBox="1"/>
      </xdr:nvSpPr>
      <xdr:spPr>
        <a:xfrm>
          <a:off x="1752111" y="164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74588</xdr:rowOff>
    </xdr:from>
    <xdr:to>
      <xdr:col>6</xdr:col>
      <xdr:colOff>38100</xdr:colOff>
      <xdr:row>98</xdr:row>
      <xdr:rowOff>4738</xdr:rowOff>
    </xdr:to>
    <xdr:sp macro="" textlink="">
      <xdr:nvSpPr>
        <xdr:cNvPr id="265" name="楕円 264"/>
        <xdr:cNvSpPr/>
      </xdr:nvSpPr>
      <xdr:spPr>
        <a:xfrm>
          <a:off x="1079500" y="167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21265</xdr:rowOff>
    </xdr:from>
    <xdr:ext cx="534377" cy="259045"/>
    <xdr:sp macro="" textlink="">
      <xdr:nvSpPr>
        <xdr:cNvPr id="266" name="テキスト ボックス 265"/>
        <xdr:cNvSpPr txBox="1"/>
      </xdr:nvSpPr>
      <xdr:spPr>
        <a:xfrm>
          <a:off x="863111" y="16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124289</xdr:rowOff>
    </xdr:from>
    <xdr:to>
      <xdr:col>55</xdr:col>
      <xdr:colOff>0</xdr:colOff>
      <xdr:row>33</xdr:row>
      <xdr:rowOff>127070</xdr:rowOff>
    </xdr:to>
    <xdr:cxnSp macro="">
      <xdr:nvCxnSpPr>
        <xdr:cNvPr id="296" name="直線コネクタ 295"/>
        <xdr:cNvCxnSpPr/>
      </xdr:nvCxnSpPr>
      <xdr:spPr>
        <a:xfrm flipV="1">
          <a:off x="9639300" y="578213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114761</xdr:rowOff>
    </xdr:from>
    <xdr:ext cx="534377" cy="259045"/>
    <xdr:sp macro="" textlink="">
      <xdr:nvSpPr>
        <xdr:cNvPr id="297" name="補助費等平均値テキスト"/>
        <xdr:cNvSpPr txBox="1"/>
      </xdr:nvSpPr>
      <xdr:spPr>
        <a:xfrm>
          <a:off x="10528300" y="611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62547</xdr:rowOff>
    </xdr:from>
    <xdr:to>
      <xdr:col>50</xdr:col>
      <xdr:colOff>114300</xdr:colOff>
      <xdr:row>33</xdr:row>
      <xdr:rowOff>127070</xdr:rowOff>
    </xdr:to>
    <xdr:cxnSp macro="">
      <xdr:nvCxnSpPr>
        <xdr:cNvPr id="299" name="直線コネクタ 298"/>
        <xdr:cNvCxnSpPr/>
      </xdr:nvCxnSpPr>
      <xdr:spPr>
        <a:xfrm>
          <a:off x="8750300" y="5720397"/>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76223</xdr:rowOff>
    </xdr:from>
    <xdr:ext cx="534377" cy="259045"/>
    <xdr:sp macro="" textlink="">
      <xdr:nvSpPr>
        <xdr:cNvPr id="301" name="テキスト ボックス 300"/>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62547</xdr:rowOff>
    </xdr:from>
    <xdr:to>
      <xdr:col>45</xdr:col>
      <xdr:colOff>177800</xdr:colOff>
      <xdr:row>33</xdr:row>
      <xdr:rowOff>72682</xdr:rowOff>
    </xdr:to>
    <xdr:cxnSp macro="">
      <xdr:nvCxnSpPr>
        <xdr:cNvPr id="302" name="直線コネクタ 301"/>
        <xdr:cNvCxnSpPr/>
      </xdr:nvCxnSpPr>
      <xdr:spPr>
        <a:xfrm flipV="1">
          <a:off x="7861300" y="5720397"/>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141984</xdr:rowOff>
    </xdr:from>
    <xdr:ext cx="534377" cy="259045"/>
    <xdr:sp macro="" textlink="">
      <xdr:nvSpPr>
        <xdr:cNvPr id="304" name="テキスト ボックス 303"/>
        <xdr:cNvSpPr txBox="1"/>
      </xdr:nvSpPr>
      <xdr:spPr>
        <a:xfrm>
          <a:off x="8483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72682</xdr:rowOff>
    </xdr:from>
    <xdr:to>
      <xdr:col>41</xdr:col>
      <xdr:colOff>50800</xdr:colOff>
      <xdr:row>35</xdr:row>
      <xdr:rowOff>5702</xdr:rowOff>
    </xdr:to>
    <xdr:cxnSp macro="">
      <xdr:nvCxnSpPr>
        <xdr:cNvPr id="305" name="直線コネクタ 304"/>
        <xdr:cNvCxnSpPr/>
      </xdr:nvCxnSpPr>
      <xdr:spPr>
        <a:xfrm flipV="1">
          <a:off x="6972300" y="5730532"/>
          <a:ext cx="889000" cy="27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39827</xdr:rowOff>
    </xdr:from>
    <xdr:to>
      <xdr:col>41</xdr:col>
      <xdr:colOff>101600</xdr:colOff>
      <xdr:row>34</xdr:row>
      <xdr:rowOff>141427</xdr:rowOff>
    </xdr:to>
    <xdr:sp macro="" textlink="">
      <xdr:nvSpPr>
        <xdr:cNvPr id="306" name="フローチャート: 判断 305"/>
        <xdr:cNvSpPr/>
      </xdr:nvSpPr>
      <xdr:spPr>
        <a:xfrm>
          <a:off x="7810500" y="586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132554</xdr:rowOff>
    </xdr:from>
    <xdr:ext cx="534377" cy="259045"/>
    <xdr:sp macro="" textlink="">
      <xdr:nvSpPr>
        <xdr:cNvPr id="307" name="テキスト ボックス 306"/>
        <xdr:cNvSpPr txBox="1"/>
      </xdr:nvSpPr>
      <xdr:spPr>
        <a:xfrm>
          <a:off x="7594111" y="59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84481</xdr:rowOff>
    </xdr:from>
    <xdr:to>
      <xdr:col>36</xdr:col>
      <xdr:colOff>165100</xdr:colOff>
      <xdr:row>37</xdr:row>
      <xdr:rowOff>14631</xdr:rowOff>
    </xdr:to>
    <xdr:sp macro="" textlink="">
      <xdr:nvSpPr>
        <xdr:cNvPr id="308" name="フローチャート: 判断 307"/>
        <xdr:cNvSpPr/>
      </xdr:nvSpPr>
      <xdr:spPr>
        <a:xfrm>
          <a:off x="6921500" y="62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5758</xdr:rowOff>
    </xdr:from>
    <xdr:ext cx="534377" cy="259045"/>
    <xdr:sp macro="" textlink="">
      <xdr:nvSpPr>
        <xdr:cNvPr id="309" name="テキスト ボックス 308"/>
        <xdr:cNvSpPr txBox="1"/>
      </xdr:nvSpPr>
      <xdr:spPr>
        <a:xfrm>
          <a:off x="6705111" y="6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73489</xdr:rowOff>
    </xdr:from>
    <xdr:to>
      <xdr:col>55</xdr:col>
      <xdr:colOff>50800</xdr:colOff>
      <xdr:row>34</xdr:row>
      <xdr:rowOff>3639</xdr:rowOff>
    </xdr:to>
    <xdr:sp macro="" textlink="">
      <xdr:nvSpPr>
        <xdr:cNvPr id="315" name="楕円 314"/>
        <xdr:cNvSpPr/>
      </xdr:nvSpPr>
      <xdr:spPr>
        <a:xfrm>
          <a:off x="10426700" y="5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96366</xdr:rowOff>
    </xdr:from>
    <xdr:ext cx="534377" cy="259045"/>
    <xdr:sp macro="" textlink="">
      <xdr:nvSpPr>
        <xdr:cNvPr id="316" name="補助費等該当値テキスト"/>
        <xdr:cNvSpPr txBox="1"/>
      </xdr:nvSpPr>
      <xdr:spPr>
        <a:xfrm>
          <a:off x="10528300" y="55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76270</xdr:rowOff>
    </xdr:from>
    <xdr:to>
      <xdr:col>50</xdr:col>
      <xdr:colOff>165100</xdr:colOff>
      <xdr:row>34</xdr:row>
      <xdr:rowOff>6420</xdr:rowOff>
    </xdr:to>
    <xdr:sp macro="" textlink="">
      <xdr:nvSpPr>
        <xdr:cNvPr id="317" name="楕円 316"/>
        <xdr:cNvSpPr/>
      </xdr:nvSpPr>
      <xdr:spPr>
        <a:xfrm>
          <a:off x="9588500" y="573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22947</xdr:rowOff>
    </xdr:from>
    <xdr:ext cx="534377" cy="259045"/>
    <xdr:sp macro="" textlink="">
      <xdr:nvSpPr>
        <xdr:cNvPr id="318" name="テキスト ボックス 317"/>
        <xdr:cNvSpPr txBox="1"/>
      </xdr:nvSpPr>
      <xdr:spPr>
        <a:xfrm>
          <a:off x="9372111" y="55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11747</xdr:rowOff>
    </xdr:from>
    <xdr:to>
      <xdr:col>46</xdr:col>
      <xdr:colOff>38100</xdr:colOff>
      <xdr:row>33</xdr:row>
      <xdr:rowOff>113347</xdr:rowOff>
    </xdr:to>
    <xdr:sp macro="" textlink="">
      <xdr:nvSpPr>
        <xdr:cNvPr id="319" name="楕円 318"/>
        <xdr:cNvSpPr/>
      </xdr:nvSpPr>
      <xdr:spPr>
        <a:xfrm>
          <a:off x="8699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129874</xdr:rowOff>
    </xdr:from>
    <xdr:ext cx="534377" cy="259045"/>
    <xdr:sp macro="" textlink="">
      <xdr:nvSpPr>
        <xdr:cNvPr id="320" name="テキスト ボックス 319"/>
        <xdr:cNvSpPr txBox="1"/>
      </xdr:nvSpPr>
      <xdr:spPr>
        <a:xfrm>
          <a:off x="8483111" y="54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21882</xdr:rowOff>
    </xdr:from>
    <xdr:to>
      <xdr:col>41</xdr:col>
      <xdr:colOff>101600</xdr:colOff>
      <xdr:row>33</xdr:row>
      <xdr:rowOff>123482</xdr:rowOff>
    </xdr:to>
    <xdr:sp macro="" textlink="">
      <xdr:nvSpPr>
        <xdr:cNvPr id="321" name="楕円 320"/>
        <xdr:cNvSpPr/>
      </xdr:nvSpPr>
      <xdr:spPr>
        <a:xfrm>
          <a:off x="7810500" y="5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140009</xdr:rowOff>
    </xdr:from>
    <xdr:ext cx="534377" cy="259045"/>
    <xdr:sp macro="" textlink="">
      <xdr:nvSpPr>
        <xdr:cNvPr id="322" name="テキスト ボックス 321"/>
        <xdr:cNvSpPr txBox="1"/>
      </xdr:nvSpPr>
      <xdr:spPr>
        <a:xfrm>
          <a:off x="7594111" y="54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126352</xdr:rowOff>
    </xdr:from>
    <xdr:to>
      <xdr:col>36</xdr:col>
      <xdr:colOff>165100</xdr:colOff>
      <xdr:row>35</xdr:row>
      <xdr:rowOff>56502</xdr:rowOff>
    </xdr:to>
    <xdr:sp macro="" textlink="">
      <xdr:nvSpPr>
        <xdr:cNvPr id="323" name="楕円 322"/>
        <xdr:cNvSpPr/>
      </xdr:nvSpPr>
      <xdr:spPr>
        <a:xfrm>
          <a:off x="6921500" y="59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73029</xdr:rowOff>
    </xdr:from>
    <xdr:ext cx="534377" cy="259045"/>
    <xdr:sp macro="" textlink="">
      <xdr:nvSpPr>
        <xdr:cNvPr id="324" name="テキスト ボックス 323"/>
        <xdr:cNvSpPr txBox="1"/>
      </xdr:nvSpPr>
      <xdr:spPr>
        <a:xfrm>
          <a:off x="6705111" y="57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128482</xdr:rowOff>
    </xdr:from>
    <xdr:to>
      <xdr:col>55</xdr:col>
      <xdr:colOff>0</xdr:colOff>
      <xdr:row>57</xdr:row>
      <xdr:rowOff>148534</xdr:rowOff>
    </xdr:to>
    <xdr:cxnSp macro="">
      <xdr:nvCxnSpPr>
        <xdr:cNvPr id="356" name="直線コネクタ 355"/>
        <xdr:cNvCxnSpPr/>
      </xdr:nvCxnSpPr>
      <xdr:spPr>
        <a:xfrm flipV="1">
          <a:off x="9639300" y="9901132"/>
          <a:ext cx="8382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162999</xdr:rowOff>
    </xdr:from>
    <xdr:ext cx="534377" cy="259045"/>
    <xdr:sp macro="" textlink="">
      <xdr:nvSpPr>
        <xdr:cNvPr id="357" name="普通建設事業費平均値テキスト"/>
        <xdr:cNvSpPr txBox="1"/>
      </xdr:nvSpPr>
      <xdr:spPr>
        <a:xfrm>
          <a:off x="10528300" y="9249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146248</xdr:rowOff>
    </xdr:from>
    <xdr:to>
      <xdr:col>50</xdr:col>
      <xdr:colOff>114300</xdr:colOff>
      <xdr:row>57</xdr:row>
      <xdr:rowOff>148534</xdr:rowOff>
    </xdr:to>
    <xdr:cxnSp macro="">
      <xdr:nvCxnSpPr>
        <xdr:cNvPr id="359" name="直線コネクタ 358"/>
        <xdr:cNvCxnSpPr/>
      </xdr:nvCxnSpPr>
      <xdr:spPr>
        <a:xfrm>
          <a:off x="8750300" y="9575998"/>
          <a:ext cx="889000" cy="3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57539</xdr:rowOff>
    </xdr:from>
    <xdr:ext cx="534377" cy="259045"/>
    <xdr:sp macro="" textlink="">
      <xdr:nvSpPr>
        <xdr:cNvPr id="361" name="テキスト ボックス 360"/>
        <xdr:cNvSpPr txBox="1"/>
      </xdr:nvSpPr>
      <xdr:spPr>
        <a:xfrm>
          <a:off x="9372111" y="914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77145</xdr:rowOff>
    </xdr:from>
    <xdr:to>
      <xdr:col>45</xdr:col>
      <xdr:colOff>177800</xdr:colOff>
      <xdr:row>55</xdr:row>
      <xdr:rowOff>146248</xdr:rowOff>
    </xdr:to>
    <xdr:cxnSp macro="">
      <xdr:nvCxnSpPr>
        <xdr:cNvPr id="362" name="直線コネクタ 361"/>
        <xdr:cNvCxnSpPr/>
      </xdr:nvCxnSpPr>
      <xdr:spPr>
        <a:xfrm>
          <a:off x="7861300" y="9506895"/>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77145</xdr:rowOff>
    </xdr:from>
    <xdr:to>
      <xdr:col>41</xdr:col>
      <xdr:colOff>50800</xdr:colOff>
      <xdr:row>56</xdr:row>
      <xdr:rowOff>110635</xdr:rowOff>
    </xdr:to>
    <xdr:cxnSp macro="">
      <xdr:nvCxnSpPr>
        <xdr:cNvPr id="365" name="直線コネクタ 364"/>
        <xdr:cNvCxnSpPr/>
      </xdr:nvCxnSpPr>
      <xdr:spPr>
        <a:xfrm flipV="1">
          <a:off x="6972300" y="9506895"/>
          <a:ext cx="889000" cy="2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9771</xdr:rowOff>
    </xdr:from>
    <xdr:to>
      <xdr:col>41</xdr:col>
      <xdr:colOff>101600</xdr:colOff>
      <xdr:row>55</xdr:row>
      <xdr:rowOff>111371</xdr:rowOff>
    </xdr:to>
    <xdr:sp macro="" textlink="">
      <xdr:nvSpPr>
        <xdr:cNvPr id="366" name="フローチャート: 判断 365"/>
        <xdr:cNvSpPr/>
      </xdr:nvSpPr>
      <xdr:spPr>
        <a:xfrm>
          <a:off x="7810500" y="94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127898</xdr:rowOff>
    </xdr:from>
    <xdr:ext cx="534377" cy="259045"/>
    <xdr:sp macro="" textlink="">
      <xdr:nvSpPr>
        <xdr:cNvPr id="367" name="テキスト ボックス 366"/>
        <xdr:cNvSpPr txBox="1"/>
      </xdr:nvSpPr>
      <xdr:spPr>
        <a:xfrm>
          <a:off x="7594111" y="92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10735</xdr:rowOff>
    </xdr:from>
    <xdr:to>
      <xdr:col>36</xdr:col>
      <xdr:colOff>165100</xdr:colOff>
      <xdr:row>55</xdr:row>
      <xdr:rowOff>112335</xdr:rowOff>
    </xdr:to>
    <xdr:sp macro="" textlink="">
      <xdr:nvSpPr>
        <xdr:cNvPr id="368" name="フローチャート: 判断 367"/>
        <xdr:cNvSpPr/>
      </xdr:nvSpPr>
      <xdr:spPr>
        <a:xfrm>
          <a:off x="6921500" y="94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128862</xdr:rowOff>
    </xdr:from>
    <xdr:ext cx="534377" cy="259045"/>
    <xdr:sp macro="" textlink="">
      <xdr:nvSpPr>
        <xdr:cNvPr id="369" name="テキスト ボックス 368"/>
        <xdr:cNvSpPr txBox="1"/>
      </xdr:nvSpPr>
      <xdr:spPr>
        <a:xfrm>
          <a:off x="6705111" y="92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77682</xdr:rowOff>
    </xdr:from>
    <xdr:to>
      <xdr:col>55</xdr:col>
      <xdr:colOff>50800</xdr:colOff>
      <xdr:row>58</xdr:row>
      <xdr:rowOff>7832</xdr:rowOff>
    </xdr:to>
    <xdr:sp macro="" textlink="">
      <xdr:nvSpPr>
        <xdr:cNvPr id="375" name="楕円 374"/>
        <xdr:cNvSpPr/>
      </xdr:nvSpPr>
      <xdr:spPr>
        <a:xfrm>
          <a:off x="10426700" y="98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56109</xdr:rowOff>
    </xdr:from>
    <xdr:ext cx="534377" cy="259045"/>
    <xdr:sp macro="" textlink="">
      <xdr:nvSpPr>
        <xdr:cNvPr id="376" name="普通建設事業費該当値テキスト"/>
        <xdr:cNvSpPr txBox="1"/>
      </xdr:nvSpPr>
      <xdr:spPr>
        <a:xfrm>
          <a:off x="10528300" y="98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97734</xdr:rowOff>
    </xdr:from>
    <xdr:to>
      <xdr:col>50</xdr:col>
      <xdr:colOff>165100</xdr:colOff>
      <xdr:row>58</xdr:row>
      <xdr:rowOff>27884</xdr:rowOff>
    </xdr:to>
    <xdr:sp macro="" textlink="">
      <xdr:nvSpPr>
        <xdr:cNvPr id="377" name="楕円 376"/>
        <xdr:cNvSpPr/>
      </xdr:nvSpPr>
      <xdr:spPr>
        <a:xfrm>
          <a:off x="9588500" y="9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19011</xdr:rowOff>
    </xdr:from>
    <xdr:ext cx="534377" cy="259045"/>
    <xdr:sp macro="" textlink="">
      <xdr:nvSpPr>
        <xdr:cNvPr id="378" name="テキスト ボックス 377"/>
        <xdr:cNvSpPr txBox="1"/>
      </xdr:nvSpPr>
      <xdr:spPr>
        <a:xfrm>
          <a:off x="9372111" y="99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95448</xdr:rowOff>
    </xdr:from>
    <xdr:to>
      <xdr:col>46</xdr:col>
      <xdr:colOff>38100</xdr:colOff>
      <xdr:row>56</xdr:row>
      <xdr:rowOff>25598</xdr:rowOff>
    </xdr:to>
    <xdr:sp macro="" textlink="">
      <xdr:nvSpPr>
        <xdr:cNvPr id="379" name="楕円 378"/>
        <xdr:cNvSpPr/>
      </xdr:nvSpPr>
      <xdr:spPr>
        <a:xfrm>
          <a:off x="8699500" y="95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16725</xdr:rowOff>
    </xdr:from>
    <xdr:ext cx="534377" cy="259045"/>
    <xdr:sp macro="" textlink="">
      <xdr:nvSpPr>
        <xdr:cNvPr id="380" name="テキスト ボックス 379"/>
        <xdr:cNvSpPr txBox="1"/>
      </xdr:nvSpPr>
      <xdr:spPr>
        <a:xfrm>
          <a:off x="8483111" y="961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26345</xdr:rowOff>
    </xdr:from>
    <xdr:to>
      <xdr:col>41</xdr:col>
      <xdr:colOff>101600</xdr:colOff>
      <xdr:row>55</xdr:row>
      <xdr:rowOff>127945</xdr:rowOff>
    </xdr:to>
    <xdr:sp macro="" textlink="">
      <xdr:nvSpPr>
        <xdr:cNvPr id="381" name="楕円 380"/>
        <xdr:cNvSpPr/>
      </xdr:nvSpPr>
      <xdr:spPr>
        <a:xfrm>
          <a:off x="7810500" y="94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119072</xdr:rowOff>
    </xdr:from>
    <xdr:ext cx="534377" cy="259045"/>
    <xdr:sp macro="" textlink="">
      <xdr:nvSpPr>
        <xdr:cNvPr id="382" name="テキスト ボックス 381"/>
        <xdr:cNvSpPr txBox="1"/>
      </xdr:nvSpPr>
      <xdr:spPr>
        <a:xfrm>
          <a:off x="7594111" y="954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59835</xdr:rowOff>
    </xdr:from>
    <xdr:to>
      <xdr:col>36</xdr:col>
      <xdr:colOff>165100</xdr:colOff>
      <xdr:row>56</xdr:row>
      <xdr:rowOff>161435</xdr:rowOff>
    </xdr:to>
    <xdr:sp macro="" textlink="">
      <xdr:nvSpPr>
        <xdr:cNvPr id="383" name="楕円 382"/>
        <xdr:cNvSpPr/>
      </xdr:nvSpPr>
      <xdr:spPr>
        <a:xfrm>
          <a:off x="6921500" y="96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152562</xdr:rowOff>
    </xdr:from>
    <xdr:ext cx="534377" cy="259045"/>
    <xdr:sp macro="" textlink="">
      <xdr:nvSpPr>
        <xdr:cNvPr id="384" name="テキスト ボックス 383"/>
        <xdr:cNvSpPr txBox="1"/>
      </xdr:nvSpPr>
      <xdr:spPr>
        <a:xfrm>
          <a:off x="6705111" y="97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51079</xdr:rowOff>
    </xdr:from>
    <xdr:to>
      <xdr:col>54</xdr:col>
      <xdr:colOff>189865</xdr:colOff>
      <xdr:row>79</xdr:row>
      <xdr:rowOff>41478</xdr:rowOff>
    </xdr:to>
    <xdr:cxnSp macro="">
      <xdr:nvCxnSpPr>
        <xdr:cNvPr id="408" name="直線コネクタ 407"/>
        <xdr:cNvCxnSpPr/>
      </xdr:nvCxnSpPr>
      <xdr:spPr>
        <a:xfrm flipV="1">
          <a:off x="10475595" y="12395479"/>
          <a:ext cx="127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45305</xdr:rowOff>
    </xdr:from>
    <xdr:ext cx="313932" cy="259045"/>
    <xdr:sp macro="" textlink="">
      <xdr:nvSpPr>
        <xdr:cNvPr id="409" name="普通建設事業費 （ うち新規整備　）最小値テキスト"/>
        <xdr:cNvSpPr txBox="1"/>
      </xdr:nvSpPr>
      <xdr:spPr>
        <a:xfrm>
          <a:off x="10528300" y="13589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41478</xdr:rowOff>
    </xdr:from>
    <xdr:to>
      <xdr:col>55</xdr:col>
      <xdr:colOff>88900</xdr:colOff>
      <xdr:row>79</xdr:row>
      <xdr:rowOff>41478</xdr:rowOff>
    </xdr:to>
    <xdr:cxnSp macro="">
      <xdr:nvCxnSpPr>
        <xdr:cNvPr id="410" name="直線コネクタ 409"/>
        <xdr:cNvCxnSpPr/>
      </xdr:nvCxnSpPr>
      <xdr:spPr>
        <a:xfrm>
          <a:off x="10388600" y="13586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169206</xdr:rowOff>
    </xdr:from>
    <xdr:ext cx="534377" cy="259045"/>
    <xdr:sp macro="" textlink="">
      <xdr:nvSpPr>
        <xdr:cNvPr id="411" name="普通建設事業費 （ うち新規整備　）最大値テキスト"/>
        <xdr:cNvSpPr txBox="1"/>
      </xdr:nvSpPr>
      <xdr:spPr>
        <a:xfrm>
          <a:off x="10528300" y="121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51079</xdr:rowOff>
    </xdr:from>
    <xdr:to>
      <xdr:col>55</xdr:col>
      <xdr:colOff>88900</xdr:colOff>
      <xdr:row>72</xdr:row>
      <xdr:rowOff>51079</xdr:rowOff>
    </xdr:to>
    <xdr:cxnSp macro="">
      <xdr:nvCxnSpPr>
        <xdr:cNvPr id="412" name="直線コネクタ 411"/>
        <xdr:cNvCxnSpPr/>
      </xdr:nvCxnSpPr>
      <xdr:spPr>
        <a:xfrm>
          <a:off x="10388600" y="1239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103620</xdr:rowOff>
    </xdr:from>
    <xdr:to>
      <xdr:col>55</xdr:col>
      <xdr:colOff>0</xdr:colOff>
      <xdr:row>78</xdr:row>
      <xdr:rowOff>148310</xdr:rowOff>
    </xdr:to>
    <xdr:cxnSp macro="">
      <xdr:nvCxnSpPr>
        <xdr:cNvPr id="413" name="直線コネクタ 412"/>
        <xdr:cNvCxnSpPr/>
      </xdr:nvCxnSpPr>
      <xdr:spPr>
        <a:xfrm>
          <a:off x="9639300" y="13476720"/>
          <a:ext cx="8382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68305</xdr:rowOff>
    </xdr:from>
    <xdr:ext cx="534377" cy="259045"/>
    <xdr:sp macro="" textlink="">
      <xdr:nvSpPr>
        <xdr:cNvPr id="414" name="普通建設事業費 （ うち新規整備　）平均値テキスト"/>
        <xdr:cNvSpPr txBox="1"/>
      </xdr:nvSpPr>
      <xdr:spPr>
        <a:xfrm>
          <a:off x="10528300" y="12927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45428</xdr:rowOff>
    </xdr:from>
    <xdr:to>
      <xdr:col>55</xdr:col>
      <xdr:colOff>50800</xdr:colOff>
      <xdr:row>76</xdr:row>
      <xdr:rowOff>147028</xdr:rowOff>
    </xdr:to>
    <xdr:sp macro="" textlink="">
      <xdr:nvSpPr>
        <xdr:cNvPr id="415" name="フローチャート: 判断 414"/>
        <xdr:cNvSpPr/>
      </xdr:nvSpPr>
      <xdr:spPr>
        <a:xfrm>
          <a:off x="104267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94818</xdr:rowOff>
    </xdr:from>
    <xdr:to>
      <xdr:col>50</xdr:col>
      <xdr:colOff>114300</xdr:colOff>
      <xdr:row>78</xdr:row>
      <xdr:rowOff>103620</xdr:rowOff>
    </xdr:to>
    <xdr:cxnSp macro="">
      <xdr:nvCxnSpPr>
        <xdr:cNvPr id="416" name="直線コネクタ 415"/>
        <xdr:cNvCxnSpPr/>
      </xdr:nvCxnSpPr>
      <xdr:spPr>
        <a:xfrm>
          <a:off x="8750300" y="12439218"/>
          <a:ext cx="889000" cy="103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100826</xdr:rowOff>
    </xdr:from>
    <xdr:to>
      <xdr:col>50</xdr:col>
      <xdr:colOff>165100</xdr:colOff>
      <xdr:row>76</xdr:row>
      <xdr:rowOff>30975</xdr:rowOff>
    </xdr:to>
    <xdr:sp macro="" textlink="">
      <xdr:nvSpPr>
        <xdr:cNvPr id="417" name="フローチャート: 判断 416"/>
        <xdr:cNvSpPr/>
      </xdr:nvSpPr>
      <xdr:spPr>
        <a:xfrm>
          <a:off x="9588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47503</xdr:rowOff>
    </xdr:from>
    <xdr:ext cx="534377" cy="259045"/>
    <xdr:sp macro="" textlink="">
      <xdr:nvSpPr>
        <xdr:cNvPr id="418" name="テキスト ボックス 417"/>
        <xdr:cNvSpPr txBox="1"/>
      </xdr:nvSpPr>
      <xdr:spPr>
        <a:xfrm>
          <a:off x="9372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23419</xdr:rowOff>
    </xdr:from>
    <xdr:to>
      <xdr:col>45</xdr:col>
      <xdr:colOff>177800</xdr:colOff>
      <xdr:row>72</xdr:row>
      <xdr:rowOff>94818</xdr:rowOff>
    </xdr:to>
    <xdr:cxnSp macro="">
      <xdr:nvCxnSpPr>
        <xdr:cNvPr id="419" name="直線コネクタ 418"/>
        <xdr:cNvCxnSpPr/>
      </xdr:nvCxnSpPr>
      <xdr:spPr>
        <a:xfrm>
          <a:off x="7861300" y="12024919"/>
          <a:ext cx="889000" cy="4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16091</xdr:rowOff>
    </xdr:from>
    <xdr:to>
      <xdr:col>46</xdr:col>
      <xdr:colOff>38100</xdr:colOff>
      <xdr:row>75</xdr:row>
      <xdr:rowOff>117691</xdr:rowOff>
    </xdr:to>
    <xdr:sp macro="" textlink="">
      <xdr:nvSpPr>
        <xdr:cNvPr id="420" name="フローチャート: 判断 419"/>
        <xdr:cNvSpPr/>
      </xdr:nvSpPr>
      <xdr:spPr>
        <a:xfrm>
          <a:off x="8699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108818</xdr:rowOff>
    </xdr:from>
    <xdr:ext cx="534377" cy="259045"/>
    <xdr:sp macro="" textlink="">
      <xdr:nvSpPr>
        <xdr:cNvPr id="421" name="テキスト ボックス 420"/>
        <xdr:cNvSpPr txBox="1"/>
      </xdr:nvSpPr>
      <xdr:spPr>
        <a:xfrm>
          <a:off x="8483111" y="129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23419</xdr:rowOff>
    </xdr:from>
    <xdr:to>
      <xdr:col>41</xdr:col>
      <xdr:colOff>50800</xdr:colOff>
      <xdr:row>73</xdr:row>
      <xdr:rowOff>59957</xdr:rowOff>
    </xdr:to>
    <xdr:cxnSp macro="">
      <xdr:nvCxnSpPr>
        <xdr:cNvPr id="422" name="直線コネクタ 421"/>
        <xdr:cNvCxnSpPr/>
      </xdr:nvCxnSpPr>
      <xdr:spPr>
        <a:xfrm flipV="1">
          <a:off x="6972300" y="12024919"/>
          <a:ext cx="889000" cy="5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69</xdr:row>
      <xdr:rowOff>169025</xdr:rowOff>
    </xdr:from>
    <xdr:to>
      <xdr:col>41</xdr:col>
      <xdr:colOff>101600</xdr:colOff>
      <xdr:row>70</xdr:row>
      <xdr:rowOff>99175</xdr:rowOff>
    </xdr:to>
    <xdr:sp macro="" textlink="">
      <xdr:nvSpPr>
        <xdr:cNvPr id="423" name="フローチャート: 判断 422"/>
        <xdr:cNvSpPr/>
      </xdr:nvSpPr>
      <xdr:spPr>
        <a:xfrm>
          <a:off x="7810500" y="11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90302</xdr:rowOff>
    </xdr:from>
    <xdr:ext cx="534377" cy="259045"/>
    <xdr:sp macro="" textlink="">
      <xdr:nvSpPr>
        <xdr:cNvPr id="424" name="テキスト ボックス 423"/>
        <xdr:cNvSpPr txBox="1"/>
      </xdr:nvSpPr>
      <xdr:spPr>
        <a:xfrm>
          <a:off x="7594111" y="12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117932</xdr:rowOff>
    </xdr:from>
    <xdr:to>
      <xdr:col>36</xdr:col>
      <xdr:colOff>165100</xdr:colOff>
      <xdr:row>74</xdr:row>
      <xdr:rowOff>48082</xdr:rowOff>
    </xdr:to>
    <xdr:sp macro="" textlink="">
      <xdr:nvSpPr>
        <xdr:cNvPr id="425" name="フローチャート: 判断 424"/>
        <xdr:cNvSpPr/>
      </xdr:nvSpPr>
      <xdr:spPr>
        <a:xfrm>
          <a:off x="6921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39209</xdr:rowOff>
    </xdr:from>
    <xdr:ext cx="534377" cy="259045"/>
    <xdr:sp macro="" textlink="">
      <xdr:nvSpPr>
        <xdr:cNvPr id="426" name="テキスト ボックス 425"/>
        <xdr:cNvSpPr txBox="1"/>
      </xdr:nvSpPr>
      <xdr:spPr>
        <a:xfrm>
          <a:off x="6705111" y="127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97510</xdr:rowOff>
    </xdr:from>
    <xdr:to>
      <xdr:col>55</xdr:col>
      <xdr:colOff>50800</xdr:colOff>
      <xdr:row>79</xdr:row>
      <xdr:rowOff>27660</xdr:rowOff>
    </xdr:to>
    <xdr:sp macro="" textlink="">
      <xdr:nvSpPr>
        <xdr:cNvPr id="432" name="楕円 431"/>
        <xdr:cNvSpPr/>
      </xdr:nvSpPr>
      <xdr:spPr>
        <a:xfrm>
          <a:off x="10426700" y="134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12437</xdr:rowOff>
    </xdr:from>
    <xdr:ext cx="469744" cy="259045"/>
    <xdr:sp macro="" textlink="">
      <xdr:nvSpPr>
        <xdr:cNvPr id="433" name="普通建設事業費 （ うち新規整備　）該当値テキスト"/>
        <xdr:cNvSpPr txBox="1"/>
      </xdr:nvSpPr>
      <xdr:spPr>
        <a:xfrm>
          <a:off x="10528300" y="1338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52820</xdr:rowOff>
    </xdr:from>
    <xdr:to>
      <xdr:col>50</xdr:col>
      <xdr:colOff>165100</xdr:colOff>
      <xdr:row>78</xdr:row>
      <xdr:rowOff>154420</xdr:rowOff>
    </xdr:to>
    <xdr:sp macro="" textlink="">
      <xdr:nvSpPr>
        <xdr:cNvPr id="434" name="楕円 433"/>
        <xdr:cNvSpPr/>
      </xdr:nvSpPr>
      <xdr:spPr>
        <a:xfrm>
          <a:off x="9588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145547</xdr:rowOff>
    </xdr:from>
    <xdr:ext cx="469744" cy="259045"/>
    <xdr:sp macro="" textlink="">
      <xdr:nvSpPr>
        <xdr:cNvPr id="435" name="テキスト ボックス 434"/>
        <xdr:cNvSpPr txBox="1"/>
      </xdr:nvSpPr>
      <xdr:spPr>
        <a:xfrm>
          <a:off x="9404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44018</xdr:rowOff>
    </xdr:from>
    <xdr:to>
      <xdr:col>46</xdr:col>
      <xdr:colOff>38100</xdr:colOff>
      <xdr:row>72</xdr:row>
      <xdr:rowOff>145618</xdr:rowOff>
    </xdr:to>
    <xdr:sp macro="" textlink="">
      <xdr:nvSpPr>
        <xdr:cNvPr id="436" name="楕円 435"/>
        <xdr:cNvSpPr/>
      </xdr:nvSpPr>
      <xdr:spPr>
        <a:xfrm>
          <a:off x="8699500" y="123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162145</xdr:rowOff>
    </xdr:from>
    <xdr:ext cx="534377" cy="259045"/>
    <xdr:sp macro="" textlink="">
      <xdr:nvSpPr>
        <xdr:cNvPr id="437" name="テキスト ボックス 436"/>
        <xdr:cNvSpPr txBox="1"/>
      </xdr:nvSpPr>
      <xdr:spPr>
        <a:xfrm>
          <a:off x="8483111" y="121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144069</xdr:rowOff>
    </xdr:from>
    <xdr:to>
      <xdr:col>41</xdr:col>
      <xdr:colOff>101600</xdr:colOff>
      <xdr:row>70</xdr:row>
      <xdr:rowOff>74219</xdr:rowOff>
    </xdr:to>
    <xdr:sp macro="" textlink="">
      <xdr:nvSpPr>
        <xdr:cNvPr id="438" name="楕円 437"/>
        <xdr:cNvSpPr/>
      </xdr:nvSpPr>
      <xdr:spPr>
        <a:xfrm>
          <a:off x="7810500" y="119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90746</xdr:rowOff>
    </xdr:from>
    <xdr:ext cx="534377" cy="259045"/>
    <xdr:sp macro="" textlink="">
      <xdr:nvSpPr>
        <xdr:cNvPr id="439" name="テキスト ボックス 438"/>
        <xdr:cNvSpPr txBox="1"/>
      </xdr:nvSpPr>
      <xdr:spPr>
        <a:xfrm>
          <a:off x="7594111" y="117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9157</xdr:rowOff>
    </xdr:from>
    <xdr:to>
      <xdr:col>36</xdr:col>
      <xdr:colOff>165100</xdr:colOff>
      <xdr:row>73</xdr:row>
      <xdr:rowOff>110757</xdr:rowOff>
    </xdr:to>
    <xdr:sp macro="" textlink="">
      <xdr:nvSpPr>
        <xdr:cNvPr id="440" name="楕円 439"/>
        <xdr:cNvSpPr/>
      </xdr:nvSpPr>
      <xdr:spPr>
        <a:xfrm>
          <a:off x="6921500" y="125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127284</xdr:rowOff>
    </xdr:from>
    <xdr:ext cx="534377" cy="259045"/>
    <xdr:sp macro="" textlink="">
      <xdr:nvSpPr>
        <xdr:cNvPr id="441" name="テキスト ボックス 440"/>
        <xdr:cNvSpPr txBox="1"/>
      </xdr:nvSpPr>
      <xdr:spPr>
        <a:xfrm>
          <a:off x="6705111" y="123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7" name="直線コネクタ 466"/>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8"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9" name="直線コネクタ 468"/>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70"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71" name="直線コネクタ 470"/>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50366</xdr:rowOff>
    </xdr:from>
    <xdr:to>
      <xdr:col>55</xdr:col>
      <xdr:colOff>0</xdr:colOff>
      <xdr:row>97</xdr:row>
      <xdr:rowOff>68312</xdr:rowOff>
    </xdr:to>
    <xdr:cxnSp macro="">
      <xdr:nvCxnSpPr>
        <xdr:cNvPr id="472" name="直線コネクタ 471"/>
        <xdr:cNvCxnSpPr/>
      </xdr:nvCxnSpPr>
      <xdr:spPr>
        <a:xfrm flipV="1">
          <a:off x="9639300" y="16681016"/>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3"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4" name="フローチャート: 判断 473"/>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68312</xdr:rowOff>
    </xdr:from>
    <xdr:to>
      <xdr:col>50</xdr:col>
      <xdr:colOff>114300</xdr:colOff>
      <xdr:row>97</xdr:row>
      <xdr:rowOff>95875</xdr:rowOff>
    </xdr:to>
    <xdr:cxnSp macro="">
      <xdr:nvCxnSpPr>
        <xdr:cNvPr id="475" name="直線コネクタ 474"/>
        <xdr:cNvCxnSpPr/>
      </xdr:nvCxnSpPr>
      <xdr:spPr>
        <a:xfrm flipV="1">
          <a:off x="8750300" y="16698962"/>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6" name="フローチャート: 判断 475"/>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7" name="テキスト ボックス 476"/>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95875</xdr:rowOff>
    </xdr:from>
    <xdr:to>
      <xdr:col>45</xdr:col>
      <xdr:colOff>177800</xdr:colOff>
      <xdr:row>98</xdr:row>
      <xdr:rowOff>170039</xdr:rowOff>
    </xdr:to>
    <xdr:cxnSp macro="">
      <xdr:nvCxnSpPr>
        <xdr:cNvPr id="478" name="直線コネクタ 477"/>
        <xdr:cNvCxnSpPr/>
      </xdr:nvCxnSpPr>
      <xdr:spPr>
        <a:xfrm flipV="1">
          <a:off x="7861300" y="16726525"/>
          <a:ext cx="889000" cy="24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9" name="フローチャート: 判断 478"/>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80" name="テキスト ボックス 479"/>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38038</xdr:rowOff>
    </xdr:from>
    <xdr:to>
      <xdr:col>41</xdr:col>
      <xdr:colOff>50800</xdr:colOff>
      <xdr:row>98</xdr:row>
      <xdr:rowOff>170039</xdr:rowOff>
    </xdr:to>
    <xdr:cxnSp macro="">
      <xdr:nvCxnSpPr>
        <xdr:cNvPr id="481" name="直線コネクタ 480"/>
        <xdr:cNvCxnSpPr/>
      </xdr:nvCxnSpPr>
      <xdr:spPr>
        <a:xfrm>
          <a:off x="6972300" y="16840138"/>
          <a:ext cx="889000" cy="1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152091</xdr:rowOff>
    </xdr:from>
    <xdr:to>
      <xdr:col>41</xdr:col>
      <xdr:colOff>101600</xdr:colOff>
      <xdr:row>98</xdr:row>
      <xdr:rowOff>82241</xdr:rowOff>
    </xdr:to>
    <xdr:sp macro="" textlink="">
      <xdr:nvSpPr>
        <xdr:cNvPr id="482" name="フローチャート: 判断 481"/>
        <xdr:cNvSpPr/>
      </xdr:nvSpPr>
      <xdr:spPr>
        <a:xfrm>
          <a:off x="7810500" y="1678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98768</xdr:rowOff>
    </xdr:from>
    <xdr:ext cx="534377" cy="259045"/>
    <xdr:sp macro="" textlink="">
      <xdr:nvSpPr>
        <xdr:cNvPr id="483" name="テキスト ボックス 482"/>
        <xdr:cNvSpPr txBox="1"/>
      </xdr:nvSpPr>
      <xdr:spPr>
        <a:xfrm>
          <a:off x="7594111" y="165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74073</xdr:rowOff>
    </xdr:from>
    <xdr:to>
      <xdr:col>36</xdr:col>
      <xdr:colOff>165100</xdr:colOff>
      <xdr:row>97</xdr:row>
      <xdr:rowOff>4223</xdr:rowOff>
    </xdr:to>
    <xdr:sp macro="" textlink="">
      <xdr:nvSpPr>
        <xdr:cNvPr id="484" name="フローチャート: 判断 483"/>
        <xdr:cNvSpPr/>
      </xdr:nvSpPr>
      <xdr:spPr>
        <a:xfrm>
          <a:off x="6921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20750</xdr:rowOff>
    </xdr:from>
    <xdr:ext cx="534377" cy="259045"/>
    <xdr:sp macro="" textlink="">
      <xdr:nvSpPr>
        <xdr:cNvPr id="485" name="テキスト ボックス 484"/>
        <xdr:cNvSpPr txBox="1"/>
      </xdr:nvSpPr>
      <xdr:spPr>
        <a:xfrm>
          <a:off x="6705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171016</xdr:rowOff>
    </xdr:from>
    <xdr:to>
      <xdr:col>55</xdr:col>
      <xdr:colOff>50800</xdr:colOff>
      <xdr:row>97</xdr:row>
      <xdr:rowOff>101166</xdr:rowOff>
    </xdr:to>
    <xdr:sp macro="" textlink="">
      <xdr:nvSpPr>
        <xdr:cNvPr id="491" name="楕円 490"/>
        <xdr:cNvSpPr/>
      </xdr:nvSpPr>
      <xdr:spPr>
        <a:xfrm>
          <a:off x="10426700" y="166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149443</xdr:rowOff>
    </xdr:from>
    <xdr:ext cx="534377" cy="259045"/>
    <xdr:sp macro="" textlink="">
      <xdr:nvSpPr>
        <xdr:cNvPr id="492" name="普通建設事業費 （ うち更新整備　）該当値テキスト"/>
        <xdr:cNvSpPr txBox="1"/>
      </xdr:nvSpPr>
      <xdr:spPr>
        <a:xfrm>
          <a:off x="10528300" y="166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17512</xdr:rowOff>
    </xdr:from>
    <xdr:to>
      <xdr:col>50</xdr:col>
      <xdr:colOff>165100</xdr:colOff>
      <xdr:row>97</xdr:row>
      <xdr:rowOff>119112</xdr:rowOff>
    </xdr:to>
    <xdr:sp macro="" textlink="">
      <xdr:nvSpPr>
        <xdr:cNvPr id="493" name="楕円 492"/>
        <xdr:cNvSpPr/>
      </xdr:nvSpPr>
      <xdr:spPr>
        <a:xfrm>
          <a:off x="9588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110239</xdr:rowOff>
    </xdr:from>
    <xdr:ext cx="534377" cy="259045"/>
    <xdr:sp macro="" textlink="">
      <xdr:nvSpPr>
        <xdr:cNvPr id="494" name="テキスト ボックス 493"/>
        <xdr:cNvSpPr txBox="1"/>
      </xdr:nvSpPr>
      <xdr:spPr>
        <a:xfrm>
          <a:off x="9372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45075</xdr:rowOff>
    </xdr:from>
    <xdr:to>
      <xdr:col>46</xdr:col>
      <xdr:colOff>38100</xdr:colOff>
      <xdr:row>97</xdr:row>
      <xdr:rowOff>146675</xdr:rowOff>
    </xdr:to>
    <xdr:sp macro="" textlink="">
      <xdr:nvSpPr>
        <xdr:cNvPr id="495" name="楕円 494"/>
        <xdr:cNvSpPr/>
      </xdr:nvSpPr>
      <xdr:spPr>
        <a:xfrm>
          <a:off x="8699500" y="166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137802</xdr:rowOff>
    </xdr:from>
    <xdr:ext cx="534377" cy="259045"/>
    <xdr:sp macro="" textlink="">
      <xdr:nvSpPr>
        <xdr:cNvPr id="496" name="テキスト ボックス 495"/>
        <xdr:cNvSpPr txBox="1"/>
      </xdr:nvSpPr>
      <xdr:spPr>
        <a:xfrm>
          <a:off x="8483111" y="167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119239</xdr:rowOff>
    </xdr:from>
    <xdr:to>
      <xdr:col>41</xdr:col>
      <xdr:colOff>101600</xdr:colOff>
      <xdr:row>99</xdr:row>
      <xdr:rowOff>49389</xdr:rowOff>
    </xdr:to>
    <xdr:sp macro="" textlink="">
      <xdr:nvSpPr>
        <xdr:cNvPr id="497" name="楕円 496"/>
        <xdr:cNvSpPr/>
      </xdr:nvSpPr>
      <xdr:spPr>
        <a:xfrm>
          <a:off x="7810500" y="1692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40516</xdr:rowOff>
    </xdr:from>
    <xdr:ext cx="469744" cy="259045"/>
    <xdr:sp macro="" textlink="">
      <xdr:nvSpPr>
        <xdr:cNvPr id="498" name="テキスト ボックス 497"/>
        <xdr:cNvSpPr txBox="1"/>
      </xdr:nvSpPr>
      <xdr:spPr>
        <a:xfrm>
          <a:off x="7626428" y="1701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158688</xdr:rowOff>
    </xdr:from>
    <xdr:to>
      <xdr:col>36</xdr:col>
      <xdr:colOff>165100</xdr:colOff>
      <xdr:row>98</xdr:row>
      <xdr:rowOff>88838</xdr:rowOff>
    </xdr:to>
    <xdr:sp macro="" textlink="">
      <xdr:nvSpPr>
        <xdr:cNvPr id="499" name="楕円 498"/>
        <xdr:cNvSpPr/>
      </xdr:nvSpPr>
      <xdr:spPr>
        <a:xfrm>
          <a:off x="6921500" y="167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79965</xdr:rowOff>
    </xdr:from>
    <xdr:ext cx="534377" cy="259045"/>
    <xdr:sp macro="" textlink="">
      <xdr:nvSpPr>
        <xdr:cNvPr id="500" name="テキスト ボックス 499"/>
        <xdr:cNvSpPr txBox="1"/>
      </xdr:nvSpPr>
      <xdr:spPr>
        <a:xfrm>
          <a:off x="6705111" y="168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6" name="直線コネクタ 525"/>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9"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30" name="直線コネクタ 529"/>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20175</xdr:rowOff>
    </xdr:from>
    <xdr:to>
      <xdr:col>85</xdr:col>
      <xdr:colOff>127000</xdr:colOff>
      <xdr:row>39</xdr:row>
      <xdr:rowOff>25291</xdr:rowOff>
    </xdr:to>
    <xdr:cxnSp macro="">
      <xdr:nvCxnSpPr>
        <xdr:cNvPr id="531" name="直線コネクタ 530"/>
        <xdr:cNvCxnSpPr/>
      </xdr:nvCxnSpPr>
      <xdr:spPr>
        <a:xfrm flipV="1">
          <a:off x="15481300" y="6363825"/>
          <a:ext cx="838200" cy="3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126327</xdr:rowOff>
    </xdr:from>
    <xdr:ext cx="469744" cy="259045"/>
    <xdr:sp macro="" textlink="">
      <xdr:nvSpPr>
        <xdr:cNvPr id="532" name="災害復旧事業費平均値テキスト"/>
        <xdr:cNvSpPr txBox="1"/>
      </xdr:nvSpPr>
      <xdr:spPr>
        <a:xfrm>
          <a:off x="16370300" y="646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3" name="フローチャート: 判断 532"/>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25291</xdr:rowOff>
    </xdr:from>
    <xdr:to>
      <xdr:col>81</xdr:col>
      <xdr:colOff>50800</xdr:colOff>
      <xdr:row>39</xdr:row>
      <xdr:rowOff>35415</xdr:rowOff>
    </xdr:to>
    <xdr:cxnSp macro="">
      <xdr:nvCxnSpPr>
        <xdr:cNvPr id="534" name="直線コネクタ 533"/>
        <xdr:cNvCxnSpPr/>
      </xdr:nvCxnSpPr>
      <xdr:spPr>
        <a:xfrm flipV="1">
          <a:off x="14592300" y="671184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5" name="フローチャート: 判断 534"/>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6" name="テキスト ボックス 535"/>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152219</xdr:rowOff>
    </xdr:from>
    <xdr:to>
      <xdr:col>76</xdr:col>
      <xdr:colOff>114300</xdr:colOff>
      <xdr:row>39</xdr:row>
      <xdr:rowOff>35415</xdr:rowOff>
    </xdr:to>
    <xdr:cxnSp macro="">
      <xdr:nvCxnSpPr>
        <xdr:cNvPr id="537" name="直線コネクタ 536"/>
        <xdr:cNvCxnSpPr/>
      </xdr:nvCxnSpPr>
      <xdr:spPr>
        <a:xfrm>
          <a:off x="13703300" y="6667319"/>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8" name="フローチャート: 判断 537"/>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9" name="テキスト ボックス 538"/>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151130</xdr:rowOff>
    </xdr:from>
    <xdr:to>
      <xdr:col>71</xdr:col>
      <xdr:colOff>177800</xdr:colOff>
      <xdr:row>38</xdr:row>
      <xdr:rowOff>152219</xdr:rowOff>
    </xdr:to>
    <xdr:cxnSp macro="">
      <xdr:nvCxnSpPr>
        <xdr:cNvPr id="540" name="直線コネクタ 539"/>
        <xdr:cNvCxnSpPr/>
      </xdr:nvCxnSpPr>
      <xdr:spPr>
        <a:xfrm>
          <a:off x="12814300" y="6494780"/>
          <a:ext cx="88900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140716</xdr:rowOff>
    </xdr:from>
    <xdr:to>
      <xdr:col>72</xdr:col>
      <xdr:colOff>38100</xdr:colOff>
      <xdr:row>38</xdr:row>
      <xdr:rowOff>70865</xdr:rowOff>
    </xdr:to>
    <xdr:sp macro="" textlink="">
      <xdr:nvSpPr>
        <xdr:cNvPr id="541" name="フローチャート: 判断 540"/>
        <xdr:cNvSpPr/>
      </xdr:nvSpPr>
      <xdr:spPr>
        <a:xfrm>
          <a:off x="13652500" y="64843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87393</xdr:rowOff>
    </xdr:from>
    <xdr:ext cx="469744" cy="259045"/>
    <xdr:sp macro="" textlink="">
      <xdr:nvSpPr>
        <xdr:cNvPr id="542" name="テキスト ボックス 541"/>
        <xdr:cNvSpPr txBox="1"/>
      </xdr:nvSpPr>
      <xdr:spPr>
        <a:xfrm>
          <a:off x="13468428" y="625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119816</xdr:rowOff>
    </xdr:from>
    <xdr:to>
      <xdr:col>67</xdr:col>
      <xdr:colOff>101600</xdr:colOff>
      <xdr:row>38</xdr:row>
      <xdr:rowOff>49966</xdr:rowOff>
    </xdr:to>
    <xdr:sp macro="" textlink="">
      <xdr:nvSpPr>
        <xdr:cNvPr id="543" name="フローチャート: 判断 542"/>
        <xdr:cNvSpPr/>
      </xdr:nvSpPr>
      <xdr:spPr>
        <a:xfrm>
          <a:off x="12763500" y="646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41092</xdr:rowOff>
    </xdr:from>
    <xdr:ext cx="469744" cy="259045"/>
    <xdr:sp macro="" textlink="">
      <xdr:nvSpPr>
        <xdr:cNvPr id="544" name="テキスト ボックス 543"/>
        <xdr:cNvSpPr txBox="1"/>
      </xdr:nvSpPr>
      <xdr:spPr>
        <a:xfrm>
          <a:off x="12579428" y="655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140825</xdr:rowOff>
    </xdr:from>
    <xdr:to>
      <xdr:col>85</xdr:col>
      <xdr:colOff>177800</xdr:colOff>
      <xdr:row>37</xdr:row>
      <xdr:rowOff>70975</xdr:rowOff>
    </xdr:to>
    <xdr:sp macro="" textlink="">
      <xdr:nvSpPr>
        <xdr:cNvPr id="550" name="楕円 549"/>
        <xdr:cNvSpPr/>
      </xdr:nvSpPr>
      <xdr:spPr>
        <a:xfrm>
          <a:off x="16268700" y="6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163702</xdr:rowOff>
    </xdr:from>
    <xdr:ext cx="469744" cy="259045"/>
    <xdr:sp macro="" textlink="">
      <xdr:nvSpPr>
        <xdr:cNvPr id="551" name="災害復旧事業費該当値テキスト"/>
        <xdr:cNvSpPr txBox="1"/>
      </xdr:nvSpPr>
      <xdr:spPr>
        <a:xfrm>
          <a:off x="16370300" y="61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145941</xdr:rowOff>
    </xdr:from>
    <xdr:to>
      <xdr:col>81</xdr:col>
      <xdr:colOff>101600</xdr:colOff>
      <xdr:row>39</xdr:row>
      <xdr:rowOff>76091</xdr:rowOff>
    </xdr:to>
    <xdr:sp macro="" textlink="">
      <xdr:nvSpPr>
        <xdr:cNvPr id="552" name="楕円 551"/>
        <xdr:cNvSpPr/>
      </xdr:nvSpPr>
      <xdr:spPr>
        <a:xfrm>
          <a:off x="15430500" y="66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67218</xdr:rowOff>
    </xdr:from>
    <xdr:ext cx="378565" cy="259045"/>
    <xdr:sp macro="" textlink="">
      <xdr:nvSpPr>
        <xdr:cNvPr id="553" name="テキスト ボックス 552"/>
        <xdr:cNvSpPr txBox="1"/>
      </xdr:nvSpPr>
      <xdr:spPr>
        <a:xfrm>
          <a:off x="15292017" y="675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156065</xdr:rowOff>
    </xdr:from>
    <xdr:to>
      <xdr:col>76</xdr:col>
      <xdr:colOff>165100</xdr:colOff>
      <xdr:row>39</xdr:row>
      <xdr:rowOff>86215</xdr:rowOff>
    </xdr:to>
    <xdr:sp macro="" textlink="">
      <xdr:nvSpPr>
        <xdr:cNvPr id="554" name="楕円 553"/>
        <xdr:cNvSpPr/>
      </xdr:nvSpPr>
      <xdr:spPr>
        <a:xfrm>
          <a:off x="14541500" y="66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77342</xdr:rowOff>
    </xdr:from>
    <xdr:ext cx="378565" cy="259045"/>
    <xdr:sp macro="" textlink="">
      <xdr:nvSpPr>
        <xdr:cNvPr id="555" name="テキスト ボックス 554"/>
        <xdr:cNvSpPr txBox="1"/>
      </xdr:nvSpPr>
      <xdr:spPr>
        <a:xfrm>
          <a:off x="14403017" y="676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101419</xdr:rowOff>
    </xdr:from>
    <xdr:to>
      <xdr:col>72</xdr:col>
      <xdr:colOff>38100</xdr:colOff>
      <xdr:row>39</xdr:row>
      <xdr:rowOff>31569</xdr:rowOff>
    </xdr:to>
    <xdr:sp macro="" textlink="">
      <xdr:nvSpPr>
        <xdr:cNvPr id="556" name="楕円 555"/>
        <xdr:cNvSpPr/>
      </xdr:nvSpPr>
      <xdr:spPr>
        <a:xfrm>
          <a:off x="13652500" y="66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22696</xdr:rowOff>
    </xdr:from>
    <xdr:ext cx="469744" cy="259045"/>
    <xdr:sp macro="" textlink="">
      <xdr:nvSpPr>
        <xdr:cNvPr id="557" name="テキスト ボックス 556"/>
        <xdr:cNvSpPr txBox="1"/>
      </xdr:nvSpPr>
      <xdr:spPr>
        <a:xfrm>
          <a:off x="13468428" y="67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100330</xdr:rowOff>
    </xdr:from>
    <xdr:to>
      <xdr:col>67</xdr:col>
      <xdr:colOff>101600</xdr:colOff>
      <xdr:row>38</xdr:row>
      <xdr:rowOff>30480</xdr:rowOff>
    </xdr:to>
    <xdr:sp macro="" textlink="">
      <xdr:nvSpPr>
        <xdr:cNvPr id="558" name="楕円 557"/>
        <xdr:cNvSpPr/>
      </xdr:nvSpPr>
      <xdr:spPr>
        <a:xfrm>
          <a:off x="12763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47007</xdr:rowOff>
    </xdr:from>
    <xdr:ext cx="469744" cy="259045"/>
    <xdr:sp macro="" textlink="">
      <xdr:nvSpPr>
        <xdr:cNvPr id="559" name="テキスト ボックス 558"/>
        <xdr:cNvSpPr txBox="1"/>
      </xdr:nvSpPr>
      <xdr:spPr>
        <a:xfrm>
          <a:off x="125794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9" name="テキスト ボックス 61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21" name="テキスト ボックス 62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31" name="直線コネクタ 630"/>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2"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3" name="直線コネクタ 632"/>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4"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5" name="直線コネクタ 634"/>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132385</xdr:rowOff>
    </xdr:from>
    <xdr:to>
      <xdr:col>85</xdr:col>
      <xdr:colOff>127000</xdr:colOff>
      <xdr:row>71</xdr:row>
      <xdr:rowOff>138809</xdr:rowOff>
    </xdr:to>
    <xdr:cxnSp macro="">
      <xdr:nvCxnSpPr>
        <xdr:cNvPr id="636" name="直線コネクタ 635"/>
        <xdr:cNvCxnSpPr/>
      </xdr:nvCxnSpPr>
      <xdr:spPr>
        <a:xfrm flipV="1">
          <a:off x="15481300" y="12133885"/>
          <a:ext cx="838200" cy="1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143153</xdr:rowOff>
    </xdr:from>
    <xdr:ext cx="534377" cy="259045"/>
    <xdr:sp macro="" textlink="">
      <xdr:nvSpPr>
        <xdr:cNvPr id="637" name="公債費平均値テキスト"/>
        <xdr:cNvSpPr txBox="1"/>
      </xdr:nvSpPr>
      <xdr:spPr>
        <a:xfrm>
          <a:off x="16370300" y="1283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8" name="フローチャート: 判断 637"/>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138809</xdr:rowOff>
    </xdr:from>
    <xdr:to>
      <xdr:col>81</xdr:col>
      <xdr:colOff>50800</xdr:colOff>
      <xdr:row>72</xdr:row>
      <xdr:rowOff>14862</xdr:rowOff>
    </xdr:to>
    <xdr:cxnSp macro="">
      <xdr:nvCxnSpPr>
        <xdr:cNvPr id="639" name="直線コネクタ 638"/>
        <xdr:cNvCxnSpPr/>
      </xdr:nvCxnSpPr>
      <xdr:spPr>
        <a:xfrm flipV="1">
          <a:off x="14592300" y="12311759"/>
          <a:ext cx="889000" cy="4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40" name="フローチャート: 判断 639"/>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111333</xdr:rowOff>
    </xdr:from>
    <xdr:ext cx="534377" cy="259045"/>
    <xdr:sp macro="" textlink="">
      <xdr:nvSpPr>
        <xdr:cNvPr id="641" name="テキスト ボックス 640"/>
        <xdr:cNvSpPr txBox="1"/>
      </xdr:nvSpPr>
      <xdr:spPr>
        <a:xfrm>
          <a:off x="15214111" y="129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14862</xdr:rowOff>
    </xdr:from>
    <xdr:to>
      <xdr:col>76</xdr:col>
      <xdr:colOff>114300</xdr:colOff>
      <xdr:row>72</xdr:row>
      <xdr:rowOff>94735</xdr:rowOff>
    </xdr:to>
    <xdr:cxnSp macro="">
      <xdr:nvCxnSpPr>
        <xdr:cNvPr id="642" name="直線コネクタ 641"/>
        <xdr:cNvCxnSpPr/>
      </xdr:nvCxnSpPr>
      <xdr:spPr>
        <a:xfrm flipV="1">
          <a:off x="13703300" y="12359262"/>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3" name="フローチャート: 判断 642"/>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114968</xdr:rowOff>
    </xdr:from>
    <xdr:ext cx="534377" cy="259045"/>
    <xdr:sp macro="" textlink="">
      <xdr:nvSpPr>
        <xdr:cNvPr id="644" name="テキスト ボックス 643"/>
        <xdr:cNvSpPr txBox="1"/>
      </xdr:nvSpPr>
      <xdr:spPr>
        <a:xfrm>
          <a:off x="14325111" y="1297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57084</xdr:rowOff>
    </xdr:from>
    <xdr:to>
      <xdr:col>71</xdr:col>
      <xdr:colOff>177800</xdr:colOff>
      <xdr:row>72</xdr:row>
      <xdr:rowOff>94735</xdr:rowOff>
    </xdr:to>
    <xdr:cxnSp macro="">
      <xdr:nvCxnSpPr>
        <xdr:cNvPr id="645" name="直線コネクタ 644"/>
        <xdr:cNvCxnSpPr/>
      </xdr:nvCxnSpPr>
      <xdr:spPr>
        <a:xfrm>
          <a:off x="12814300" y="12230034"/>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87185</xdr:rowOff>
    </xdr:from>
    <xdr:to>
      <xdr:col>72</xdr:col>
      <xdr:colOff>38100</xdr:colOff>
      <xdr:row>74</xdr:row>
      <xdr:rowOff>17335</xdr:rowOff>
    </xdr:to>
    <xdr:sp macro="" textlink="">
      <xdr:nvSpPr>
        <xdr:cNvPr id="646" name="フローチャート: 判断 645"/>
        <xdr:cNvSpPr/>
      </xdr:nvSpPr>
      <xdr:spPr>
        <a:xfrm>
          <a:off x="13652500" y="126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8462</xdr:rowOff>
    </xdr:from>
    <xdr:ext cx="534377" cy="259045"/>
    <xdr:sp macro="" textlink="">
      <xdr:nvSpPr>
        <xdr:cNvPr id="647" name="テキスト ボックス 646"/>
        <xdr:cNvSpPr txBox="1"/>
      </xdr:nvSpPr>
      <xdr:spPr>
        <a:xfrm>
          <a:off x="13436111" y="126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148107</xdr:rowOff>
    </xdr:from>
    <xdr:to>
      <xdr:col>67</xdr:col>
      <xdr:colOff>101600</xdr:colOff>
      <xdr:row>75</xdr:row>
      <xdr:rowOff>78257</xdr:rowOff>
    </xdr:to>
    <xdr:sp macro="" textlink="">
      <xdr:nvSpPr>
        <xdr:cNvPr id="648" name="フローチャート: 判断 647"/>
        <xdr:cNvSpPr/>
      </xdr:nvSpPr>
      <xdr:spPr>
        <a:xfrm>
          <a:off x="12763500" y="1283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69384</xdr:rowOff>
    </xdr:from>
    <xdr:ext cx="534377" cy="259045"/>
    <xdr:sp macro="" textlink="">
      <xdr:nvSpPr>
        <xdr:cNvPr id="649" name="テキスト ボックス 648"/>
        <xdr:cNvSpPr txBox="1"/>
      </xdr:nvSpPr>
      <xdr:spPr>
        <a:xfrm>
          <a:off x="12547111" y="12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81585</xdr:rowOff>
    </xdr:from>
    <xdr:to>
      <xdr:col>85</xdr:col>
      <xdr:colOff>177800</xdr:colOff>
      <xdr:row>71</xdr:row>
      <xdr:rowOff>11735</xdr:rowOff>
    </xdr:to>
    <xdr:sp macro="" textlink="">
      <xdr:nvSpPr>
        <xdr:cNvPr id="655" name="楕円 654"/>
        <xdr:cNvSpPr/>
      </xdr:nvSpPr>
      <xdr:spPr>
        <a:xfrm>
          <a:off x="16268700" y="120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17444</xdr:rowOff>
    </xdr:from>
    <xdr:ext cx="534377" cy="259045"/>
    <xdr:sp macro="" textlink="">
      <xdr:nvSpPr>
        <xdr:cNvPr id="656" name="公債費該当値テキスト"/>
        <xdr:cNvSpPr txBox="1"/>
      </xdr:nvSpPr>
      <xdr:spPr>
        <a:xfrm>
          <a:off x="16370300" y="1201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88009</xdr:rowOff>
    </xdr:from>
    <xdr:to>
      <xdr:col>81</xdr:col>
      <xdr:colOff>101600</xdr:colOff>
      <xdr:row>72</xdr:row>
      <xdr:rowOff>18159</xdr:rowOff>
    </xdr:to>
    <xdr:sp macro="" textlink="">
      <xdr:nvSpPr>
        <xdr:cNvPr id="657" name="楕円 656"/>
        <xdr:cNvSpPr/>
      </xdr:nvSpPr>
      <xdr:spPr>
        <a:xfrm>
          <a:off x="15430500" y="122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34686</xdr:rowOff>
    </xdr:from>
    <xdr:ext cx="534377" cy="259045"/>
    <xdr:sp macro="" textlink="">
      <xdr:nvSpPr>
        <xdr:cNvPr id="658" name="テキスト ボックス 657"/>
        <xdr:cNvSpPr txBox="1"/>
      </xdr:nvSpPr>
      <xdr:spPr>
        <a:xfrm>
          <a:off x="15214111" y="120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135512</xdr:rowOff>
    </xdr:from>
    <xdr:to>
      <xdr:col>76</xdr:col>
      <xdr:colOff>165100</xdr:colOff>
      <xdr:row>72</xdr:row>
      <xdr:rowOff>65662</xdr:rowOff>
    </xdr:to>
    <xdr:sp macro="" textlink="">
      <xdr:nvSpPr>
        <xdr:cNvPr id="659" name="楕円 658"/>
        <xdr:cNvSpPr/>
      </xdr:nvSpPr>
      <xdr:spPr>
        <a:xfrm>
          <a:off x="14541500" y="12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82189</xdr:rowOff>
    </xdr:from>
    <xdr:ext cx="534377" cy="259045"/>
    <xdr:sp macro="" textlink="">
      <xdr:nvSpPr>
        <xdr:cNvPr id="660" name="テキスト ボックス 659"/>
        <xdr:cNvSpPr txBox="1"/>
      </xdr:nvSpPr>
      <xdr:spPr>
        <a:xfrm>
          <a:off x="14325111" y="120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43935</xdr:rowOff>
    </xdr:from>
    <xdr:to>
      <xdr:col>72</xdr:col>
      <xdr:colOff>38100</xdr:colOff>
      <xdr:row>72</xdr:row>
      <xdr:rowOff>145535</xdr:rowOff>
    </xdr:to>
    <xdr:sp macro="" textlink="">
      <xdr:nvSpPr>
        <xdr:cNvPr id="661" name="楕円 660"/>
        <xdr:cNvSpPr/>
      </xdr:nvSpPr>
      <xdr:spPr>
        <a:xfrm>
          <a:off x="13652500" y="123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162062</xdr:rowOff>
    </xdr:from>
    <xdr:ext cx="534377" cy="259045"/>
    <xdr:sp macro="" textlink="">
      <xdr:nvSpPr>
        <xdr:cNvPr id="662" name="テキスト ボックス 661"/>
        <xdr:cNvSpPr txBox="1"/>
      </xdr:nvSpPr>
      <xdr:spPr>
        <a:xfrm>
          <a:off x="13436111" y="121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6284</xdr:rowOff>
    </xdr:from>
    <xdr:to>
      <xdr:col>67</xdr:col>
      <xdr:colOff>101600</xdr:colOff>
      <xdr:row>71</xdr:row>
      <xdr:rowOff>107884</xdr:rowOff>
    </xdr:to>
    <xdr:sp macro="" textlink="">
      <xdr:nvSpPr>
        <xdr:cNvPr id="663" name="楕円 662"/>
        <xdr:cNvSpPr/>
      </xdr:nvSpPr>
      <xdr:spPr>
        <a:xfrm>
          <a:off x="12763500" y="121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124411</xdr:rowOff>
    </xdr:from>
    <xdr:ext cx="534377" cy="259045"/>
    <xdr:sp macro="" textlink="">
      <xdr:nvSpPr>
        <xdr:cNvPr id="664" name="テキスト ボックス 663"/>
        <xdr:cNvSpPr txBox="1"/>
      </xdr:nvSpPr>
      <xdr:spPr>
        <a:xfrm>
          <a:off x="12547111" y="11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90" name="直線コネクタ 689"/>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91"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2" name="直線コネクタ 691"/>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3"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4" name="直線コネクタ 693"/>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67233</xdr:rowOff>
    </xdr:from>
    <xdr:to>
      <xdr:col>85</xdr:col>
      <xdr:colOff>127000</xdr:colOff>
      <xdr:row>98</xdr:row>
      <xdr:rowOff>97377</xdr:rowOff>
    </xdr:to>
    <xdr:cxnSp macro="">
      <xdr:nvCxnSpPr>
        <xdr:cNvPr id="695" name="直線コネクタ 694"/>
        <xdr:cNvCxnSpPr/>
      </xdr:nvCxnSpPr>
      <xdr:spPr>
        <a:xfrm>
          <a:off x="15481300" y="16869333"/>
          <a:ext cx="8382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6"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7" name="フローチャート: 判断 696"/>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28894</xdr:rowOff>
    </xdr:from>
    <xdr:to>
      <xdr:col>81</xdr:col>
      <xdr:colOff>50800</xdr:colOff>
      <xdr:row>98</xdr:row>
      <xdr:rowOff>67233</xdr:rowOff>
    </xdr:to>
    <xdr:cxnSp macro="">
      <xdr:nvCxnSpPr>
        <xdr:cNvPr id="698" name="直線コネクタ 697"/>
        <xdr:cNvCxnSpPr/>
      </xdr:nvCxnSpPr>
      <xdr:spPr>
        <a:xfrm>
          <a:off x="14592300" y="16830994"/>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9" name="フローチャート: 判断 698"/>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700" name="テキスト ボックス 699"/>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16224</xdr:rowOff>
    </xdr:from>
    <xdr:to>
      <xdr:col>76</xdr:col>
      <xdr:colOff>114300</xdr:colOff>
      <xdr:row>98</xdr:row>
      <xdr:rowOff>28894</xdr:rowOff>
    </xdr:to>
    <xdr:cxnSp macro="">
      <xdr:nvCxnSpPr>
        <xdr:cNvPr id="701" name="直線コネクタ 700"/>
        <xdr:cNvCxnSpPr/>
      </xdr:nvCxnSpPr>
      <xdr:spPr>
        <a:xfrm>
          <a:off x="13703300" y="16475424"/>
          <a:ext cx="889000" cy="35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2" name="フローチャート: 判断 701"/>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3" name="テキスト ボックス 702"/>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16224</xdr:rowOff>
    </xdr:from>
    <xdr:to>
      <xdr:col>71</xdr:col>
      <xdr:colOff>177800</xdr:colOff>
      <xdr:row>96</xdr:row>
      <xdr:rowOff>28502</xdr:rowOff>
    </xdr:to>
    <xdr:cxnSp macro="">
      <xdr:nvCxnSpPr>
        <xdr:cNvPr id="704" name="直線コネクタ 703"/>
        <xdr:cNvCxnSpPr/>
      </xdr:nvCxnSpPr>
      <xdr:spPr>
        <a:xfrm flipV="1">
          <a:off x="12814300" y="16475424"/>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98306</xdr:rowOff>
    </xdr:from>
    <xdr:to>
      <xdr:col>72</xdr:col>
      <xdr:colOff>38100</xdr:colOff>
      <xdr:row>96</xdr:row>
      <xdr:rowOff>28456</xdr:rowOff>
    </xdr:to>
    <xdr:sp macro="" textlink="">
      <xdr:nvSpPr>
        <xdr:cNvPr id="705" name="フローチャート: 判断 704"/>
        <xdr:cNvSpPr/>
      </xdr:nvSpPr>
      <xdr:spPr>
        <a:xfrm>
          <a:off x="13652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44983</xdr:rowOff>
    </xdr:from>
    <xdr:ext cx="534377" cy="259045"/>
    <xdr:sp macro="" textlink="">
      <xdr:nvSpPr>
        <xdr:cNvPr id="706" name="テキスト ボックス 705"/>
        <xdr:cNvSpPr txBox="1"/>
      </xdr:nvSpPr>
      <xdr:spPr>
        <a:xfrm>
          <a:off x="13436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147127</xdr:rowOff>
    </xdr:from>
    <xdr:to>
      <xdr:col>67</xdr:col>
      <xdr:colOff>101600</xdr:colOff>
      <xdr:row>97</xdr:row>
      <xdr:rowOff>77277</xdr:rowOff>
    </xdr:to>
    <xdr:sp macro="" textlink="">
      <xdr:nvSpPr>
        <xdr:cNvPr id="707" name="フローチャート: 判断 706"/>
        <xdr:cNvSpPr/>
      </xdr:nvSpPr>
      <xdr:spPr>
        <a:xfrm>
          <a:off x="12763500" y="1660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68404</xdr:rowOff>
    </xdr:from>
    <xdr:ext cx="534377" cy="259045"/>
    <xdr:sp macro="" textlink="">
      <xdr:nvSpPr>
        <xdr:cNvPr id="708" name="テキスト ボックス 707"/>
        <xdr:cNvSpPr txBox="1"/>
      </xdr:nvSpPr>
      <xdr:spPr>
        <a:xfrm>
          <a:off x="12547111" y="166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46577</xdr:rowOff>
    </xdr:from>
    <xdr:to>
      <xdr:col>85</xdr:col>
      <xdr:colOff>177800</xdr:colOff>
      <xdr:row>98</xdr:row>
      <xdr:rowOff>148177</xdr:rowOff>
    </xdr:to>
    <xdr:sp macro="" textlink="">
      <xdr:nvSpPr>
        <xdr:cNvPr id="714" name="楕円 713"/>
        <xdr:cNvSpPr/>
      </xdr:nvSpPr>
      <xdr:spPr>
        <a:xfrm>
          <a:off x="16268700" y="168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25004</xdr:rowOff>
    </xdr:from>
    <xdr:ext cx="469744" cy="259045"/>
    <xdr:sp macro="" textlink="">
      <xdr:nvSpPr>
        <xdr:cNvPr id="715" name="積立金該当値テキスト"/>
        <xdr:cNvSpPr txBox="1"/>
      </xdr:nvSpPr>
      <xdr:spPr>
        <a:xfrm>
          <a:off x="16370300" y="168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16433</xdr:rowOff>
    </xdr:from>
    <xdr:to>
      <xdr:col>81</xdr:col>
      <xdr:colOff>101600</xdr:colOff>
      <xdr:row>98</xdr:row>
      <xdr:rowOff>118033</xdr:rowOff>
    </xdr:to>
    <xdr:sp macro="" textlink="">
      <xdr:nvSpPr>
        <xdr:cNvPr id="716" name="楕円 715"/>
        <xdr:cNvSpPr/>
      </xdr:nvSpPr>
      <xdr:spPr>
        <a:xfrm>
          <a:off x="15430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109160</xdr:rowOff>
    </xdr:from>
    <xdr:ext cx="469744" cy="259045"/>
    <xdr:sp macro="" textlink="">
      <xdr:nvSpPr>
        <xdr:cNvPr id="717" name="テキスト ボックス 716"/>
        <xdr:cNvSpPr txBox="1"/>
      </xdr:nvSpPr>
      <xdr:spPr>
        <a:xfrm>
          <a:off x="15246428" y="1691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149544</xdr:rowOff>
    </xdr:from>
    <xdr:to>
      <xdr:col>76</xdr:col>
      <xdr:colOff>165100</xdr:colOff>
      <xdr:row>98</xdr:row>
      <xdr:rowOff>79694</xdr:rowOff>
    </xdr:to>
    <xdr:sp macro="" textlink="">
      <xdr:nvSpPr>
        <xdr:cNvPr id="718" name="楕円 717"/>
        <xdr:cNvSpPr/>
      </xdr:nvSpPr>
      <xdr:spPr>
        <a:xfrm>
          <a:off x="14541500" y="167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70821</xdr:rowOff>
    </xdr:from>
    <xdr:ext cx="469744" cy="259045"/>
    <xdr:sp macro="" textlink="">
      <xdr:nvSpPr>
        <xdr:cNvPr id="719" name="テキスト ボックス 718"/>
        <xdr:cNvSpPr txBox="1"/>
      </xdr:nvSpPr>
      <xdr:spPr>
        <a:xfrm>
          <a:off x="14357428" y="168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136874</xdr:rowOff>
    </xdr:from>
    <xdr:to>
      <xdr:col>72</xdr:col>
      <xdr:colOff>38100</xdr:colOff>
      <xdr:row>96</xdr:row>
      <xdr:rowOff>67024</xdr:rowOff>
    </xdr:to>
    <xdr:sp macro="" textlink="">
      <xdr:nvSpPr>
        <xdr:cNvPr id="720" name="楕円 719"/>
        <xdr:cNvSpPr/>
      </xdr:nvSpPr>
      <xdr:spPr>
        <a:xfrm>
          <a:off x="13652500" y="16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58151</xdr:rowOff>
    </xdr:from>
    <xdr:ext cx="534377" cy="259045"/>
    <xdr:sp macro="" textlink="">
      <xdr:nvSpPr>
        <xdr:cNvPr id="721" name="テキスト ボックス 720"/>
        <xdr:cNvSpPr txBox="1"/>
      </xdr:nvSpPr>
      <xdr:spPr>
        <a:xfrm>
          <a:off x="13436111" y="165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149152</xdr:rowOff>
    </xdr:from>
    <xdr:to>
      <xdr:col>67</xdr:col>
      <xdr:colOff>101600</xdr:colOff>
      <xdr:row>96</xdr:row>
      <xdr:rowOff>79302</xdr:rowOff>
    </xdr:to>
    <xdr:sp macro="" textlink="">
      <xdr:nvSpPr>
        <xdr:cNvPr id="722" name="楕円 721"/>
        <xdr:cNvSpPr/>
      </xdr:nvSpPr>
      <xdr:spPr>
        <a:xfrm>
          <a:off x="12763500" y="164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95829</xdr:rowOff>
    </xdr:from>
    <xdr:ext cx="534377" cy="259045"/>
    <xdr:sp macro="" textlink="">
      <xdr:nvSpPr>
        <xdr:cNvPr id="723" name="テキスト ボックス 722"/>
        <xdr:cNvSpPr txBox="1"/>
      </xdr:nvSpPr>
      <xdr:spPr>
        <a:xfrm>
          <a:off x="12547111" y="162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7" name="直線コネクタ 746"/>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50"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51" name="直線コネクタ 750"/>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27305</xdr:rowOff>
    </xdr:from>
    <xdr:to>
      <xdr:col>116</xdr:col>
      <xdr:colOff>63500</xdr:colOff>
      <xdr:row>36</xdr:row>
      <xdr:rowOff>28194</xdr:rowOff>
    </xdr:to>
    <xdr:cxnSp macro="">
      <xdr:nvCxnSpPr>
        <xdr:cNvPr id="752" name="直線コネクタ 751"/>
        <xdr:cNvCxnSpPr/>
      </xdr:nvCxnSpPr>
      <xdr:spPr>
        <a:xfrm flipV="1">
          <a:off x="21323300" y="6199505"/>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3" name="投資及び出資金平均値テキスト"/>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4" name="フローチャート: 判断 753"/>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28194</xdr:rowOff>
    </xdr:from>
    <xdr:to>
      <xdr:col>111</xdr:col>
      <xdr:colOff>177800</xdr:colOff>
      <xdr:row>36</xdr:row>
      <xdr:rowOff>45339</xdr:rowOff>
    </xdr:to>
    <xdr:cxnSp macro="">
      <xdr:nvCxnSpPr>
        <xdr:cNvPr id="755" name="直線コネクタ 754"/>
        <xdr:cNvCxnSpPr/>
      </xdr:nvCxnSpPr>
      <xdr:spPr>
        <a:xfrm flipV="1">
          <a:off x="20434300" y="620039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6" name="フローチャート: 判断 755"/>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58056</xdr:rowOff>
    </xdr:from>
    <xdr:ext cx="469744" cy="259045"/>
    <xdr:sp macro="" textlink="">
      <xdr:nvSpPr>
        <xdr:cNvPr id="757" name="テキスト ボックス 756"/>
        <xdr:cNvSpPr txBox="1"/>
      </xdr:nvSpPr>
      <xdr:spPr>
        <a:xfrm>
          <a:off x="21088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45339</xdr:rowOff>
    </xdr:from>
    <xdr:to>
      <xdr:col>107</xdr:col>
      <xdr:colOff>50800</xdr:colOff>
      <xdr:row>37</xdr:row>
      <xdr:rowOff>4064</xdr:rowOff>
    </xdr:to>
    <xdr:cxnSp macro="">
      <xdr:nvCxnSpPr>
        <xdr:cNvPr id="758" name="直線コネクタ 757"/>
        <xdr:cNvCxnSpPr/>
      </xdr:nvCxnSpPr>
      <xdr:spPr>
        <a:xfrm flipV="1">
          <a:off x="19545300" y="6217539"/>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9" name="フローチャート: 判断 758"/>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60" name="テキスト ボックス 759"/>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4064</xdr:rowOff>
    </xdr:from>
    <xdr:to>
      <xdr:col>102</xdr:col>
      <xdr:colOff>114300</xdr:colOff>
      <xdr:row>38</xdr:row>
      <xdr:rowOff>83693</xdr:rowOff>
    </xdr:to>
    <xdr:cxnSp macro="">
      <xdr:nvCxnSpPr>
        <xdr:cNvPr id="761" name="直線コネクタ 760"/>
        <xdr:cNvCxnSpPr/>
      </xdr:nvCxnSpPr>
      <xdr:spPr>
        <a:xfrm flipV="1">
          <a:off x="18656300" y="6347714"/>
          <a:ext cx="889000" cy="25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38481</xdr:rowOff>
    </xdr:from>
    <xdr:to>
      <xdr:col>102</xdr:col>
      <xdr:colOff>165100</xdr:colOff>
      <xdr:row>37</xdr:row>
      <xdr:rowOff>140081</xdr:rowOff>
    </xdr:to>
    <xdr:sp macro="" textlink="">
      <xdr:nvSpPr>
        <xdr:cNvPr id="762" name="フローチャート: 判断 761"/>
        <xdr:cNvSpPr/>
      </xdr:nvSpPr>
      <xdr:spPr>
        <a:xfrm>
          <a:off x="19494500" y="63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131208</xdr:rowOff>
    </xdr:from>
    <xdr:ext cx="469744" cy="259045"/>
    <xdr:sp macro="" textlink="">
      <xdr:nvSpPr>
        <xdr:cNvPr id="763" name="テキスト ボックス 762"/>
        <xdr:cNvSpPr txBox="1"/>
      </xdr:nvSpPr>
      <xdr:spPr>
        <a:xfrm>
          <a:off x="19310428" y="64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64" name="フローチャート: 判断 763"/>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170197</xdr:rowOff>
    </xdr:from>
    <xdr:ext cx="469744" cy="259045"/>
    <xdr:sp macro="" textlink="">
      <xdr:nvSpPr>
        <xdr:cNvPr id="765" name="テキスト ボックス 764"/>
        <xdr:cNvSpPr txBox="1"/>
      </xdr:nvSpPr>
      <xdr:spPr>
        <a:xfrm>
          <a:off x="18421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147955</xdr:rowOff>
    </xdr:from>
    <xdr:to>
      <xdr:col>116</xdr:col>
      <xdr:colOff>114300</xdr:colOff>
      <xdr:row>36</xdr:row>
      <xdr:rowOff>78105</xdr:rowOff>
    </xdr:to>
    <xdr:sp macro="" textlink="">
      <xdr:nvSpPr>
        <xdr:cNvPr id="771" name="楕円 770"/>
        <xdr:cNvSpPr/>
      </xdr:nvSpPr>
      <xdr:spPr>
        <a:xfrm>
          <a:off x="221107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170832</xdr:rowOff>
    </xdr:from>
    <xdr:ext cx="469744" cy="259045"/>
    <xdr:sp macro="" textlink="">
      <xdr:nvSpPr>
        <xdr:cNvPr id="772" name="投資及び出資金該当値テキスト"/>
        <xdr:cNvSpPr txBox="1"/>
      </xdr:nvSpPr>
      <xdr:spPr>
        <a:xfrm>
          <a:off x="22212300" y="600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148844</xdr:rowOff>
    </xdr:from>
    <xdr:to>
      <xdr:col>112</xdr:col>
      <xdr:colOff>38100</xdr:colOff>
      <xdr:row>36</xdr:row>
      <xdr:rowOff>78994</xdr:rowOff>
    </xdr:to>
    <xdr:sp macro="" textlink="">
      <xdr:nvSpPr>
        <xdr:cNvPr id="773" name="楕円 772"/>
        <xdr:cNvSpPr/>
      </xdr:nvSpPr>
      <xdr:spPr>
        <a:xfrm>
          <a:off x="21272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95521</xdr:rowOff>
    </xdr:from>
    <xdr:ext cx="469744" cy="259045"/>
    <xdr:sp macro="" textlink="">
      <xdr:nvSpPr>
        <xdr:cNvPr id="774" name="テキスト ボックス 773"/>
        <xdr:cNvSpPr txBox="1"/>
      </xdr:nvSpPr>
      <xdr:spPr>
        <a:xfrm>
          <a:off x="21088428"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165989</xdr:rowOff>
    </xdr:from>
    <xdr:to>
      <xdr:col>107</xdr:col>
      <xdr:colOff>101600</xdr:colOff>
      <xdr:row>36</xdr:row>
      <xdr:rowOff>96139</xdr:rowOff>
    </xdr:to>
    <xdr:sp macro="" textlink="">
      <xdr:nvSpPr>
        <xdr:cNvPr id="775" name="楕円 774"/>
        <xdr:cNvSpPr/>
      </xdr:nvSpPr>
      <xdr:spPr>
        <a:xfrm>
          <a:off x="20383500" y="61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112666</xdr:rowOff>
    </xdr:from>
    <xdr:ext cx="469744" cy="259045"/>
    <xdr:sp macro="" textlink="">
      <xdr:nvSpPr>
        <xdr:cNvPr id="776" name="テキスト ボックス 775"/>
        <xdr:cNvSpPr txBox="1"/>
      </xdr:nvSpPr>
      <xdr:spPr>
        <a:xfrm>
          <a:off x="20199428" y="59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124714</xdr:rowOff>
    </xdr:from>
    <xdr:to>
      <xdr:col>102</xdr:col>
      <xdr:colOff>165100</xdr:colOff>
      <xdr:row>37</xdr:row>
      <xdr:rowOff>54864</xdr:rowOff>
    </xdr:to>
    <xdr:sp macro="" textlink="">
      <xdr:nvSpPr>
        <xdr:cNvPr id="777" name="楕円 776"/>
        <xdr:cNvSpPr/>
      </xdr:nvSpPr>
      <xdr:spPr>
        <a:xfrm>
          <a:off x="19494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71391</xdr:rowOff>
    </xdr:from>
    <xdr:ext cx="469744" cy="259045"/>
    <xdr:sp macro="" textlink="">
      <xdr:nvSpPr>
        <xdr:cNvPr id="778" name="テキスト ボックス 777"/>
        <xdr:cNvSpPr txBox="1"/>
      </xdr:nvSpPr>
      <xdr:spPr>
        <a:xfrm>
          <a:off x="19310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32893</xdr:rowOff>
    </xdr:from>
    <xdr:to>
      <xdr:col>98</xdr:col>
      <xdr:colOff>38100</xdr:colOff>
      <xdr:row>38</xdr:row>
      <xdr:rowOff>134493</xdr:rowOff>
    </xdr:to>
    <xdr:sp macro="" textlink="">
      <xdr:nvSpPr>
        <xdr:cNvPr id="779" name="楕円 778"/>
        <xdr:cNvSpPr/>
      </xdr:nvSpPr>
      <xdr:spPr>
        <a:xfrm>
          <a:off x="18605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125620</xdr:rowOff>
    </xdr:from>
    <xdr:ext cx="469744" cy="259045"/>
    <xdr:sp macro="" textlink="">
      <xdr:nvSpPr>
        <xdr:cNvPr id="780" name="テキスト ボックス 779"/>
        <xdr:cNvSpPr txBox="1"/>
      </xdr:nvSpPr>
      <xdr:spPr>
        <a:xfrm>
          <a:off x="18421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2" name="直線コネクタ 801"/>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3"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4" name="直線コネクタ 803"/>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5"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6" name="直線コネクタ 805"/>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43825</xdr:rowOff>
    </xdr:from>
    <xdr:to>
      <xdr:col>116</xdr:col>
      <xdr:colOff>63500</xdr:colOff>
      <xdr:row>57</xdr:row>
      <xdr:rowOff>47482</xdr:rowOff>
    </xdr:to>
    <xdr:cxnSp macro="">
      <xdr:nvCxnSpPr>
        <xdr:cNvPr id="807" name="直線コネクタ 806"/>
        <xdr:cNvCxnSpPr/>
      </xdr:nvCxnSpPr>
      <xdr:spPr>
        <a:xfrm flipV="1">
          <a:off x="21323300" y="981647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8"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9" name="フローチャート: 判断 808"/>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47482</xdr:rowOff>
    </xdr:from>
    <xdr:to>
      <xdr:col>111</xdr:col>
      <xdr:colOff>177800</xdr:colOff>
      <xdr:row>57</xdr:row>
      <xdr:rowOff>50043</xdr:rowOff>
    </xdr:to>
    <xdr:cxnSp macro="">
      <xdr:nvCxnSpPr>
        <xdr:cNvPr id="810" name="直線コネクタ 809"/>
        <xdr:cNvCxnSpPr/>
      </xdr:nvCxnSpPr>
      <xdr:spPr>
        <a:xfrm flipV="1">
          <a:off x="20434300" y="9820132"/>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11" name="フローチャート: 判断 810"/>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2" name="テキスト ボックス 811"/>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42499</xdr:rowOff>
    </xdr:from>
    <xdr:to>
      <xdr:col>107</xdr:col>
      <xdr:colOff>50800</xdr:colOff>
      <xdr:row>57</xdr:row>
      <xdr:rowOff>50043</xdr:rowOff>
    </xdr:to>
    <xdr:cxnSp macro="">
      <xdr:nvCxnSpPr>
        <xdr:cNvPr id="813" name="直線コネクタ 812"/>
        <xdr:cNvCxnSpPr/>
      </xdr:nvCxnSpPr>
      <xdr:spPr>
        <a:xfrm>
          <a:off x="19545300" y="981514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4" name="フローチャート: 判断 813"/>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5" name="テキスト ボックス 814"/>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42499</xdr:rowOff>
    </xdr:from>
    <xdr:to>
      <xdr:col>102</xdr:col>
      <xdr:colOff>114300</xdr:colOff>
      <xdr:row>57</xdr:row>
      <xdr:rowOff>44283</xdr:rowOff>
    </xdr:to>
    <xdr:cxnSp macro="">
      <xdr:nvCxnSpPr>
        <xdr:cNvPr id="816" name="直線コネクタ 815"/>
        <xdr:cNvCxnSpPr/>
      </xdr:nvCxnSpPr>
      <xdr:spPr>
        <a:xfrm flipV="1">
          <a:off x="18656300" y="9815149"/>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121498</xdr:rowOff>
    </xdr:from>
    <xdr:to>
      <xdr:col>102</xdr:col>
      <xdr:colOff>165100</xdr:colOff>
      <xdr:row>57</xdr:row>
      <xdr:rowOff>51648</xdr:rowOff>
    </xdr:to>
    <xdr:sp macro="" textlink="">
      <xdr:nvSpPr>
        <xdr:cNvPr id="817" name="フローチャート: 判断 816"/>
        <xdr:cNvSpPr/>
      </xdr:nvSpPr>
      <xdr:spPr>
        <a:xfrm>
          <a:off x="19494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68175</xdr:rowOff>
    </xdr:from>
    <xdr:ext cx="469744" cy="259045"/>
    <xdr:sp macro="" textlink="">
      <xdr:nvSpPr>
        <xdr:cNvPr id="818" name="テキスト ボックス 817"/>
        <xdr:cNvSpPr txBox="1"/>
      </xdr:nvSpPr>
      <xdr:spPr>
        <a:xfrm>
          <a:off x="19310428" y="94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9" name="フローチャート: 判断 818"/>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668</xdr:rowOff>
    </xdr:from>
    <xdr:ext cx="469744" cy="259045"/>
    <xdr:sp macro="" textlink="">
      <xdr:nvSpPr>
        <xdr:cNvPr id="820" name="テキスト ボックス 819"/>
        <xdr:cNvSpPr txBox="1"/>
      </xdr:nvSpPr>
      <xdr:spPr>
        <a:xfrm>
          <a:off x="18421428" y="994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164475</xdr:rowOff>
    </xdr:from>
    <xdr:to>
      <xdr:col>116</xdr:col>
      <xdr:colOff>114300</xdr:colOff>
      <xdr:row>57</xdr:row>
      <xdr:rowOff>94625</xdr:rowOff>
    </xdr:to>
    <xdr:sp macro="" textlink="">
      <xdr:nvSpPr>
        <xdr:cNvPr id="826" name="楕円 825"/>
        <xdr:cNvSpPr/>
      </xdr:nvSpPr>
      <xdr:spPr>
        <a:xfrm>
          <a:off x="22110700" y="97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142902</xdr:rowOff>
    </xdr:from>
    <xdr:ext cx="469744" cy="259045"/>
    <xdr:sp macro="" textlink="">
      <xdr:nvSpPr>
        <xdr:cNvPr id="827" name="貸付金該当値テキスト"/>
        <xdr:cNvSpPr txBox="1"/>
      </xdr:nvSpPr>
      <xdr:spPr>
        <a:xfrm>
          <a:off x="22212300" y="974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168132</xdr:rowOff>
    </xdr:from>
    <xdr:to>
      <xdr:col>112</xdr:col>
      <xdr:colOff>38100</xdr:colOff>
      <xdr:row>57</xdr:row>
      <xdr:rowOff>98282</xdr:rowOff>
    </xdr:to>
    <xdr:sp macro="" textlink="">
      <xdr:nvSpPr>
        <xdr:cNvPr id="828" name="楕円 827"/>
        <xdr:cNvSpPr/>
      </xdr:nvSpPr>
      <xdr:spPr>
        <a:xfrm>
          <a:off x="21272500" y="9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89409</xdr:rowOff>
    </xdr:from>
    <xdr:ext cx="469744" cy="259045"/>
    <xdr:sp macro="" textlink="">
      <xdr:nvSpPr>
        <xdr:cNvPr id="829" name="テキスト ボックス 828"/>
        <xdr:cNvSpPr txBox="1"/>
      </xdr:nvSpPr>
      <xdr:spPr>
        <a:xfrm>
          <a:off x="21088428" y="986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170693</xdr:rowOff>
    </xdr:from>
    <xdr:to>
      <xdr:col>107</xdr:col>
      <xdr:colOff>101600</xdr:colOff>
      <xdr:row>57</xdr:row>
      <xdr:rowOff>100843</xdr:rowOff>
    </xdr:to>
    <xdr:sp macro="" textlink="">
      <xdr:nvSpPr>
        <xdr:cNvPr id="830" name="楕円 829"/>
        <xdr:cNvSpPr/>
      </xdr:nvSpPr>
      <xdr:spPr>
        <a:xfrm>
          <a:off x="20383500" y="977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91970</xdr:rowOff>
    </xdr:from>
    <xdr:ext cx="469744" cy="259045"/>
    <xdr:sp macro="" textlink="">
      <xdr:nvSpPr>
        <xdr:cNvPr id="831" name="テキスト ボックス 830"/>
        <xdr:cNvSpPr txBox="1"/>
      </xdr:nvSpPr>
      <xdr:spPr>
        <a:xfrm>
          <a:off x="20199428" y="986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163149</xdr:rowOff>
    </xdr:from>
    <xdr:to>
      <xdr:col>102</xdr:col>
      <xdr:colOff>165100</xdr:colOff>
      <xdr:row>57</xdr:row>
      <xdr:rowOff>93299</xdr:rowOff>
    </xdr:to>
    <xdr:sp macro="" textlink="">
      <xdr:nvSpPr>
        <xdr:cNvPr id="832" name="楕円 831"/>
        <xdr:cNvSpPr/>
      </xdr:nvSpPr>
      <xdr:spPr>
        <a:xfrm>
          <a:off x="19494500" y="97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84426</xdr:rowOff>
    </xdr:from>
    <xdr:ext cx="469744" cy="259045"/>
    <xdr:sp macro="" textlink="">
      <xdr:nvSpPr>
        <xdr:cNvPr id="833" name="テキスト ボックス 832"/>
        <xdr:cNvSpPr txBox="1"/>
      </xdr:nvSpPr>
      <xdr:spPr>
        <a:xfrm>
          <a:off x="19310428" y="98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34" name="楕円 833"/>
        <xdr:cNvSpPr/>
      </xdr:nvSpPr>
      <xdr:spPr>
        <a:xfrm>
          <a:off x="18605500" y="97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35" name="テキスト ボックス 834"/>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6" name="テキスト ボックス 85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8" name="テキスト ボックス 85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2" name="直線コネクタ 861"/>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3"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4" name="直線コネクタ 863"/>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5"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6" name="直線コネクタ 865"/>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65307</xdr:rowOff>
    </xdr:from>
    <xdr:to>
      <xdr:col>116</xdr:col>
      <xdr:colOff>63500</xdr:colOff>
      <xdr:row>72</xdr:row>
      <xdr:rowOff>114423</xdr:rowOff>
    </xdr:to>
    <xdr:cxnSp macro="">
      <xdr:nvCxnSpPr>
        <xdr:cNvPr id="867" name="直線コネクタ 866"/>
        <xdr:cNvCxnSpPr/>
      </xdr:nvCxnSpPr>
      <xdr:spPr>
        <a:xfrm flipV="1">
          <a:off x="21323300" y="12409707"/>
          <a:ext cx="838200" cy="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8" name="繰出金平均値テキスト"/>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9" name="フローチャート: 判断 868"/>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114423</xdr:rowOff>
    </xdr:from>
    <xdr:to>
      <xdr:col>111</xdr:col>
      <xdr:colOff>177800</xdr:colOff>
      <xdr:row>72</xdr:row>
      <xdr:rowOff>162821</xdr:rowOff>
    </xdr:to>
    <xdr:cxnSp macro="">
      <xdr:nvCxnSpPr>
        <xdr:cNvPr id="870" name="直線コネクタ 869"/>
        <xdr:cNvCxnSpPr/>
      </xdr:nvCxnSpPr>
      <xdr:spPr>
        <a:xfrm flipV="1">
          <a:off x="20434300" y="12458823"/>
          <a:ext cx="889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71" name="フローチャート: 判断 870"/>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72" name="テキスト ボックス 871"/>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43917</xdr:rowOff>
    </xdr:from>
    <xdr:to>
      <xdr:col>107</xdr:col>
      <xdr:colOff>50800</xdr:colOff>
      <xdr:row>72</xdr:row>
      <xdr:rowOff>162821</xdr:rowOff>
    </xdr:to>
    <xdr:cxnSp macro="">
      <xdr:nvCxnSpPr>
        <xdr:cNvPr id="873" name="直線コネクタ 872"/>
        <xdr:cNvCxnSpPr/>
      </xdr:nvCxnSpPr>
      <xdr:spPr>
        <a:xfrm>
          <a:off x="19545300" y="12388317"/>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4" name="フローチャート: 判断 873"/>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75" name="テキスト ボックス 874"/>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160274</xdr:rowOff>
    </xdr:from>
    <xdr:to>
      <xdr:col>102</xdr:col>
      <xdr:colOff>114300</xdr:colOff>
      <xdr:row>72</xdr:row>
      <xdr:rowOff>43917</xdr:rowOff>
    </xdr:to>
    <xdr:cxnSp macro="">
      <xdr:nvCxnSpPr>
        <xdr:cNvPr id="876" name="直線コネクタ 875"/>
        <xdr:cNvCxnSpPr/>
      </xdr:nvCxnSpPr>
      <xdr:spPr>
        <a:xfrm>
          <a:off x="18656300" y="12333224"/>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24990</xdr:rowOff>
    </xdr:from>
    <xdr:to>
      <xdr:col>102</xdr:col>
      <xdr:colOff>165100</xdr:colOff>
      <xdr:row>73</xdr:row>
      <xdr:rowOff>126590</xdr:rowOff>
    </xdr:to>
    <xdr:sp macro="" textlink="">
      <xdr:nvSpPr>
        <xdr:cNvPr id="877" name="フローチャート: 判断 876"/>
        <xdr:cNvSpPr/>
      </xdr:nvSpPr>
      <xdr:spPr>
        <a:xfrm>
          <a:off x="19494500" y="125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117717</xdr:rowOff>
    </xdr:from>
    <xdr:ext cx="534377" cy="259045"/>
    <xdr:sp macro="" textlink="">
      <xdr:nvSpPr>
        <xdr:cNvPr id="878" name="テキスト ボックス 877"/>
        <xdr:cNvSpPr txBox="1"/>
      </xdr:nvSpPr>
      <xdr:spPr>
        <a:xfrm>
          <a:off x="19278111" y="126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127109</xdr:rowOff>
    </xdr:from>
    <xdr:to>
      <xdr:col>98</xdr:col>
      <xdr:colOff>38100</xdr:colOff>
      <xdr:row>75</xdr:row>
      <xdr:rowOff>57259</xdr:rowOff>
    </xdr:to>
    <xdr:sp macro="" textlink="">
      <xdr:nvSpPr>
        <xdr:cNvPr id="879" name="フローチャート: 判断 878"/>
        <xdr:cNvSpPr/>
      </xdr:nvSpPr>
      <xdr:spPr>
        <a:xfrm>
          <a:off x="18605500" y="1281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48386</xdr:rowOff>
    </xdr:from>
    <xdr:ext cx="534377" cy="259045"/>
    <xdr:sp macro="" textlink="">
      <xdr:nvSpPr>
        <xdr:cNvPr id="880" name="テキスト ボックス 879"/>
        <xdr:cNvSpPr txBox="1"/>
      </xdr:nvSpPr>
      <xdr:spPr>
        <a:xfrm>
          <a:off x="18389111" y="129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14507</xdr:rowOff>
    </xdr:from>
    <xdr:to>
      <xdr:col>116</xdr:col>
      <xdr:colOff>114300</xdr:colOff>
      <xdr:row>72</xdr:row>
      <xdr:rowOff>116107</xdr:rowOff>
    </xdr:to>
    <xdr:sp macro="" textlink="">
      <xdr:nvSpPr>
        <xdr:cNvPr id="886" name="楕円 885"/>
        <xdr:cNvSpPr/>
      </xdr:nvSpPr>
      <xdr:spPr>
        <a:xfrm>
          <a:off x="22110700" y="123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37384</xdr:rowOff>
    </xdr:from>
    <xdr:ext cx="534377" cy="259045"/>
    <xdr:sp macro="" textlink="">
      <xdr:nvSpPr>
        <xdr:cNvPr id="887" name="繰出金該当値テキスト"/>
        <xdr:cNvSpPr txBox="1"/>
      </xdr:nvSpPr>
      <xdr:spPr>
        <a:xfrm>
          <a:off x="22212300" y="122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63623</xdr:rowOff>
    </xdr:from>
    <xdr:to>
      <xdr:col>112</xdr:col>
      <xdr:colOff>38100</xdr:colOff>
      <xdr:row>72</xdr:row>
      <xdr:rowOff>165223</xdr:rowOff>
    </xdr:to>
    <xdr:sp macro="" textlink="">
      <xdr:nvSpPr>
        <xdr:cNvPr id="888" name="楕円 887"/>
        <xdr:cNvSpPr/>
      </xdr:nvSpPr>
      <xdr:spPr>
        <a:xfrm>
          <a:off x="21272500" y="12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10300</xdr:rowOff>
    </xdr:from>
    <xdr:ext cx="534377" cy="259045"/>
    <xdr:sp macro="" textlink="">
      <xdr:nvSpPr>
        <xdr:cNvPr id="889" name="テキスト ボックス 888"/>
        <xdr:cNvSpPr txBox="1"/>
      </xdr:nvSpPr>
      <xdr:spPr>
        <a:xfrm>
          <a:off x="21056111" y="1218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112021</xdr:rowOff>
    </xdr:from>
    <xdr:to>
      <xdr:col>107</xdr:col>
      <xdr:colOff>101600</xdr:colOff>
      <xdr:row>73</xdr:row>
      <xdr:rowOff>42171</xdr:rowOff>
    </xdr:to>
    <xdr:sp macro="" textlink="">
      <xdr:nvSpPr>
        <xdr:cNvPr id="890" name="楕円 889"/>
        <xdr:cNvSpPr/>
      </xdr:nvSpPr>
      <xdr:spPr>
        <a:xfrm>
          <a:off x="20383500" y="124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58698</xdr:rowOff>
    </xdr:from>
    <xdr:ext cx="534377" cy="259045"/>
    <xdr:sp macro="" textlink="">
      <xdr:nvSpPr>
        <xdr:cNvPr id="891" name="テキスト ボックス 890"/>
        <xdr:cNvSpPr txBox="1"/>
      </xdr:nvSpPr>
      <xdr:spPr>
        <a:xfrm>
          <a:off x="20167111" y="122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164567</xdr:rowOff>
    </xdr:from>
    <xdr:to>
      <xdr:col>102</xdr:col>
      <xdr:colOff>165100</xdr:colOff>
      <xdr:row>72</xdr:row>
      <xdr:rowOff>94717</xdr:rowOff>
    </xdr:to>
    <xdr:sp macro="" textlink="">
      <xdr:nvSpPr>
        <xdr:cNvPr id="892" name="楕円 891"/>
        <xdr:cNvSpPr/>
      </xdr:nvSpPr>
      <xdr:spPr>
        <a:xfrm>
          <a:off x="19494500" y="123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111244</xdr:rowOff>
    </xdr:from>
    <xdr:ext cx="534377" cy="259045"/>
    <xdr:sp macro="" textlink="">
      <xdr:nvSpPr>
        <xdr:cNvPr id="893" name="テキスト ボックス 892"/>
        <xdr:cNvSpPr txBox="1"/>
      </xdr:nvSpPr>
      <xdr:spPr>
        <a:xfrm>
          <a:off x="19278111" y="1211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109474</xdr:rowOff>
    </xdr:from>
    <xdr:to>
      <xdr:col>98</xdr:col>
      <xdr:colOff>38100</xdr:colOff>
      <xdr:row>72</xdr:row>
      <xdr:rowOff>39624</xdr:rowOff>
    </xdr:to>
    <xdr:sp macro="" textlink="">
      <xdr:nvSpPr>
        <xdr:cNvPr id="894" name="楕円 893"/>
        <xdr:cNvSpPr/>
      </xdr:nvSpPr>
      <xdr:spPr>
        <a:xfrm>
          <a:off x="18605500" y="1228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56151</xdr:rowOff>
    </xdr:from>
    <xdr:ext cx="534377" cy="259045"/>
    <xdr:sp macro="" textlink="">
      <xdr:nvSpPr>
        <xdr:cNvPr id="895" name="テキスト ボックス 894"/>
        <xdr:cNvSpPr txBox="1"/>
      </xdr:nvSpPr>
      <xdr:spPr>
        <a:xfrm>
          <a:off x="18389111" y="120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490,807</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・もっとも多いのは扶助費で、人口は毎年千人程度減少しているものの、高齢者の割合は全国的にも高く、増加傾向となっている。</a:t>
          </a:r>
          <a:endParaRPr lang="ja-JP" altLang="ja-JP" sz="1400">
            <a:effectLst/>
          </a:endParaRPr>
        </a:p>
        <a:p>
          <a:r>
            <a:rPr kumimoji="1" lang="ja-JP" altLang="ja-JP" sz="1100">
              <a:solidFill>
                <a:schemeClr val="dk1"/>
              </a:solidFill>
              <a:effectLst/>
              <a:latin typeface="+mn-lt"/>
              <a:ea typeface="+mn-ea"/>
              <a:cs typeface="+mn-cs"/>
            </a:rPr>
            <a:t>・人件費は、 市町村合併以来継続している一般職の退職者数の採用抑制、労務職の退職者不補充による職員削減の効果などにより、類似団体や全国平均と比較して下回っている。</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年度に借入した第三セクター等改革推進債や合併特例債により、類似団体と比較して著しく多くなっているが、プライマリーバランスの黒字堅持や繰上償還の実施により、着実に総額を減らしている。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39,187</a:t>
          </a:r>
          <a:r>
            <a:rPr kumimoji="1" lang="ja-JP" altLang="ja-JP" sz="1100">
              <a:solidFill>
                <a:schemeClr val="dk1"/>
              </a:solidFill>
              <a:effectLst/>
              <a:latin typeface="+mn-lt"/>
              <a:ea typeface="+mn-ea"/>
              <a:cs typeface="+mn-cs"/>
            </a:rPr>
            <a:t>円となっており、類似団体と比較して</a:t>
          </a:r>
          <a:r>
            <a:rPr kumimoji="1" lang="en-US" altLang="ja-JP" sz="1100">
              <a:solidFill>
                <a:schemeClr val="dk1"/>
              </a:solidFill>
              <a:effectLst/>
              <a:latin typeface="+mn-lt"/>
              <a:ea typeface="+mn-ea"/>
              <a:cs typeface="+mn-cs"/>
            </a:rPr>
            <a:t>27,676</a:t>
          </a:r>
          <a:r>
            <a:rPr kumimoji="1" lang="ja-JP" altLang="ja-JP" sz="1100">
              <a:solidFill>
                <a:schemeClr val="dk1"/>
              </a:solidFill>
              <a:effectLst/>
              <a:latin typeface="+mn-lt"/>
              <a:ea typeface="+mn-ea"/>
              <a:cs typeface="+mn-cs"/>
            </a:rPr>
            <a:t>円低い状況となっているものの、今後は教育関連施設の整備など、合併特例債を活用した事業を見込んでいる。活用期間終了後は、平成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億円の事業費を約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億円まで引き下げる内容を財政計画で見込んでいる。そのためにも、公共施設</a:t>
          </a:r>
          <a:r>
            <a:rPr kumimoji="1" lang="ja-JP" altLang="en-US" sz="1100">
              <a:solidFill>
                <a:schemeClr val="dk1"/>
              </a:solidFill>
              <a:effectLst/>
              <a:latin typeface="+mn-lt"/>
              <a:ea typeface="+mn-ea"/>
              <a:cs typeface="+mn-cs"/>
            </a:rPr>
            <a:t>総合計画個別施設計画の策定に基づき、住民理解を得た上で施設の統廃合を進めることが重要となっている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113030</xdr:rowOff>
    </xdr:from>
    <xdr:to>
      <xdr:col>24</xdr:col>
      <xdr:colOff>63500</xdr:colOff>
      <xdr:row>39</xdr:row>
      <xdr:rowOff>2540</xdr:rowOff>
    </xdr:to>
    <xdr:cxnSp macro="">
      <xdr:nvCxnSpPr>
        <xdr:cNvPr id="61" name="直線コネクタ 60"/>
        <xdr:cNvCxnSpPr/>
      </xdr:nvCxnSpPr>
      <xdr:spPr>
        <a:xfrm flipV="1">
          <a:off x="3797300" y="6456680"/>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156464</xdr:rowOff>
    </xdr:from>
    <xdr:to>
      <xdr:col>19</xdr:col>
      <xdr:colOff>177800</xdr:colOff>
      <xdr:row>39</xdr:row>
      <xdr:rowOff>2540</xdr:rowOff>
    </xdr:to>
    <xdr:cxnSp macro="">
      <xdr:nvCxnSpPr>
        <xdr:cNvPr id="64" name="直線コネクタ 63"/>
        <xdr:cNvCxnSpPr/>
      </xdr:nvCxnSpPr>
      <xdr:spPr>
        <a:xfrm>
          <a:off x="2908300" y="66715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26924</xdr:rowOff>
    </xdr:from>
    <xdr:to>
      <xdr:col>15</xdr:col>
      <xdr:colOff>50800</xdr:colOff>
      <xdr:row>38</xdr:row>
      <xdr:rowOff>156464</xdr:rowOff>
    </xdr:to>
    <xdr:cxnSp macro="">
      <xdr:nvCxnSpPr>
        <xdr:cNvPr id="67" name="直線コネクタ 66"/>
        <xdr:cNvCxnSpPr/>
      </xdr:nvCxnSpPr>
      <xdr:spPr>
        <a:xfrm>
          <a:off x="2019300" y="6542024"/>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26924</xdr:rowOff>
    </xdr:from>
    <xdr:to>
      <xdr:col>10</xdr:col>
      <xdr:colOff>114300</xdr:colOff>
      <xdr:row>38</xdr:row>
      <xdr:rowOff>129032</xdr:rowOff>
    </xdr:to>
    <xdr:cxnSp macro="">
      <xdr:nvCxnSpPr>
        <xdr:cNvPr id="70" name="直線コネクタ 69"/>
        <xdr:cNvCxnSpPr/>
      </xdr:nvCxnSpPr>
      <xdr:spPr>
        <a:xfrm flipV="1">
          <a:off x="1130300" y="6542024"/>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27940</xdr:rowOff>
    </xdr:from>
    <xdr:to>
      <xdr:col>10</xdr:col>
      <xdr:colOff>165100</xdr:colOff>
      <xdr:row>36</xdr:row>
      <xdr:rowOff>129540</xdr:rowOff>
    </xdr:to>
    <xdr:sp macro="" textlink="">
      <xdr:nvSpPr>
        <xdr:cNvPr id="71" name="フローチャート: 判断 70"/>
        <xdr:cNvSpPr/>
      </xdr:nvSpPr>
      <xdr:spPr>
        <a:xfrm>
          <a:off x="1968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146067</xdr:rowOff>
    </xdr:from>
    <xdr:ext cx="469744" cy="259045"/>
    <xdr:sp macro="" textlink="">
      <xdr:nvSpPr>
        <xdr:cNvPr id="72" name="テキスト ボックス 71"/>
        <xdr:cNvSpPr txBox="1"/>
      </xdr:nvSpPr>
      <xdr:spPr>
        <a:xfrm>
          <a:off x="1784428" y="59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9652</xdr:rowOff>
    </xdr:from>
    <xdr:to>
      <xdr:col>6</xdr:col>
      <xdr:colOff>38100</xdr:colOff>
      <xdr:row>37</xdr:row>
      <xdr:rowOff>111252</xdr:rowOff>
    </xdr:to>
    <xdr:sp macro="" textlink="">
      <xdr:nvSpPr>
        <xdr:cNvPr id="73" name="フローチャート: 判断 72"/>
        <xdr:cNvSpPr/>
      </xdr:nvSpPr>
      <xdr:spPr>
        <a:xfrm>
          <a:off x="10795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127779</xdr:rowOff>
    </xdr:from>
    <xdr:ext cx="469744" cy="259045"/>
    <xdr:sp macro="" textlink="">
      <xdr:nvSpPr>
        <xdr:cNvPr id="74" name="テキスト ボックス 73"/>
        <xdr:cNvSpPr txBox="1"/>
      </xdr:nvSpPr>
      <xdr:spPr>
        <a:xfrm>
          <a:off x="895428" y="612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80" name="楕円 79"/>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40657</xdr:rowOff>
    </xdr:from>
    <xdr:ext cx="469744" cy="259045"/>
    <xdr:sp macro="" textlink="">
      <xdr:nvSpPr>
        <xdr:cNvPr id="81" name="議会費該当値テキスト"/>
        <xdr:cNvSpPr txBox="1"/>
      </xdr:nvSpPr>
      <xdr:spPr>
        <a:xfrm>
          <a:off x="46863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123190</xdr:rowOff>
    </xdr:from>
    <xdr:to>
      <xdr:col>20</xdr:col>
      <xdr:colOff>38100</xdr:colOff>
      <xdr:row>39</xdr:row>
      <xdr:rowOff>53340</xdr:rowOff>
    </xdr:to>
    <xdr:sp macro="" textlink="">
      <xdr:nvSpPr>
        <xdr:cNvPr id="82" name="楕円 81"/>
        <xdr:cNvSpPr/>
      </xdr:nvSpPr>
      <xdr:spPr>
        <a:xfrm>
          <a:off x="3746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44467</xdr:rowOff>
    </xdr:from>
    <xdr:ext cx="469744" cy="259045"/>
    <xdr:sp macro="" textlink="">
      <xdr:nvSpPr>
        <xdr:cNvPr id="83" name="テキスト ボックス 82"/>
        <xdr:cNvSpPr txBox="1"/>
      </xdr:nvSpPr>
      <xdr:spPr>
        <a:xfrm>
          <a:off x="3562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105664</xdr:rowOff>
    </xdr:from>
    <xdr:to>
      <xdr:col>15</xdr:col>
      <xdr:colOff>101600</xdr:colOff>
      <xdr:row>39</xdr:row>
      <xdr:rowOff>35814</xdr:rowOff>
    </xdr:to>
    <xdr:sp macro="" textlink="">
      <xdr:nvSpPr>
        <xdr:cNvPr id="84" name="楕円 83"/>
        <xdr:cNvSpPr/>
      </xdr:nvSpPr>
      <xdr:spPr>
        <a:xfrm>
          <a:off x="2857500" y="66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26941</xdr:rowOff>
    </xdr:from>
    <xdr:ext cx="469744" cy="259045"/>
    <xdr:sp macro="" textlink="">
      <xdr:nvSpPr>
        <xdr:cNvPr id="85" name="テキスト ボックス 84"/>
        <xdr:cNvSpPr txBox="1"/>
      </xdr:nvSpPr>
      <xdr:spPr>
        <a:xfrm>
          <a:off x="2673428"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147574</xdr:rowOff>
    </xdr:from>
    <xdr:to>
      <xdr:col>10</xdr:col>
      <xdr:colOff>165100</xdr:colOff>
      <xdr:row>38</xdr:row>
      <xdr:rowOff>77724</xdr:rowOff>
    </xdr:to>
    <xdr:sp macro="" textlink="">
      <xdr:nvSpPr>
        <xdr:cNvPr id="86" name="楕円 85"/>
        <xdr:cNvSpPr/>
      </xdr:nvSpPr>
      <xdr:spPr>
        <a:xfrm>
          <a:off x="1968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68851</xdr:rowOff>
    </xdr:from>
    <xdr:ext cx="469744" cy="259045"/>
    <xdr:sp macro="" textlink="">
      <xdr:nvSpPr>
        <xdr:cNvPr id="87" name="テキスト ボックス 86"/>
        <xdr:cNvSpPr txBox="1"/>
      </xdr:nvSpPr>
      <xdr:spPr>
        <a:xfrm>
          <a:off x="1784428"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78232</xdr:rowOff>
    </xdr:from>
    <xdr:to>
      <xdr:col>6</xdr:col>
      <xdr:colOff>38100</xdr:colOff>
      <xdr:row>39</xdr:row>
      <xdr:rowOff>8382</xdr:rowOff>
    </xdr:to>
    <xdr:sp macro="" textlink="">
      <xdr:nvSpPr>
        <xdr:cNvPr id="88" name="楕円 87"/>
        <xdr:cNvSpPr/>
      </xdr:nvSpPr>
      <xdr:spPr>
        <a:xfrm>
          <a:off x="1079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170959</xdr:rowOff>
    </xdr:from>
    <xdr:ext cx="469744" cy="259045"/>
    <xdr:sp macro="" textlink="">
      <xdr:nvSpPr>
        <xdr:cNvPr id="89" name="テキスト ボックス 88"/>
        <xdr:cNvSpPr txBox="1"/>
      </xdr:nvSpPr>
      <xdr:spPr>
        <a:xfrm>
          <a:off x="895428"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60261</xdr:rowOff>
    </xdr:from>
    <xdr:to>
      <xdr:col>24</xdr:col>
      <xdr:colOff>63500</xdr:colOff>
      <xdr:row>55</xdr:row>
      <xdr:rowOff>67729</xdr:rowOff>
    </xdr:to>
    <xdr:cxnSp macro="">
      <xdr:nvCxnSpPr>
        <xdr:cNvPr id="119" name="直線コネクタ 118"/>
        <xdr:cNvCxnSpPr/>
      </xdr:nvCxnSpPr>
      <xdr:spPr>
        <a:xfrm>
          <a:off x="3797300" y="9490011"/>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60261</xdr:rowOff>
    </xdr:from>
    <xdr:to>
      <xdr:col>19</xdr:col>
      <xdr:colOff>177800</xdr:colOff>
      <xdr:row>55</xdr:row>
      <xdr:rowOff>86664</xdr:rowOff>
    </xdr:to>
    <xdr:cxnSp macro="">
      <xdr:nvCxnSpPr>
        <xdr:cNvPr id="122" name="直線コネクタ 121"/>
        <xdr:cNvCxnSpPr/>
      </xdr:nvCxnSpPr>
      <xdr:spPr>
        <a:xfrm flipV="1">
          <a:off x="2908300" y="9490011"/>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158883</xdr:rowOff>
    </xdr:from>
    <xdr:to>
      <xdr:col>15</xdr:col>
      <xdr:colOff>50800</xdr:colOff>
      <xdr:row>55</xdr:row>
      <xdr:rowOff>86664</xdr:rowOff>
    </xdr:to>
    <xdr:cxnSp macro="">
      <xdr:nvCxnSpPr>
        <xdr:cNvPr id="125" name="直線コネクタ 124"/>
        <xdr:cNvCxnSpPr/>
      </xdr:nvCxnSpPr>
      <xdr:spPr>
        <a:xfrm>
          <a:off x="2019300" y="9245733"/>
          <a:ext cx="889000" cy="2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158883</xdr:rowOff>
    </xdr:from>
    <xdr:to>
      <xdr:col>10</xdr:col>
      <xdr:colOff>114300</xdr:colOff>
      <xdr:row>54</xdr:row>
      <xdr:rowOff>24562</xdr:rowOff>
    </xdr:to>
    <xdr:cxnSp macro="">
      <xdr:nvCxnSpPr>
        <xdr:cNvPr id="128" name="直線コネクタ 127"/>
        <xdr:cNvCxnSpPr/>
      </xdr:nvCxnSpPr>
      <xdr:spPr>
        <a:xfrm flipV="1">
          <a:off x="1130300" y="9245733"/>
          <a:ext cx="889000" cy="3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120714</xdr:rowOff>
    </xdr:from>
    <xdr:to>
      <xdr:col>10</xdr:col>
      <xdr:colOff>165100</xdr:colOff>
      <xdr:row>54</xdr:row>
      <xdr:rowOff>50864</xdr:rowOff>
    </xdr:to>
    <xdr:sp macro="" textlink="">
      <xdr:nvSpPr>
        <xdr:cNvPr id="129" name="フローチャート: 判断 128"/>
        <xdr:cNvSpPr/>
      </xdr:nvSpPr>
      <xdr:spPr>
        <a:xfrm>
          <a:off x="1968500" y="92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41991</xdr:rowOff>
    </xdr:from>
    <xdr:ext cx="534377" cy="259045"/>
    <xdr:sp macro="" textlink="">
      <xdr:nvSpPr>
        <xdr:cNvPr id="130" name="テキスト ボックス 129"/>
        <xdr:cNvSpPr txBox="1"/>
      </xdr:nvSpPr>
      <xdr:spPr>
        <a:xfrm>
          <a:off x="1752111" y="93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148565</xdr:rowOff>
    </xdr:from>
    <xdr:to>
      <xdr:col>6</xdr:col>
      <xdr:colOff>38100</xdr:colOff>
      <xdr:row>55</xdr:row>
      <xdr:rowOff>78715</xdr:rowOff>
    </xdr:to>
    <xdr:sp macro="" textlink="">
      <xdr:nvSpPr>
        <xdr:cNvPr id="131" name="フローチャート: 判断 130"/>
        <xdr:cNvSpPr/>
      </xdr:nvSpPr>
      <xdr:spPr>
        <a:xfrm>
          <a:off x="1079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69842</xdr:rowOff>
    </xdr:from>
    <xdr:ext cx="534377" cy="259045"/>
    <xdr:sp macro="" textlink="">
      <xdr:nvSpPr>
        <xdr:cNvPr id="132" name="テキスト ボックス 131"/>
        <xdr:cNvSpPr txBox="1"/>
      </xdr:nvSpPr>
      <xdr:spPr>
        <a:xfrm>
          <a:off x="863111" y="94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16929</xdr:rowOff>
    </xdr:from>
    <xdr:to>
      <xdr:col>24</xdr:col>
      <xdr:colOff>114300</xdr:colOff>
      <xdr:row>55</xdr:row>
      <xdr:rowOff>118529</xdr:rowOff>
    </xdr:to>
    <xdr:sp macro="" textlink="">
      <xdr:nvSpPr>
        <xdr:cNvPr id="138" name="楕円 137"/>
        <xdr:cNvSpPr/>
      </xdr:nvSpPr>
      <xdr:spPr>
        <a:xfrm>
          <a:off x="4584700" y="94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166806</xdr:rowOff>
    </xdr:from>
    <xdr:ext cx="534377" cy="259045"/>
    <xdr:sp macro="" textlink="">
      <xdr:nvSpPr>
        <xdr:cNvPr id="139" name="総務費該当値テキスト"/>
        <xdr:cNvSpPr txBox="1"/>
      </xdr:nvSpPr>
      <xdr:spPr>
        <a:xfrm>
          <a:off x="4686300" y="94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9461</xdr:rowOff>
    </xdr:from>
    <xdr:to>
      <xdr:col>20</xdr:col>
      <xdr:colOff>38100</xdr:colOff>
      <xdr:row>55</xdr:row>
      <xdr:rowOff>111061</xdr:rowOff>
    </xdr:to>
    <xdr:sp macro="" textlink="">
      <xdr:nvSpPr>
        <xdr:cNvPr id="140" name="楕円 139"/>
        <xdr:cNvSpPr/>
      </xdr:nvSpPr>
      <xdr:spPr>
        <a:xfrm>
          <a:off x="3746500" y="94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102188</xdr:rowOff>
    </xdr:from>
    <xdr:ext cx="534377" cy="259045"/>
    <xdr:sp macro="" textlink="">
      <xdr:nvSpPr>
        <xdr:cNvPr id="141" name="テキスト ボックス 140"/>
        <xdr:cNvSpPr txBox="1"/>
      </xdr:nvSpPr>
      <xdr:spPr>
        <a:xfrm>
          <a:off x="3530111" y="95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35864</xdr:rowOff>
    </xdr:from>
    <xdr:to>
      <xdr:col>15</xdr:col>
      <xdr:colOff>101600</xdr:colOff>
      <xdr:row>55</xdr:row>
      <xdr:rowOff>137464</xdr:rowOff>
    </xdr:to>
    <xdr:sp macro="" textlink="">
      <xdr:nvSpPr>
        <xdr:cNvPr id="142" name="楕円 141"/>
        <xdr:cNvSpPr/>
      </xdr:nvSpPr>
      <xdr:spPr>
        <a:xfrm>
          <a:off x="2857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128591</xdr:rowOff>
    </xdr:from>
    <xdr:ext cx="534377" cy="259045"/>
    <xdr:sp macro="" textlink="">
      <xdr:nvSpPr>
        <xdr:cNvPr id="143" name="テキスト ボックス 142"/>
        <xdr:cNvSpPr txBox="1"/>
      </xdr:nvSpPr>
      <xdr:spPr>
        <a:xfrm>
          <a:off x="2641111" y="95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108083</xdr:rowOff>
    </xdr:from>
    <xdr:to>
      <xdr:col>10</xdr:col>
      <xdr:colOff>165100</xdr:colOff>
      <xdr:row>54</xdr:row>
      <xdr:rowOff>38233</xdr:rowOff>
    </xdr:to>
    <xdr:sp macro="" textlink="">
      <xdr:nvSpPr>
        <xdr:cNvPr id="144" name="楕円 143"/>
        <xdr:cNvSpPr/>
      </xdr:nvSpPr>
      <xdr:spPr>
        <a:xfrm>
          <a:off x="1968500" y="91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54760</xdr:rowOff>
    </xdr:from>
    <xdr:ext cx="534377" cy="259045"/>
    <xdr:sp macro="" textlink="">
      <xdr:nvSpPr>
        <xdr:cNvPr id="145" name="テキスト ボックス 144"/>
        <xdr:cNvSpPr txBox="1"/>
      </xdr:nvSpPr>
      <xdr:spPr>
        <a:xfrm>
          <a:off x="1752111" y="89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145212</xdr:rowOff>
    </xdr:from>
    <xdr:to>
      <xdr:col>6</xdr:col>
      <xdr:colOff>38100</xdr:colOff>
      <xdr:row>54</xdr:row>
      <xdr:rowOff>75362</xdr:rowOff>
    </xdr:to>
    <xdr:sp macro="" textlink="">
      <xdr:nvSpPr>
        <xdr:cNvPr id="146" name="楕円 145"/>
        <xdr:cNvSpPr/>
      </xdr:nvSpPr>
      <xdr:spPr>
        <a:xfrm>
          <a:off x="1079500" y="92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91889</xdr:rowOff>
    </xdr:from>
    <xdr:ext cx="534377" cy="259045"/>
    <xdr:sp macro="" textlink="">
      <xdr:nvSpPr>
        <xdr:cNvPr id="147" name="テキスト ボックス 146"/>
        <xdr:cNvSpPr txBox="1"/>
      </xdr:nvSpPr>
      <xdr:spPr>
        <a:xfrm>
          <a:off x="863111" y="90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122163</xdr:rowOff>
    </xdr:from>
    <xdr:to>
      <xdr:col>24</xdr:col>
      <xdr:colOff>63500</xdr:colOff>
      <xdr:row>77</xdr:row>
      <xdr:rowOff>123676</xdr:rowOff>
    </xdr:to>
    <xdr:cxnSp macro="">
      <xdr:nvCxnSpPr>
        <xdr:cNvPr id="179" name="直線コネクタ 178"/>
        <xdr:cNvCxnSpPr/>
      </xdr:nvCxnSpPr>
      <xdr:spPr>
        <a:xfrm flipV="1">
          <a:off x="3797300" y="13323813"/>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123676</xdr:rowOff>
    </xdr:from>
    <xdr:to>
      <xdr:col>19</xdr:col>
      <xdr:colOff>177800</xdr:colOff>
      <xdr:row>78</xdr:row>
      <xdr:rowOff>929</xdr:rowOff>
    </xdr:to>
    <xdr:cxnSp macro="">
      <xdr:nvCxnSpPr>
        <xdr:cNvPr id="182" name="直線コネクタ 181"/>
        <xdr:cNvCxnSpPr/>
      </xdr:nvCxnSpPr>
      <xdr:spPr>
        <a:xfrm flipV="1">
          <a:off x="2908300" y="13325326"/>
          <a:ext cx="889000" cy="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xdr:rowOff>
    </xdr:from>
    <xdr:to>
      <xdr:col>15</xdr:col>
      <xdr:colOff>50800</xdr:colOff>
      <xdr:row>78</xdr:row>
      <xdr:rowOff>15418</xdr:rowOff>
    </xdr:to>
    <xdr:cxnSp macro="">
      <xdr:nvCxnSpPr>
        <xdr:cNvPr id="185" name="直線コネクタ 184"/>
        <xdr:cNvCxnSpPr/>
      </xdr:nvCxnSpPr>
      <xdr:spPr>
        <a:xfrm flipV="1">
          <a:off x="2019300" y="13374029"/>
          <a:ext cx="889000" cy="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15418</xdr:rowOff>
    </xdr:from>
    <xdr:to>
      <xdr:col>10</xdr:col>
      <xdr:colOff>114300</xdr:colOff>
      <xdr:row>78</xdr:row>
      <xdr:rowOff>115044</xdr:rowOff>
    </xdr:to>
    <xdr:cxnSp macro="">
      <xdr:nvCxnSpPr>
        <xdr:cNvPr id="188" name="直線コネクタ 187"/>
        <xdr:cNvCxnSpPr/>
      </xdr:nvCxnSpPr>
      <xdr:spPr>
        <a:xfrm flipV="1">
          <a:off x="1130300" y="13388518"/>
          <a:ext cx="889000" cy="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16151</xdr:rowOff>
    </xdr:from>
    <xdr:to>
      <xdr:col>10</xdr:col>
      <xdr:colOff>165100</xdr:colOff>
      <xdr:row>78</xdr:row>
      <xdr:rowOff>117751</xdr:rowOff>
    </xdr:to>
    <xdr:sp macro="" textlink="">
      <xdr:nvSpPr>
        <xdr:cNvPr id="189" name="フローチャート: 判断 188"/>
        <xdr:cNvSpPr/>
      </xdr:nvSpPr>
      <xdr:spPr>
        <a:xfrm>
          <a:off x="1968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108878</xdr:rowOff>
    </xdr:from>
    <xdr:ext cx="599010" cy="259045"/>
    <xdr:sp macro="" textlink="">
      <xdr:nvSpPr>
        <xdr:cNvPr id="190" name="テキスト ボックス 189"/>
        <xdr:cNvSpPr txBox="1"/>
      </xdr:nvSpPr>
      <xdr:spPr>
        <a:xfrm>
          <a:off x="1719795" y="1348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16554</xdr:rowOff>
    </xdr:from>
    <xdr:to>
      <xdr:col>6</xdr:col>
      <xdr:colOff>38100</xdr:colOff>
      <xdr:row>79</xdr:row>
      <xdr:rowOff>118154</xdr:rowOff>
    </xdr:to>
    <xdr:sp macro="" textlink="">
      <xdr:nvSpPr>
        <xdr:cNvPr id="191" name="フローチャート: 判断 190"/>
        <xdr:cNvSpPr/>
      </xdr:nvSpPr>
      <xdr:spPr>
        <a:xfrm>
          <a:off x="1079500" y="1356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109281</xdr:rowOff>
    </xdr:from>
    <xdr:ext cx="599010" cy="259045"/>
    <xdr:sp macro="" textlink="">
      <xdr:nvSpPr>
        <xdr:cNvPr id="192" name="テキスト ボックス 191"/>
        <xdr:cNvSpPr txBox="1"/>
      </xdr:nvSpPr>
      <xdr:spPr>
        <a:xfrm>
          <a:off x="830795" y="1365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71363</xdr:rowOff>
    </xdr:from>
    <xdr:to>
      <xdr:col>24</xdr:col>
      <xdr:colOff>114300</xdr:colOff>
      <xdr:row>78</xdr:row>
      <xdr:rowOff>1513</xdr:rowOff>
    </xdr:to>
    <xdr:sp macro="" textlink="">
      <xdr:nvSpPr>
        <xdr:cNvPr id="198" name="楕円 197"/>
        <xdr:cNvSpPr/>
      </xdr:nvSpPr>
      <xdr:spPr>
        <a:xfrm>
          <a:off x="4584700" y="132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49790</xdr:rowOff>
    </xdr:from>
    <xdr:ext cx="599010" cy="259045"/>
    <xdr:sp macro="" textlink="">
      <xdr:nvSpPr>
        <xdr:cNvPr id="199" name="民生費該当値テキスト"/>
        <xdr:cNvSpPr txBox="1"/>
      </xdr:nvSpPr>
      <xdr:spPr>
        <a:xfrm>
          <a:off x="4686300" y="132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72876</xdr:rowOff>
    </xdr:from>
    <xdr:to>
      <xdr:col>20</xdr:col>
      <xdr:colOff>38100</xdr:colOff>
      <xdr:row>78</xdr:row>
      <xdr:rowOff>3026</xdr:rowOff>
    </xdr:to>
    <xdr:sp macro="" textlink="">
      <xdr:nvSpPr>
        <xdr:cNvPr id="200" name="楕円 199"/>
        <xdr:cNvSpPr/>
      </xdr:nvSpPr>
      <xdr:spPr>
        <a:xfrm>
          <a:off x="3746500" y="13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165603</xdr:rowOff>
    </xdr:from>
    <xdr:ext cx="599010" cy="259045"/>
    <xdr:sp macro="" textlink="">
      <xdr:nvSpPr>
        <xdr:cNvPr id="201" name="テキスト ボックス 200"/>
        <xdr:cNvSpPr txBox="1"/>
      </xdr:nvSpPr>
      <xdr:spPr>
        <a:xfrm>
          <a:off x="3497795" y="133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121579</xdr:rowOff>
    </xdr:from>
    <xdr:to>
      <xdr:col>15</xdr:col>
      <xdr:colOff>101600</xdr:colOff>
      <xdr:row>78</xdr:row>
      <xdr:rowOff>51729</xdr:rowOff>
    </xdr:to>
    <xdr:sp macro="" textlink="">
      <xdr:nvSpPr>
        <xdr:cNvPr id="202" name="楕円 201"/>
        <xdr:cNvSpPr/>
      </xdr:nvSpPr>
      <xdr:spPr>
        <a:xfrm>
          <a:off x="2857500" y="133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42856</xdr:rowOff>
    </xdr:from>
    <xdr:ext cx="599010" cy="259045"/>
    <xdr:sp macro="" textlink="">
      <xdr:nvSpPr>
        <xdr:cNvPr id="203" name="テキスト ボックス 202"/>
        <xdr:cNvSpPr txBox="1"/>
      </xdr:nvSpPr>
      <xdr:spPr>
        <a:xfrm>
          <a:off x="2608795" y="134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136068</xdr:rowOff>
    </xdr:from>
    <xdr:to>
      <xdr:col>10</xdr:col>
      <xdr:colOff>165100</xdr:colOff>
      <xdr:row>78</xdr:row>
      <xdr:rowOff>66218</xdr:rowOff>
    </xdr:to>
    <xdr:sp macro="" textlink="">
      <xdr:nvSpPr>
        <xdr:cNvPr id="204" name="楕円 203"/>
        <xdr:cNvSpPr/>
      </xdr:nvSpPr>
      <xdr:spPr>
        <a:xfrm>
          <a:off x="1968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82745</xdr:rowOff>
    </xdr:from>
    <xdr:ext cx="599010" cy="259045"/>
    <xdr:sp macro="" textlink="">
      <xdr:nvSpPr>
        <xdr:cNvPr id="205" name="テキスト ボックス 204"/>
        <xdr:cNvSpPr txBox="1"/>
      </xdr:nvSpPr>
      <xdr:spPr>
        <a:xfrm>
          <a:off x="1719795" y="13112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64244</xdr:rowOff>
    </xdr:from>
    <xdr:to>
      <xdr:col>6</xdr:col>
      <xdr:colOff>38100</xdr:colOff>
      <xdr:row>78</xdr:row>
      <xdr:rowOff>165844</xdr:rowOff>
    </xdr:to>
    <xdr:sp macro="" textlink="">
      <xdr:nvSpPr>
        <xdr:cNvPr id="206" name="楕円 205"/>
        <xdr:cNvSpPr/>
      </xdr:nvSpPr>
      <xdr:spPr>
        <a:xfrm>
          <a:off x="1079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10921</xdr:rowOff>
    </xdr:from>
    <xdr:ext cx="599010" cy="259045"/>
    <xdr:sp macro="" textlink="">
      <xdr:nvSpPr>
        <xdr:cNvPr id="207" name="テキスト ボックス 206"/>
        <xdr:cNvSpPr txBox="1"/>
      </xdr:nvSpPr>
      <xdr:spPr>
        <a:xfrm>
          <a:off x="830795" y="132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1282</xdr:rowOff>
    </xdr:from>
    <xdr:to>
      <xdr:col>24</xdr:col>
      <xdr:colOff>63500</xdr:colOff>
      <xdr:row>96</xdr:row>
      <xdr:rowOff>1556</xdr:rowOff>
    </xdr:to>
    <xdr:cxnSp macro="">
      <xdr:nvCxnSpPr>
        <xdr:cNvPr id="235" name="直線コネクタ 234"/>
        <xdr:cNvCxnSpPr/>
      </xdr:nvCxnSpPr>
      <xdr:spPr>
        <a:xfrm flipV="1">
          <a:off x="3797300" y="16460482"/>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1556</xdr:rowOff>
    </xdr:from>
    <xdr:to>
      <xdr:col>19</xdr:col>
      <xdr:colOff>177800</xdr:colOff>
      <xdr:row>96</xdr:row>
      <xdr:rowOff>8666</xdr:rowOff>
    </xdr:to>
    <xdr:cxnSp macro="">
      <xdr:nvCxnSpPr>
        <xdr:cNvPr id="238" name="直線コネクタ 237"/>
        <xdr:cNvCxnSpPr/>
      </xdr:nvCxnSpPr>
      <xdr:spPr>
        <a:xfrm flipV="1">
          <a:off x="2908300" y="1646075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104336</xdr:rowOff>
    </xdr:from>
    <xdr:to>
      <xdr:col>15</xdr:col>
      <xdr:colOff>50800</xdr:colOff>
      <xdr:row>96</xdr:row>
      <xdr:rowOff>8666</xdr:rowOff>
    </xdr:to>
    <xdr:cxnSp macro="">
      <xdr:nvCxnSpPr>
        <xdr:cNvPr id="241" name="直線コネクタ 240"/>
        <xdr:cNvCxnSpPr/>
      </xdr:nvCxnSpPr>
      <xdr:spPr>
        <a:xfrm>
          <a:off x="2019300" y="16392086"/>
          <a:ext cx="889000" cy="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104336</xdr:rowOff>
    </xdr:from>
    <xdr:to>
      <xdr:col>10</xdr:col>
      <xdr:colOff>114300</xdr:colOff>
      <xdr:row>95</xdr:row>
      <xdr:rowOff>150101</xdr:rowOff>
    </xdr:to>
    <xdr:cxnSp macro="">
      <xdr:nvCxnSpPr>
        <xdr:cNvPr id="244" name="直線コネクタ 243"/>
        <xdr:cNvCxnSpPr/>
      </xdr:nvCxnSpPr>
      <xdr:spPr>
        <a:xfrm flipV="1">
          <a:off x="1130300" y="16392086"/>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135306</xdr:rowOff>
    </xdr:from>
    <xdr:to>
      <xdr:col>10</xdr:col>
      <xdr:colOff>165100</xdr:colOff>
      <xdr:row>96</xdr:row>
      <xdr:rowOff>65456</xdr:rowOff>
    </xdr:to>
    <xdr:sp macro="" textlink="">
      <xdr:nvSpPr>
        <xdr:cNvPr id="245" name="フローチャート: 判断 244"/>
        <xdr:cNvSpPr/>
      </xdr:nvSpPr>
      <xdr:spPr>
        <a:xfrm>
          <a:off x="1968500" y="164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56583</xdr:rowOff>
    </xdr:from>
    <xdr:ext cx="534377" cy="259045"/>
    <xdr:sp macro="" textlink="">
      <xdr:nvSpPr>
        <xdr:cNvPr id="246" name="テキスト ボックス 245"/>
        <xdr:cNvSpPr txBox="1"/>
      </xdr:nvSpPr>
      <xdr:spPr>
        <a:xfrm>
          <a:off x="1752111" y="165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39134</xdr:rowOff>
    </xdr:from>
    <xdr:to>
      <xdr:col>6</xdr:col>
      <xdr:colOff>38100</xdr:colOff>
      <xdr:row>96</xdr:row>
      <xdr:rowOff>140734</xdr:rowOff>
    </xdr:to>
    <xdr:sp macro="" textlink="">
      <xdr:nvSpPr>
        <xdr:cNvPr id="247" name="フローチャート: 判断 246"/>
        <xdr:cNvSpPr/>
      </xdr:nvSpPr>
      <xdr:spPr>
        <a:xfrm>
          <a:off x="1079500" y="1649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131861</xdr:rowOff>
    </xdr:from>
    <xdr:ext cx="534377" cy="259045"/>
    <xdr:sp macro="" textlink="">
      <xdr:nvSpPr>
        <xdr:cNvPr id="248" name="テキスト ボックス 247"/>
        <xdr:cNvSpPr txBox="1"/>
      </xdr:nvSpPr>
      <xdr:spPr>
        <a:xfrm>
          <a:off x="863111" y="165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121932</xdr:rowOff>
    </xdr:from>
    <xdr:to>
      <xdr:col>24</xdr:col>
      <xdr:colOff>114300</xdr:colOff>
      <xdr:row>96</xdr:row>
      <xdr:rowOff>52082</xdr:rowOff>
    </xdr:to>
    <xdr:sp macro="" textlink="">
      <xdr:nvSpPr>
        <xdr:cNvPr id="254" name="楕円 253"/>
        <xdr:cNvSpPr/>
      </xdr:nvSpPr>
      <xdr:spPr>
        <a:xfrm>
          <a:off x="4584700" y="164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144809</xdr:rowOff>
    </xdr:from>
    <xdr:ext cx="534377" cy="259045"/>
    <xdr:sp macro="" textlink="">
      <xdr:nvSpPr>
        <xdr:cNvPr id="255" name="衛生費該当値テキスト"/>
        <xdr:cNvSpPr txBox="1"/>
      </xdr:nvSpPr>
      <xdr:spPr>
        <a:xfrm>
          <a:off x="4686300" y="162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122206</xdr:rowOff>
    </xdr:from>
    <xdr:to>
      <xdr:col>20</xdr:col>
      <xdr:colOff>38100</xdr:colOff>
      <xdr:row>96</xdr:row>
      <xdr:rowOff>52356</xdr:rowOff>
    </xdr:to>
    <xdr:sp macro="" textlink="">
      <xdr:nvSpPr>
        <xdr:cNvPr id="256" name="楕円 255"/>
        <xdr:cNvSpPr/>
      </xdr:nvSpPr>
      <xdr:spPr>
        <a:xfrm>
          <a:off x="3746500" y="164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68883</xdr:rowOff>
    </xdr:from>
    <xdr:ext cx="534377" cy="259045"/>
    <xdr:sp macro="" textlink="">
      <xdr:nvSpPr>
        <xdr:cNvPr id="257" name="テキスト ボックス 256"/>
        <xdr:cNvSpPr txBox="1"/>
      </xdr:nvSpPr>
      <xdr:spPr>
        <a:xfrm>
          <a:off x="3530111" y="1618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129316</xdr:rowOff>
    </xdr:from>
    <xdr:to>
      <xdr:col>15</xdr:col>
      <xdr:colOff>101600</xdr:colOff>
      <xdr:row>96</xdr:row>
      <xdr:rowOff>59466</xdr:rowOff>
    </xdr:to>
    <xdr:sp macro="" textlink="">
      <xdr:nvSpPr>
        <xdr:cNvPr id="258" name="楕円 257"/>
        <xdr:cNvSpPr/>
      </xdr:nvSpPr>
      <xdr:spPr>
        <a:xfrm>
          <a:off x="2857500" y="164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75993</xdr:rowOff>
    </xdr:from>
    <xdr:ext cx="534377" cy="259045"/>
    <xdr:sp macro="" textlink="">
      <xdr:nvSpPr>
        <xdr:cNvPr id="259" name="テキスト ボックス 258"/>
        <xdr:cNvSpPr txBox="1"/>
      </xdr:nvSpPr>
      <xdr:spPr>
        <a:xfrm>
          <a:off x="2641111" y="161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53536</xdr:rowOff>
    </xdr:from>
    <xdr:to>
      <xdr:col>10</xdr:col>
      <xdr:colOff>165100</xdr:colOff>
      <xdr:row>95</xdr:row>
      <xdr:rowOff>155136</xdr:rowOff>
    </xdr:to>
    <xdr:sp macro="" textlink="">
      <xdr:nvSpPr>
        <xdr:cNvPr id="260" name="楕円 259"/>
        <xdr:cNvSpPr/>
      </xdr:nvSpPr>
      <xdr:spPr>
        <a:xfrm>
          <a:off x="1968500" y="163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xdr:rowOff>
    </xdr:from>
    <xdr:ext cx="534377" cy="259045"/>
    <xdr:sp macro="" textlink="">
      <xdr:nvSpPr>
        <xdr:cNvPr id="261" name="テキスト ボックス 260"/>
        <xdr:cNvSpPr txBox="1"/>
      </xdr:nvSpPr>
      <xdr:spPr>
        <a:xfrm>
          <a:off x="1752111" y="1611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99301</xdr:rowOff>
    </xdr:from>
    <xdr:to>
      <xdr:col>6</xdr:col>
      <xdr:colOff>38100</xdr:colOff>
      <xdr:row>96</xdr:row>
      <xdr:rowOff>29451</xdr:rowOff>
    </xdr:to>
    <xdr:sp macro="" textlink="">
      <xdr:nvSpPr>
        <xdr:cNvPr id="262" name="楕円 261"/>
        <xdr:cNvSpPr/>
      </xdr:nvSpPr>
      <xdr:spPr>
        <a:xfrm>
          <a:off x="1079500" y="163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45978</xdr:rowOff>
    </xdr:from>
    <xdr:ext cx="534377" cy="259045"/>
    <xdr:sp macro="" textlink="">
      <xdr:nvSpPr>
        <xdr:cNvPr id="263" name="テキスト ボックス 262"/>
        <xdr:cNvSpPr txBox="1"/>
      </xdr:nvSpPr>
      <xdr:spPr>
        <a:xfrm>
          <a:off x="863111" y="161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145034</xdr:rowOff>
    </xdr:from>
    <xdr:to>
      <xdr:col>55</xdr:col>
      <xdr:colOff>0</xdr:colOff>
      <xdr:row>38</xdr:row>
      <xdr:rowOff>153797</xdr:rowOff>
    </xdr:to>
    <xdr:cxnSp macro="">
      <xdr:nvCxnSpPr>
        <xdr:cNvPr id="292" name="直線コネクタ 291"/>
        <xdr:cNvCxnSpPr/>
      </xdr:nvCxnSpPr>
      <xdr:spPr>
        <a:xfrm>
          <a:off x="9639300" y="666013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131953</xdr:rowOff>
    </xdr:from>
    <xdr:to>
      <xdr:col>50</xdr:col>
      <xdr:colOff>114300</xdr:colOff>
      <xdr:row>38</xdr:row>
      <xdr:rowOff>145034</xdr:rowOff>
    </xdr:to>
    <xdr:cxnSp macro="">
      <xdr:nvCxnSpPr>
        <xdr:cNvPr id="295" name="直線コネクタ 294"/>
        <xdr:cNvCxnSpPr/>
      </xdr:nvCxnSpPr>
      <xdr:spPr>
        <a:xfrm>
          <a:off x="8750300" y="664705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109855</xdr:rowOff>
    </xdr:from>
    <xdr:to>
      <xdr:col>45</xdr:col>
      <xdr:colOff>177800</xdr:colOff>
      <xdr:row>38</xdr:row>
      <xdr:rowOff>131953</xdr:rowOff>
    </xdr:to>
    <xdr:cxnSp macro="">
      <xdr:nvCxnSpPr>
        <xdr:cNvPr id="298" name="直線コネクタ 297"/>
        <xdr:cNvCxnSpPr/>
      </xdr:nvCxnSpPr>
      <xdr:spPr>
        <a:xfrm>
          <a:off x="7861300" y="662495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155829</xdr:rowOff>
    </xdr:from>
    <xdr:to>
      <xdr:col>41</xdr:col>
      <xdr:colOff>50800</xdr:colOff>
      <xdr:row>38</xdr:row>
      <xdr:rowOff>109855</xdr:rowOff>
    </xdr:to>
    <xdr:cxnSp macro="">
      <xdr:nvCxnSpPr>
        <xdr:cNvPr id="301" name="直線コネクタ 300"/>
        <xdr:cNvCxnSpPr/>
      </xdr:nvCxnSpPr>
      <xdr:spPr>
        <a:xfrm>
          <a:off x="6972300" y="6499479"/>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83566</xdr:rowOff>
    </xdr:from>
    <xdr:to>
      <xdr:col>41</xdr:col>
      <xdr:colOff>101600</xdr:colOff>
      <xdr:row>38</xdr:row>
      <xdr:rowOff>13715</xdr:rowOff>
    </xdr:to>
    <xdr:sp macro="" textlink="">
      <xdr:nvSpPr>
        <xdr:cNvPr id="302" name="フローチャート: 判断 301"/>
        <xdr:cNvSpPr/>
      </xdr:nvSpPr>
      <xdr:spPr>
        <a:xfrm>
          <a:off x="78105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30243</xdr:rowOff>
    </xdr:from>
    <xdr:ext cx="469744" cy="259045"/>
    <xdr:sp macro="" textlink="">
      <xdr:nvSpPr>
        <xdr:cNvPr id="303" name="テキスト ボックス 302"/>
        <xdr:cNvSpPr txBox="1"/>
      </xdr:nvSpPr>
      <xdr:spPr>
        <a:xfrm>
          <a:off x="7626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74041</xdr:rowOff>
    </xdr:from>
    <xdr:to>
      <xdr:col>36</xdr:col>
      <xdr:colOff>165100</xdr:colOff>
      <xdr:row>38</xdr:row>
      <xdr:rowOff>4190</xdr:rowOff>
    </xdr:to>
    <xdr:sp macro="" textlink="">
      <xdr:nvSpPr>
        <xdr:cNvPr id="304" name="フローチャート: 判断 303"/>
        <xdr:cNvSpPr/>
      </xdr:nvSpPr>
      <xdr:spPr>
        <a:xfrm>
          <a:off x="6921500" y="64176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20718</xdr:rowOff>
    </xdr:from>
    <xdr:ext cx="469744" cy="259045"/>
    <xdr:sp macro="" textlink="">
      <xdr:nvSpPr>
        <xdr:cNvPr id="305" name="テキスト ボックス 304"/>
        <xdr:cNvSpPr txBox="1"/>
      </xdr:nvSpPr>
      <xdr:spPr>
        <a:xfrm>
          <a:off x="6737428" y="61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102997</xdr:rowOff>
    </xdr:from>
    <xdr:to>
      <xdr:col>55</xdr:col>
      <xdr:colOff>50800</xdr:colOff>
      <xdr:row>39</xdr:row>
      <xdr:rowOff>33147</xdr:rowOff>
    </xdr:to>
    <xdr:sp macro="" textlink="">
      <xdr:nvSpPr>
        <xdr:cNvPr id="311" name="楕円 310"/>
        <xdr:cNvSpPr/>
      </xdr:nvSpPr>
      <xdr:spPr>
        <a:xfrm>
          <a:off x="104267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17924</xdr:rowOff>
    </xdr:from>
    <xdr:ext cx="378565" cy="259045"/>
    <xdr:sp macro="" textlink="">
      <xdr:nvSpPr>
        <xdr:cNvPr id="312" name="労働費該当値テキスト"/>
        <xdr:cNvSpPr txBox="1"/>
      </xdr:nvSpPr>
      <xdr:spPr>
        <a:xfrm>
          <a:off x="10528300" y="6533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94234</xdr:rowOff>
    </xdr:from>
    <xdr:to>
      <xdr:col>50</xdr:col>
      <xdr:colOff>165100</xdr:colOff>
      <xdr:row>39</xdr:row>
      <xdr:rowOff>24384</xdr:rowOff>
    </xdr:to>
    <xdr:sp macro="" textlink="">
      <xdr:nvSpPr>
        <xdr:cNvPr id="313" name="楕円 312"/>
        <xdr:cNvSpPr/>
      </xdr:nvSpPr>
      <xdr:spPr>
        <a:xfrm>
          <a:off x="9588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15511</xdr:rowOff>
    </xdr:from>
    <xdr:ext cx="378565" cy="259045"/>
    <xdr:sp macro="" textlink="">
      <xdr:nvSpPr>
        <xdr:cNvPr id="314" name="テキスト ボックス 313"/>
        <xdr:cNvSpPr txBox="1"/>
      </xdr:nvSpPr>
      <xdr:spPr>
        <a:xfrm>
          <a:off x="9450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81153</xdr:rowOff>
    </xdr:from>
    <xdr:to>
      <xdr:col>46</xdr:col>
      <xdr:colOff>38100</xdr:colOff>
      <xdr:row>39</xdr:row>
      <xdr:rowOff>11303</xdr:rowOff>
    </xdr:to>
    <xdr:sp macro="" textlink="">
      <xdr:nvSpPr>
        <xdr:cNvPr id="315" name="楕円 314"/>
        <xdr:cNvSpPr/>
      </xdr:nvSpPr>
      <xdr:spPr>
        <a:xfrm>
          <a:off x="8699500" y="65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2430</xdr:rowOff>
    </xdr:from>
    <xdr:ext cx="378565" cy="259045"/>
    <xdr:sp macro="" textlink="">
      <xdr:nvSpPr>
        <xdr:cNvPr id="316" name="テキスト ボックス 315"/>
        <xdr:cNvSpPr txBox="1"/>
      </xdr:nvSpPr>
      <xdr:spPr>
        <a:xfrm>
          <a:off x="8561017" y="66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59055</xdr:rowOff>
    </xdr:from>
    <xdr:to>
      <xdr:col>41</xdr:col>
      <xdr:colOff>101600</xdr:colOff>
      <xdr:row>38</xdr:row>
      <xdr:rowOff>160655</xdr:rowOff>
    </xdr:to>
    <xdr:sp macro="" textlink="">
      <xdr:nvSpPr>
        <xdr:cNvPr id="317" name="楕円 316"/>
        <xdr:cNvSpPr/>
      </xdr:nvSpPr>
      <xdr:spPr>
        <a:xfrm>
          <a:off x="7810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151782</xdr:rowOff>
    </xdr:from>
    <xdr:ext cx="378565" cy="259045"/>
    <xdr:sp macro="" textlink="">
      <xdr:nvSpPr>
        <xdr:cNvPr id="318" name="テキスト ボックス 317"/>
        <xdr:cNvSpPr txBox="1"/>
      </xdr:nvSpPr>
      <xdr:spPr>
        <a:xfrm>
          <a:off x="7672017" y="66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105029</xdr:rowOff>
    </xdr:from>
    <xdr:to>
      <xdr:col>36</xdr:col>
      <xdr:colOff>165100</xdr:colOff>
      <xdr:row>38</xdr:row>
      <xdr:rowOff>35179</xdr:rowOff>
    </xdr:to>
    <xdr:sp macro="" textlink="">
      <xdr:nvSpPr>
        <xdr:cNvPr id="319" name="楕円 318"/>
        <xdr:cNvSpPr/>
      </xdr:nvSpPr>
      <xdr:spPr>
        <a:xfrm>
          <a:off x="6921500" y="64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26306</xdr:rowOff>
    </xdr:from>
    <xdr:ext cx="469744" cy="259045"/>
    <xdr:sp macro="" textlink="">
      <xdr:nvSpPr>
        <xdr:cNvPr id="320" name="テキスト ボックス 319"/>
        <xdr:cNvSpPr txBox="1"/>
      </xdr:nvSpPr>
      <xdr:spPr>
        <a:xfrm>
          <a:off x="6737428" y="65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152894</xdr:rowOff>
    </xdr:from>
    <xdr:to>
      <xdr:col>55</xdr:col>
      <xdr:colOff>0</xdr:colOff>
      <xdr:row>52</xdr:row>
      <xdr:rowOff>4434</xdr:rowOff>
    </xdr:to>
    <xdr:cxnSp macro="">
      <xdr:nvCxnSpPr>
        <xdr:cNvPr id="351" name="直線コネクタ 350"/>
        <xdr:cNvCxnSpPr/>
      </xdr:nvCxnSpPr>
      <xdr:spPr>
        <a:xfrm>
          <a:off x="9639300" y="8896844"/>
          <a:ext cx="8382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152894</xdr:rowOff>
    </xdr:from>
    <xdr:to>
      <xdr:col>50</xdr:col>
      <xdr:colOff>114300</xdr:colOff>
      <xdr:row>52</xdr:row>
      <xdr:rowOff>77946</xdr:rowOff>
    </xdr:to>
    <xdr:cxnSp macro="">
      <xdr:nvCxnSpPr>
        <xdr:cNvPr id="354" name="直線コネクタ 353"/>
        <xdr:cNvCxnSpPr/>
      </xdr:nvCxnSpPr>
      <xdr:spPr>
        <a:xfrm flipV="1">
          <a:off x="8750300" y="8896844"/>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50122</xdr:rowOff>
    </xdr:from>
    <xdr:to>
      <xdr:col>45</xdr:col>
      <xdr:colOff>177800</xdr:colOff>
      <xdr:row>52</xdr:row>
      <xdr:rowOff>77946</xdr:rowOff>
    </xdr:to>
    <xdr:cxnSp macro="">
      <xdr:nvCxnSpPr>
        <xdr:cNvPr id="357" name="直線コネクタ 356"/>
        <xdr:cNvCxnSpPr/>
      </xdr:nvCxnSpPr>
      <xdr:spPr>
        <a:xfrm>
          <a:off x="7861300" y="8965522"/>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50122</xdr:rowOff>
    </xdr:from>
    <xdr:to>
      <xdr:col>41</xdr:col>
      <xdr:colOff>50800</xdr:colOff>
      <xdr:row>53</xdr:row>
      <xdr:rowOff>118375</xdr:rowOff>
    </xdr:to>
    <xdr:cxnSp macro="">
      <xdr:nvCxnSpPr>
        <xdr:cNvPr id="360" name="直線コネクタ 359"/>
        <xdr:cNvCxnSpPr/>
      </xdr:nvCxnSpPr>
      <xdr:spPr>
        <a:xfrm flipV="1">
          <a:off x="6972300" y="8965522"/>
          <a:ext cx="889000" cy="2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164926</xdr:rowOff>
    </xdr:from>
    <xdr:to>
      <xdr:col>41</xdr:col>
      <xdr:colOff>101600</xdr:colOff>
      <xdr:row>54</xdr:row>
      <xdr:rowOff>95076</xdr:rowOff>
    </xdr:to>
    <xdr:sp macro="" textlink="">
      <xdr:nvSpPr>
        <xdr:cNvPr id="361" name="フローチャート: 判断 360"/>
        <xdr:cNvSpPr/>
      </xdr:nvSpPr>
      <xdr:spPr>
        <a:xfrm>
          <a:off x="7810500" y="925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86203</xdr:rowOff>
    </xdr:from>
    <xdr:ext cx="534377" cy="259045"/>
    <xdr:sp macro="" textlink="">
      <xdr:nvSpPr>
        <xdr:cNvPr id="362" name="テキスト ボックス 361"/>
        <xdr:cNvSpPr txBox="1"/>
      </xdr:nvSpPr>
      <xdr:spPr>
        <a:xfrm>
          <a:off x="7594111" y="93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3" name="フローチャート: 判断 362"/>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124999</xdr:rowOff>
    </xdr:from>
    <xdr:ext cx="534377" cy="259045"/>
    <xdr:sp macro="" textlink="">
      <xdr:nvSpPr>
        <xdr:cNvPr id="364" name="テキスト ボックス 363"/>
        <xdr:cNvSpPr txBox="1"/>
      </xdr:nvSpPr>
      <xdr:spPr>
        <a:xfrm>
          <a:off x="6705111" y="97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125084</xdr:rowOff>
    </xdr:from>
    <xdr:to>
      <xdr:col>55</xdr:col>
      <xdr:colOff>50800</xdr:colOff>
      <xdr:row>52</xdr:row>
      <xdr:rowOff>55234</xdr:rowOff>
    </xdr:to>
    <xdr:sp macro="" textlink="">
      <xdr:nvSpPr>
        <xdr:cNvPr id="370" name="楕円 369"/>
        <xdr:cNvSpPr/>
      </xdr:nvSpPr>
      <xdr:spPr>
        <a:xfrm>
          <a:off x="10426700" y="88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147961</xdr:rowOff>
    </xdr:from>
    <xdr:ext cx="534377" cy="259045"/>
    <xdr:sp macro="" textlink="">
      <xdr:nvSpPr>
        <xdr:cNvPr id="371" name="農林水産業費該当値テキスト"/>
        <xdr:cNvSpPr txBox="1"/>
      </xdr:nvSpPr>
      <xdr:spPr>
        <a:xfrm>
          <a:off x="10528300" y="87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102094</xdr:rowOff>
    </xdr:from>
    <xdr:to>
      <xdr:col>50</xdr:col>
      <xdr:colOff>165100</xdr:colOff>
      <xdr:row>52</xdr:row>
      <xdr:rowOff>32244</xdr:rowOff>
    </xdr:to>
    <xdr:sp macro="" textlink="">
      <xdr:nvSpPr>
        <xdr:cNvPr id="372" name="楕円 371"/>
        <xdr:cNvSpPr/>
      </xdr:nvSpPr>
      <xdr:spPr>
        <a:xfrm>
          <a:off x="9588500" y="88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48771</xdr:rowOff>
    </xdr:from>
    <xdr:ext cx="534377" cy="259045"/>
    <xdr:sp macro="" textlink="">
      <xdr:nvSpPr>
        <xdr:cNvPr id="373" name="テキスト ボックス 372"/>
        <xdr:cNvSpPr txBox="1"/>
      </xdr:nvSpPr>
      <xdr:spPr>
        <a:xfrm>
          <a:off x="9372111" y="86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27146</xdr:rowOff>
    </xdr:from>
    <xdr:to>
      <xdr:col>46</xdr:col>
      <xdr:colOff>38100</xdr:colOff>
      <xdr:row>52</xdr:row>
      <xdr:rowOff>128746</xdr:rowOff>
    </xdr:to>
    <xdr:sp macro="" textlink="">
      <xdr:nvSpPr>
        <xdr:cNvPr id="374" name="楕円 373"/>
        <xdr:cNvSpPr/>
      </xdr:nvSpPr>
      <xdr:spPr>
        <a:xfrm>
          <a:off x="8699500" y="8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145273</xdr:rowOff>
    </xdr:from>
    <xdr:ext cx="534377" cy="259045"/>
    <xdr:sp macro="" textlink="">
      <xdr:nvSpPr>
        <xdr:cNvPr id="375" name="テキスト ボックス 374"/>
        <xdr:cNvSpPr txBox="1"/>
      </xdr:nvSpPr>
      <xdr:spPr>
        <a:xfrm>
          <a:off x="8483111" y="87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170772</xdr:rowOff>
    </xdr:from>
    <xdr:to>
      <xdr:col>41</xdr:col>
      <xdr:colOff>101600</xdr:colOff>
      <xdr:row>52</xdr:row>
      <xdr:rowOff>100922</xdr:rowOff>
    </xdr:to>
    <xdr:sp macro="" textlink="">
      <xdr:nvSpPr>
        <xdr:cNvPr id="376" name="楕円 375"/>
        <xdr:cNvSpPr/>
      </xdr:nvSpPr>
      <xdr:spPr>
        <a:xfrm>
          <a:off x="7810500" y="89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117449</xdr:rowOff>
    </xdr:from>
    <xdr:ext cx="534377" cy="259045"/>
    <xdr:sp macro="" textlink="">
      <xdr:nvSpPr>
        <xdr:cNvPr id="377" name="テキスト ボックス 376"/>
        <xdr:cNvSpPr txBox="1"/>
      </xdr:nvSpPr>
      <xdr:spPr>
        <a:xfrm>
          <a:off x="7594111" y="86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67575</xdr:rowOff>
    </xdr:from>
    <xdr:to>
      <xdr:col>36</xdr:col>
      <xdr:colOff>165100</xdr:colOff>
      <xdr:row>53</xdr:row>
      <xdr:rowOff>169175</xdr:rowOff>
    </xdr:to>
    <xdr:sp macro="" textlink="">
      <xdr:nvSpPr>
        <xdr:cNvPr id="378" name="楕円 377"/>
        <xdr:cNvSpPr/>
      </xdr:nvSpPr>
      <xdr:spPr>
        <a:xfrm>
          <a:off x="6921500" y="91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14252</xdr:rowOff>
    </xdr:from>
    <xdr:ext cx="534377" cy="259045"/>
    <xdr:sp macro="" textlink="">
      <xdr:nvSpPr>
        <xdr:cNvPr id="379" name="テキスト ボックス 378"/>
        <xdr:cNvSpPr txBox="1"/>
      </xdr:nvSpPr>
      <xdr:spPr>
        <a:xfrm>
          <a:off x="6705111" y="89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16028</xdr:rowOff>
    </xdr:from>
    <xdr:to>
      <xdr:col>55</xdr:col>
      <xdr:colOff>0</xdr:colOff>
      <xdr:row>74</xdr:row>
      <xdr:rowOff>82824</xdr:rowOff>
    </xdr:to>
    <xdr:cxnSp macro="">
      <xdr:nvCxnSpPr>
        <xdr:cNvPr id="406" name="直線コネクタ 405"/>
        <xdr:cNvCxnSpPr/>
      </xdr:nvCxnSpPr>
      <xdr:spPr>
        <a:xfrm flipV="1">
          <a:off x="9639300" y="12703328"/>
          <a:ext cx="8382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57541</xdr:rowOff>
    </xdr:from>
    <xdr:to>
      <xdr:col>50</xdr:col>
      <xdr:colOff>114300</xdr:colOff>
      <xdr:row>74</xdr:row>
      <xdr:rowOff>82824</xdr:rowOff>
    </xdr:to>
    <xdr:cxnSp macro="">
      <xdr:nvCxnSpPr>
        <xdr:cNvPr id="409" name="直線コネクタ 408"/>
        <xdr:cNvCxnSpPr/>
      </xdr:nvCxnSpPr>
      <xdr:spPr>
        <a:xfrm>
          <a:off x="8750300" y="12744841"/>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56810</xdr:rowOff>
    </xdr:from>
    <xdr:to>
      <xdr:col>45</xdr:col>
      <xdr:colOff>177800</xdr:colOff>
      <xdr:row>74</xdr:row>
      <xdr:rowOff>57541</xdr:rowOff>
    </xdr:to>
    <xdr:cxnSp macro="">
      <xdr:nvCxnSpPr>
        <xdr:cNvPr id="412" name="直線コネクタ 411"/>
        <xdr:cNvCxnSpPr/>
      </xdr:nvCxnSpPr>
      <xdr:spPr>
        <a:xfrm>
          <a:off x="7861300" y="12572660"/>
          <a:ext cx="889000" cy="17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56810</xdr:rowOff>
    </xdr:from>
    <xdr:to>
      <xdr:col>41</xdr:col>
      <xdr:colOff>50800</xdr:colOff>
      <xdr:row>74</xdr:row>
      <xdr:rowOff>90871</xdr:rowOff>
    </xdr:to>
    <xdr:cxnSp macro="">
      <xdr:nvCxnSpPr>
        <xdr:cNvPr id="415" name="直線コネクタ 414"/>
        <xdr:cNvCxnSpPr/>
      </xdr:nvCxnSpPr>
      <xdr:spPr>
        <a:xfrm flipV="1">
          <a:off x="6972300" y="12572660"/>
          <a:ext cx="889000" cy="2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72578</xdr:rowOff>
    </xdr:from>
    <xdr:to>
      <xdr:col>41</xdr:col>
      <xdr:colOff>101600</xdr:colOff>
      <xdr:row>75</xdr:row>
      <xdr:rowOff>2728</xdr:rowOff>
    </xdr:to>
    <xdr:sp macro="" textlink="">
      <xdr:nvSpPr>
        <xdr:cNvPr id="416" name="フローチャート: 判断 415"/>
        <xdr:cNvSpPr/>
      </xdr:nvSpPr>
      <xdr:spPr>
        <a:xfrm>
          <a:off x="7810500" y="1275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165305</xdr:rowOff>
    </xdr:from>
    <xdr:ext cx="534377" cy="259045"/>
    <xdr:sp macro="" textlink="">
      <xdr:nvSpPr>
        <xdr:cNvPr id="417" name="テキスト ボックス 416"/>
        <xdr:cNvSpPr txBox="1"/>
      </xdr:nvSpPr>
      <xdr:spPr>
        <a:xfrm>
          <a:off x="7594111" y="128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8" name="フローチャート: 判断 417"/>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115791</xdr:rowOff>
    </xdr:from>
    <xdr:ext cx="469744" cy="259045"/>
    <xdr:sp macro="" textlink="">
      <xdr:nvSpPr>
        <xdr:cNvPr id="419" name="テキスト ボックス 418"/>
        <xdr:cNvSpPr txBox="1"/>
      </xdr:nvSpPr>
      <xdr:spPr>
        <a:xfrm>
          <a:off x="6737428" y="1314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136678</xdr:rowOff>
    </xdr:from>
    <xdr:to>
      <xdr:col>55</xdr:col>
      <xdr:colOff>50800</xdr:colOff>
      <xdr:row>74</xdr:row>
      <xdr:rowOff>66828</xdr:rowOff>
    </xdr:to>
    <xdr:sp macro="" textlink="">
      <xdr:nvSpPr>
        <xdr:cNvPr id="425" name="楕円 424"/>
        <xdr:cNvSpPr/>
      </xdr:nvSpPr>
      <xdr:spPr>
        <a:xfrm>
          <a:off x="10426700" y="126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159555</xdr:rowOff>
    </xdr:from>
    <xdr:ext cx="534377" cy="259045"/>
    <xdr:sp macro="" textlink="">
      <xdr:nvSpPr>
        <xdr:cNvPr id="426" name="商工費該当値テキスト"/>
        <xdr:cNvSpPr txBox="1"/>
      </xdr:nvSpPr>
      <xdr:spPr>
        <a:xfrm>
          <a:off x="10528300" y="125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32024</xdr:rowOff>
    </xdr:from>
    <xdr:to>
      <xdr:col>50</xdr:col>
      <xdr:colOff>165100</xdr:colOff>
      <xdr:row>74</xdr:row>
      <xdr:rowOff>133624</xdr:rowOff>
    </xdr:to>
    <xdr:sp macro="" textlink="">
      <xdr:nvSpPr>
        <xdr:cNvPr id="427" name="楕円 426"/>
        <xdr:cNvSpPr/>
      </xdr:nvSpPr>
      <xdr:spPr>
        <a:xfrm>
          <a:off x="9588500" y="127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150151</xdr:rowOff>
    </xdr:from>
    <xdr:ext cx="534377" cy="259045"/>
    <xdr:sp macro="" textlink="">
      <xdr:nvSpPr>
        <xdr:cNvPr id="428" name="テキスト ボックス 427"/>
        <xdr:cNvSpPr txBox="1"/>
      </xdr:nvSpPr>
      <xdr:spPr>
        <a:xfrm>
          <a:off x="9372111" y="124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6741</xdr:rowOff>
    </xdr:from>
    <xdr:to>
      <xdr:col>46</xdr:col>
      <xdr:colOff>38100</xdr:colOff>
      <xdr:row>74</xdr:row>
      <xdr:rowOff>108341</xdr:rowOff>
    </xdr:to>
    <xdr:sp macro="" textlink="">
      <xdr:nvSpPr>
        <xdr:cNvPr id="429" name="楕円 428"/>
        <xdr:cNvSpPr/>
      </xdr:nvSpPr>
      <xdr:spPr>
        <a:xfrm>
          <a:off x="8699500" y="126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124868</xdr:rowOff>
    </xdr:from>
    <xdr:ext cx="534377" cy="259045"/>
    <xdr:sp macro="" textlink="">
      <xdr:nvSpPr>
        <xdr:cNvPr id="430" name="テキスト ボックス 429"/>
        <xdr:cNvSpPr txBox="1"/>
      </xdr:nvSpPr>
      <xdr:spPr>
        <a:xfrm>
          <a:off x="8483111" y="12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6010</xdr:rowOff>
    </xdr:from>
    <xdr:to>
      <xdr:col>41</xdr:col>
      <xdr:colOff>101600</xdr:colOff>
      <xdr:row>73</xdr:row>
      <xdr:rowOff>107610</xdr:rowOff>
    </xdr:to>
    <xdr:sp macro="" textlink="">
      <xdr:nvSpPr>
        <xdr:cNvPr id="431" name="楕円 430"/>
        <xdr:cNvSpPr/>
      </xdr:nvSpPr>
      <xdr:spPr>
        <a:xfrm>
          <a:off x="7810500" y="125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124137</xdr:rowOff>
    </xdr:from>
    <xdr:ext cx="534377" cy="259045"/>
    <xdr:sp macro="" textlink="">
      <xdr:nvSpPr>
        <xdr:cNvPr id="432" name="テキスト ボックス 431"/>
        <xdr:cNvSpPr txBox="1"/>
      </xdr:nvSpPr>
      <xdr:spPr>
        <a:xfrm>
          <a:off x="7594111" y="122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40071</xdr:rowOff>
    </xdr:from>
    <xdr:to>
      <xdr:col>36</xdr:col>
      <xdr:colOff>165100</xdr:colOff>
      <xdr:row>74</xdr:row>
      <xdr:rowOff>141671</xdr:rowOff>
    </xdr:to>
    <xdr:sp macro="" textlink="">
      <xdr:nvSpPr>
        <xdr:cNvPr id="433" name="楕円 432"/>
        <xdr:cNvSpPr/>
      </xdr:nvSpPr>
      <xdr:spPr>
        <a:xfrm>
          <a:off x="6921500" y="127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158198</xdr:rowOff>
    </xdr:from>
    <xdr:ext cx="534377" cy="259045"/>
    <xdr:sp macro="" textlink="">
      <xdr:nvSpPr>
        <xdr:cNvPr id="434" name="テキスト ボックス 433"/>
        <xdr:cNvSpPr txBox="1"/>
      </xdr:nvSpPr>
      <xdr:spPr>
        <a:xfrm>
          <a:off x="6705111" y="125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89046</xdr:rowOff>
    </xdr:from>
    <xdr:to>
      <xdr:col>55</xdr:col>
      <xdr:colOff>0</xdr:colOff>
      <xdr:row>96</xdr:row>
      <xdr:rowOff>99713</xdr:rowOff>
    </xdr:to>
    <xdr:cxnSp macro="">
      <xdr:nvCxnSpPr>
        <xdr:cNvPr id="464" name="直線コネクタ 463"/>
        <xdr:cNvCxnSpPr/>
      </xdr:nvCxnSpPr>
      <xdr:spPr>
        <a:xfrm>
          <a:off x="9639300" y="16548246"/>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64433</xdr:rowOff>
    </xdr:from>
    <xdr:to>
      <xdr:col>50</xdr:col>
      <xdr:colOff>114300</xdr:colOff>
      <xdr:row>96</xdr:row>
      <xdr:rowOff>89046</xdr:rowOff>
    </xdr:to>
    <xdr:cxnSp macro="">
      <xdr:nvCxnSpPr>
        <xdr:cNvPr id="467" name="直線コネクタ 466"/>
        <xdr:cNvCxnSpPr/>
      </xdr:nvCxnSpPr>
      <xdr:spPr>
        <a:xfrm>
          <a:off x="8750300" y="16523633"/>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20199</xdr:rowOff>
    </xdr:from>
    <xdr:to>
      <xdr:col>45</xdr:col>
      <xdr:colOff>177800</xdr:colOff>
      <xdr:row>96</xdr:row>
      <xdr:rowOff>64433</xdr:rowOff>
    </xdr:to>
    <xdr:cxnSp macro="">
      <xdr:nvCxnSpPr>
        <xdr:cNvPr id="470" name="直線コネクタ 469"/>
        <xdr:cNvCxnSpPr/>
      </xdr:nvCxnSpPr>
      <xdr:spPr>
        <a:xfrm>
          <a:off x="7861300" y="16479399"/>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20199</xdr:rowOff>
    </xdr:from>
    <xdr:to>
      <xdr:col>41</xdr:col>
      <xdr:colOff>50800</xdr:colOff>
      <xdr:row>96</xdr:row>
      <xdr:rowOff>118878</xdr:rowOff>
    </xdr:to>
    <xdr:cxnSp macro="">
      <xdr:nvCxnSpPr>
        <xdr:cNvPr id="473" name="直線コネクタ 472"/>
        <xdr:cNvCxnSpPr/>
      </xdr:nvCxnSpPr>
      <xdr:spPr>
        <a:xfrm flipV="1">
          <a:off x="6972300" y="1647939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162909</xdr:rowOff>
    </xdr:from>
    <xdr:to>
      <xdr:col>41</xdr:col>
      <xdr:colOff>101600</xdr:colOff>
      <xdr:row>96</xdr:row>
      <xdr:rowOff>93059</xdr:rowOff>
    </xdr:to>
    <xdr:sp macro="" textlink="">
      <xdr:nvSpPr>
        <xdr:cNvPr id="474" name="フローチャート: 判断 473"/>
        <xdr:cNvSpPr/>
      </xdr:nvSpPr>
      <xdr:spPr>
        <a:xfrm>
          <a:off x="7810500" y="1645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84186</xdr:rowOff>
    </xdr:from>
    <xdr:ext cx="534377" cy="259045"/>
    <xdr:sp macro="" textlink="">
      <xdr:nvSpPr>
        <xdr:cNvPr id="475" name="テキスト ボックス 474"/>
        <xdr:cNvSpPr txBox="1"/>
      </xdr:nvSpPr>
      <xdr:spPr>
        <a:xfrm>
          <a:off x="7594111" y="165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91491</xdr:rowOff>
    </xdr:from>
    <xdr:to>
      <xdr:col>36</xdr:col>
      <xdr:colOff>165100</xdr:colOff>
      <xdr:row>97</xdr:row>
      <xdr:rowOff>21641</xdr:rowOff>
    </xdr:to>
    <xdr:sp macro="" textlink="">
      <xdr:nvSpPr>
        <xdr:cNvPr id="476" name="フローチャート: 判断 475"/>
        <xdr:cNvSpPr/>
      </xdr:nvSpPr>
      <xdr:spPr>
        <a:xfrm>
          <a:off x="6921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12768</xdr:rowOff>
    </xdr:from>
    <xdr:ext cx="534377" cy="259045"/>
    <xdr:sp macro="" textlink="">
      <xdr:nvSpPr>
        <xdr:cNvPr id="477" name="テキスト ボックス 476"/>
        <xdr:cNvSpPr txBox="1"/>
      </xdr:nvSpPr>
      <xdr:spPr>
        <a:xfrm>
          <a:off x="6705111" y="16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48913</xdr:rowOff>
    </xdr:from>
    <xdr:to>
      <xdr:col>55</xdr:col>
      <xdr:colOff>50800</xdr:colOff>
      <xdr:row>96</xdr:row>
      <xdr:rowOff>150513</xdr:rowOff>
    </xdr:to>
    <xdr:sp macro="" textlink="">
      <xdr:nvSpPr>
        <xdr:cNvPr id="483" name="楕円 482"/>
        <xdr:cNvSpPr/>
      </xdr:nvSpPr>
      <xdr:spPr>
        <a:xfrm>
          <a:off x="10426700" y="165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27340</xdr:rowOff>
    </xdr:from>
    <xdr:ext cx="534377" cy="259045"/>
    <xdr:sp macro="" textlink="">
      <xdr:nvSpPr>
        <xdr:cNvPr id="484" name="土木費該当値テキスト"/>
        <xdr:cNvSpPr txBox="1"/>
      </xdr:nvSpPr>
      <xdr:spPr>
        <a:xfrm>
          <a:off x="10528300" y="164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38246</xdr:rowOff>
    </xdr:from>
    <xdr:to>
      <xdr:col>50</xdr:col>
      <xdr:colOff>165100</xdr:colOff>
      <xdr:row>96</xdr:row>
      <xdr:rowOff>139846</xdr:rowOff>
    </xdr:to>
    <xdr:sp macro="" textlink="">
      <xdr:nvSpPr>
        <xdr:cNvPr id="485" name="楕円 484"/>
        <xdr:cNvSpPr/>
      </xdr:nvSpPr>
      <xdr:spPr>
        <a:xfrm>
          <a:off x="9588500" y="164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130973</xdr:rowOff>
    </xdr:from>
    <xdr:ext cx="534377" cy="259045"/>
    <xdr:sp macro="" textlink="">
      <xdr:nvSpPr>
        <xdr:cNvPr id="486" name="テキスト ボックス 485"/>
        <xdr:cNvSpPr txBox="1"/>
      </xdr:nvSpPr>
      <xdr:spPr>
        <a:xfrm>
          <a:off x="9372111" y="165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13633</xdr:rowOff>
    </xdr:from>
    <xdr:to>
      <xdr:col>46</xdr:col>
      <xdr:colOff>38100</xdr:colOff>
      <xdr:row>96</xdr:row>
      <xdr:rowOff>115233</xdr:rowOff>
    </xdr:to>
    <xdr:sp macro="" textlink="">
      <xdr:nvSpPr>
        <xdr:cNvPr id="487" name="楕円 486"/>
        <xdr:cNvSpPr/>
      </xdr:nvSpPr>
      <xdr:spPr>
        <a:xfrm>
          <a:off x="8699500" y="164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106360</xdr:rowOff>
    </xdr:from>
    <xdr:ext cx="534377" cy="259045"/>
    <xdr:sp macro="" textlink="">
      <xdr:nvSpPr>
        <xdr:cNvPr id="488" name="テキスト ボックス 487"/>
        <xdr:cNvSpPr txBox="1"/>
      </xdr:nvSpPr>
      <xdr:spPr>
        <a:xfrm>
          <a:off x="8483111" y="165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140849</xdr:rowOff>
    </xdr:from>
    <xdr:to>
      <xdr:col>41</xdr:col>
      <xdr:colOff>101600</xdr:colOff>
      <xdr:row>96</xdr:row>
      <xdr:rowOff>70999</xdr:rowOff>
    </xdr:to>
    <xdr:sp macro="" textlink="">
      <xdr:nvSpPr>
        <xdr:cNvPr id="489" name="楕円 488"/>
        <xdr:cNvSpPr/>
      </xdr:nvSpPr>
      <xdr:spPr>
        <a:xfrm>
          <a:off x="7810500" y="164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87526</xdr:rowOff>
    </xdr:from>
    <xdr:ext cx="534377" cy="259045"/>
    <xdr:sp macro="" textlink="">
      <xdr:nvSpPr>
        <xdr:cNvPr id="490" name="テキスト ボックス 489"/>
        <xdr:cNvSpPr txBox="1"/>
      </xdr:nvSpPr>
      <xdr:spPr>
        <a:xfrm>
          <a:off x="7594111" y="162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68078</xdr:rowOff>
    </xdr:from>
    <xdr:to>
      <xdr:col>36</xdr:col>
      <xdr:colOff>165100</xdr:colOff>
      <xdr:row>96</xdr:row>
      <xdr:rowOff>169678</xdr:rowOff>
    </xdr:to>
    <xdr:sp macro="" textlink="">
      <xdr:nvSpPr>
        <xdr:cNvPr id="491" name="楕円 490"/>
        <xdr:cNvSpPr/>
      </xdr:nvSpPr>
      <xdr:spPr>
        <a:xfrm>
          <a:off x="6921500" y="16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14755</xdr:rowOff>
    </xdr:from>
    <xdr:ext cx="534377" cy="259045"/>
    <xdr:sp macro="" textlink="">
      <xdr:nvSpPr>
        <xdr:cNvPr id="492" name="テキスト ボックス 491"/>
        <xdr:cNvSpPr txBox="1"/>
      </xdr:nvSpPr>
      <xdr:spPr>
        <a:xfrm>
          <a:off x="6705111" y="16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88997</xdr:rowOff>
    </xdr:from>
    <xdr:to>
      <xdr:col>85</xdr:col>
      <xdr:colOff>127000</xdr:colOff>
      <xdr:row>34</xdr:row>
      <xdr:rowOff>104861</xdr:rowOff>
    </xdr:to>
    <xdr:cxnSp macro="">
      <xdr:nvCxnSpPr>
        <xdr:cNvPr id="519" name="直線コネクタ 518"/>
        <xdr:cNvCxnSpPr/>
      </xdr:nvCxnSpPr>
      <xdr:spPr>
        <a:xfrm flipV="1">
          <a:off x="15481300" y="5918297"/>
          <a:ext cx="838200" cy="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104861</xdr:rowOff>
    </xdr:from>
    <xdr:to>
      <xdr:col>81</xdr:col>
      <xdr:colOff>50800</xdr:colOff>
      <xdr:row>34</xdr:row>
      <xdr:rowOff>153370</xdr:rowOff>
    </xdr:to>
    <xdr:cxnSp macro="">
      <xdr:nvCxnSpPr>
        <xdr:cNvPr id="522" name="直線コネクタ 521"/>
        <xdr:cNvCxnSpPr/>
      </xdr:nvCxnSpPr>
      <xdr:spPr>
        <a:xfrm flipV="1">
          <a:off x="14592300" y="5934161"/>
          <a:ext cx="8890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138191</xdr:rowOff>
    </xdr:from>
    <xdr:to>
      <xdr:col>76</xdr:col>
      <xdr:colOff>114300</xdr:colOff>
      <xdr:row>34</xdr:row>
      <xdr:rowOff>153370</xdr:rowOff>
    </xdr:to>
    <xdr:cxnSp macro="">
      <xdr:nvCxnSpPr>
        <xdr:cNvPr id="525" name="直線コネクタ 524"/>
        <xdr:cNvCxnSpPr/>
      </xdr:nvCxnSpPr>
      <xdr:spPr>
        <a:xfrm>
          <a:off x="13703300" y="5967491"/>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138191</xdr:rowOff>
    </xdr:from>
    <xdr:to>
      <xdr:col>71</xdr:col>
      <xdr:colOff>177800</xdr:colOff>
      <xdr:row>35</xdr:row>
      <xdr:rowOff>69383</xdr:rowOff>
    </xdr:to>
    <xdr:cxnSp macro="">
      <xdr:nvCxnSpPr>
        <xdr:cNvPr id="528" name="直線コネクタ 527"/>
        <xdr:cNvCxnSpPr/>
      </xdr:nvCxnSpPr>
      <xdr:spPr>
        <a:xfrm flipV="1">
          <a:off x="12814300" y="5967491"/>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40665</xdr:rowOff>
    </xdr:from>
    <xdr:to>
      <xdr:col>72</xdr:col>
      <xdr:colOff>38100</xdr:colOff>
      <xdr:row>33</xdr:row>
      <xdr:rowOff>142265</xdr:rowOff>
    </xdr:to>
    <xdr:sp macro="" textlink="">
      <xdr:nvSpPr>
        <xdr:cNvPr id="529" name="フローチャート: 判断 528"/>
        <xdr:cNvSpPr/>
      </xdr:nvSpPr>
      <xdr:spPr>
        <a:xfrm>
          <a:off x="13652500" y="56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158792</xdr:rowOff>
    </xdr:from>
    <xdr:ext cx="534377" cy="259045"/>
    <xdr:sp macro="" textlink="">
      <xdr:nvSpPr>
        <xdr:cNvPr id="530" name="テキスト ボックス 529"/>
        <xdr:cNvSpPr txBox="1"/>
      </xdr:nvSpPr>
      <xdr:spPr>
        <a:xfrm>
          <a:off x="13436111" y="54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81767</xdr:rowOff>
    </xdr:from>
    <xdr:to>
      <xdr:col>67</xdr:col>
      <xdr:colOff>101600</xdr:colOff>
      <xdr:row>35</xdr:row>
      <xdr:rowOff>11917</xdr:rowOff>
    </xdr:to>
    <xdr:sp macro="" textlink="">
      <xdr:nvSpPr>
        <xdr:cNvPr id="531" name="フローチャート: 判断 530"/>
        <xdr:cNvSpPr/>
      </xdr:nvSpPr>
      <xdr:spPr>
        <a:xfrm>
          <a:off x="12763500" y="59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28444</xdr:rowOff>
    </xdr:from>
    <xdr:ext cx="534377" cy="259045"/>
    <xdr:sp macro="" textlink="">
      <xdr:nvSpPr>
        <xdr:cNvPr id="532" name="テキスト ボックス 531"/>
        <xdr:cNvSpPr txBox="1"/>
      </xdr:nvSpPr>
      <xdr:spPr>
        <a:xfrm>
          <a:off x="12547111" y="56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38197</xdr:rowOff>
    </xdr:from>
    <xdr:to>
      <xdr:col>85</xdr:col>
      <xdr:colOff>177800</xdr:colOff>
      <xdr:row>34</xdr:row>
      <xdr:rowOff>139797</xdr:rowOff>
    </xdr:to>
    <xdr:sp macro="" textlink="">
      <xdr:nvSpPr>
        <xdr:cNvPr id="538" name="楕円 537"/>
        <xdr:cNvSpPr/>
      </xdr:nvSpPr>
      <xdr:spPr>
        <a:xfrm>
          <a:off x="16268700" y="58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16624</xdr:rowOff>
    </xdr:from>
    <xdr:ext cx="534377" cy="259045"/>
    <xdr:sp macro="" textlink="">
      <xdr:nvSpPr>
        <xdr:cNvPr id="539" name="消防費該当値テキスト"/>
        <xdr:cNvSpPr txBox="1"/>
      </xdr:nvSpPr>
      <xdr:spPr>
        <a:xfrm>
          <a:off x="16370300" y="58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54061</xdr:rowOff>
    </xdr:from>
    <xdr:to>
      <xdr:col>81</xdr:col>
      <xdr:colOff>101600</xdr:colOff>
      <xdr:row>34</xdr:row>
      <xdr:rowOff>155661</xdr:rowOff>
    </xdr:to>
    <xdr:sp macro="" textlink="">
      <xdr:nvSpPr>
        <xdr:cNvPr id="540" name="楕円 539"/>
        <xdr:cNvSpPr/>
      </xdr:nvSpPr>
      <xdr:spPr>
        <a:xfrm>
          <a:off x="15430500" y="58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738</xdr:rowOff>
    </xdr:from>
    <xdr:ext cx="534377" cy="259045"/>
    <xdr:sp macro="" textlink="">
      <xdr:nvSpPr>
        <xdr:cNvPr id="541" name="テキスト ボックス 540"/>
        <xdr:cNvSpPr txBox="1"/>
      </xdr:nvSpPr>
      <xdr:spPr>
        <a:xfrm>
          <a:off x="15214111" y="565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102570</xdr:rowOff>
    </xdr:from>
    <xdr:to>
      <xdr:col>76</xdr:col>
      <xdr:colOff>165100</xdr:colOff>
      <xdr:row>35</xdr:row>
      <xdr:rowOff>32720</xdr:rowOff>
    </xdr:to>
    <xdr:sp macro="" textlink="">
      <xdr:nvSpPr>
        <xdr:cNvPr id="542" name="楕円 541"/>
        <xdr:cNvSpPr/>
      </xdr:nvSpPr>
      <xdr:spPr>
        <a:xfrm>
          <a:off x="14541500" y="59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23847</xdr:rowOff>
    </xdr:from>
    <xdr:ext cx="534377" cy="259045"/>
    <xdr:sp macro="" textlink="">
      <xdr:nvSpPr>
        <xdr:cNvPr id="543" name="テキスト ボックス 542"/>
        <xdr:cNvSpPr txBox="1"/>
      </xdr:nvSpPr>
      <xdr:spPr>
        <a:xfrm>
          <a:off x="14325111" y="60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87391</xdr:rowOff>
    </xdr:from>
    <xdr:to>
      <xdr:col>72</xdr:col>
      <xdr:colOff>38100</xdr:colOff>
      <xdr:row>35</xdr:row>
      <xdr:rowOff>17541</xdr:rowOff>
    </xdr:to>
    <xdr:sp macro="" textlink="">
      <xdr:nvSpPr>
        <xdr:cNvPr id="544" name="楕円 543"/>
        <xdr:cNvSpPr/>
      </xdr:nvSpPr>
      <xdr:spPr>
        <a:xfrm>
          <a:off x="13652500" y="59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8668</xdr:rowOff>
    </xdr:from>
    <xdr:ext cx="534377" cy="259045"/>
    <xdr:sp macro="" textlink="">
      <xdr:nvSpPr>
        <xdr:cNvPr id="545" name="テキスト ボックス 544"/>
        <xdr:cNvSpPr txBox="1"/>
      </xdr:nvSpPr>
      <xdr:spPr>
        <a:xfrm>
          <a:off x="13436111" y="60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18583</xdr:rowOff>
    </xdr:from>
    <xdr:to>
      <xdr:col>67</xdr:col>
      <xdr:colOff>101600</xdr:colOff>
      <xdr:row>35</xdr:row>
      <xdr:rowOff>120183</xdr:rowOff>
    </xdr:to>
    <xdr:sp macro="" textlink="">
      <xdr:nvSpPr>
        <xdr:cNvPr id="546" name="楕円 545"/>
        <xdr:cNvSpPr/>
      </xdr:nvSpPr>
      <xdr:spPr>
        <a:xfrm>
          <a:off x="12763500" y="60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111310</xdr:rowOff>
    </xdr:from>
    <xdr:ext cx="534377" cy="259045"/>
    <xdr:sp macro="" textlink="">
      <xdr:nvSpPr>
        <xdr:cNvPr id="547" name="テキスト ボックス 546"/>
        <xdr:cNvSpPr txBox="1"/>
      </xdr:nvSpPr>
      <xdr:spPr>
        <a:xfrm>
          <a:off x="12547111" y="61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139091</xdr:rowOff>
    </xdr:from>
    <xdr:to>
      <xdr:col>85</xdr:col>
      <xdr:colOff>127000</xdr:colOff>
      <xdr:row>57</xdr:row>
      <xdr:rowOff>11188</xdr:rowOff>
    </xdr:to>
    <xdr:cxnSp macro="">
      <xdr:nvCxnSpPr>
        <xdr:cNvPr id="577" name="直線コネクタ 576"/>
        <xdr:cNvCxnSpPr/>
      </xdr:nvCxnSpPr>
      <xdr:spPr>
        <a:xfrm flipV="1">
          <a:off x="15481300" y="9740291"/>
          <a:ext cx="8382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97985</xdr:rowOff>
    </xdr:from>
    <xdr:ext cx="534377" cy="259045"/>
    <xdr:sp macro="" textlink="">
      <xdr:nvSpPr>
        <xdr:cNvPr id="578" name="教育費平均値テキスト"/>
        <xdr:cNvSpPr txBox="1"/>
      </xdr:nvSpPr>
      <xdr:spPr>
        <a:xfrm>
          <a:off x="16370300" y="91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117373</xdr:rowOff>
    </xdr:from>
    <xdr:to>
      <xdr:col>81</xdr:col>
      <xdr:colOff>50800</xdr:colOff>
      <xdr:row>57</xdr:row>
      <xdr:rowOff>11188</xdr:rowOff>
    </xdr:to>
    <xdr:cxnSp macro="">
      <xdr:nvCxnSpPr>
        <xdr:cNvPr id="580" name="直線コネクタ 579"/>
        <xdr:cNvCxnSpPr/>
      </xdr:nvCxnSpPr>
      <xdr:spPr>
        <a:xfrm>
          <a:off x="14592300" y="8689873"/>
          <a:ext cx="889000" cy="10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117373</xdr:rowOff>
    </xdr:from>
    <xdr:to>
      <xdr:col>76</xdr:col>
      <xdr:colOff>114300</xdr:colOff>
      <xdr:row>54</xdr:row>
      <xdr:rowOff>135699</xdr:rowOff>
    </xdr:to>
    <xdr:cxnSp macro="">
      <xdr:nvCxnSpPr>
        <xdr:cNvPr id="583" name="直線コネクタ 582"/>
        <xdr:cNvCxnSpPr/>
      </xdr:nvCxnSpPr>
      <xdr:spPr>
        <a:xfrm flipV="1">
          <a:off x="13703300" y="8689873"/>
          <a:ext cx="889000" cy="70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135699</xdr:rowOff>
    </xdr:from>
    <xdr:to>
      <xdr:col>71</xdr:col>
      <xdr:colOff>177800</xdr:colOff>
      <xdr:row>54</xdr:row>
      <xdr:rowOff>168846</xdr:rowOff>
    </xdr:to>
    <xdr:cxnSp macro="">
      <xdr:nvCxnSpPr>
        <xdr:cNvPr id="586" name="直線コネクタ 585"/>
        <xdr:cNvCxnSpPr/>
      </xdr:nvCxnSpPr>
      <xdr:spPr>
        <a:xfrm flipV="1">
          <a:off x="12814300" y="9393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36703</xdr:rowOff>
    </xdr:from>
    <xdr:to>
      <xdr:col>72</xdr:col>
      <xdr:colOff>38100</xdr:colOff>
      <xdr:row>54</xdr:row>
      <xdr:rowOff>138303</xdr:rowOff>
    </xdr:to>
    <xdr:sp macro="" textlink="">
      <xdr:nvSpPr>
        <xdr:cNvPr id="587" name="フローチャート: 判断 586"/>
        <xdr:cNvSpPr/>
      </xdr:nvSpPr>
      <xdr:spPr>
        <a:xfrm>
          <a:off x="13652500" y="929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154830</xdr:rowOff>
    </xdr:from>
    <xdr:ext cx="534377" cy="259045"/>
    <xdr:sp macro="" textlink="">
      <xdr:nvSpPr>
        <xdr:cNvPr id="588" name="テキスト ボックス 587"/>
        <xdr:cNvSpPr txBox="1"/>
      </xdr:nvSpPr>
      <xdr:spPr>
        <a:xfrm>
          <a:off x="13436111" y="90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60249</xdr:rowOff>
    </xdr:from>
    <xdr:to>
      <xdr:col>67</xdr:col>
      <xdr:colOff>101600</xdr:colOff>
      <xdr:row>53</xdr:row>
      <xdr:rowOff>161849</xdr:rowOff>
    </xdr:to>
    <xdr:sp macro="" textlink="">
      <xdr:nvSpPr>
        <xdr:cNvPr id="589" name="フローチャート: 判断 588"/>
        <xdr:cNvSpPr/>
      </xdr:nvSpPr>
      <xdr:spPr>
        <a:xfrm>
          <a:off x="12763500" y="914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6926</xdr:rowOff>
    </xdr:from>
    <xdr:ext cx="534377" cy="259045"/>
    <xdr:sp macro="" textlink="">
      <xdr:nvSpPr>
        <xdr:cNvPr id="590" name="テキスト ボックス 589"/>
        <xdr:cNvSpPr txBox="1"/>
      </xdr:nvSpPr>
      <xdr:spPr>
        <a:xfrm>
          <a:off x="12547111" y="892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88291</xdr:rowOff>
    </xdr:from>
    <xdr:to>
      <xdr:col>85</xdr:col>
      <xdr:colOff>177800</xdr:colOff>
      <xdr:row>57</xdr:row>
      <xdr:rowOff>18441</xdr:rowOff>
    </xdr:to>
    <xdr:sp macro="" textlink="">
      <xdr:nvSpPr>
        <xdr:cNvPr id="596" name="楕円 595"/>
        <xdr:cNvSpPr/>
      </xdr:nvSpPr>
      <xdr:spPr>
        <a:xfrm>
          <a:off x="16268700" y="96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66718</xdr:rowOff>
    </xdr:from>
    <xdr:ext cx="534377" cy="259045"/>
    <xdr:sp macro="" textlink="">
      <xdr:nvSpPr>
        <xdr:cNvPr id="597" name="教育費該当値テキスト"/>
        <xdr:cNvSpPr txBox="1"/>
      </xdr:nvSpPr>
      <xdr:spPr>
        <a:xfrm>
          <a:off x="16370300" y="96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131838</xdr:rowOff>
    </xdr:from>
    <xdr:to>
      <xdr:col>81</xdr:col>
      <xdr:colOff>101600</xdr:colOff>
      <xdr:row>57</xdr:row>
      <xdr:rowOff>61988</xdr:rowOff>
    </xdr:to>
    <xdr:sp macro="" textlink="">
      <xdr:nvSpPr>
        <xdr:cNvPr id="598" name="楕円 597"/>
        <xdr:cNvSpPr/>
      </xdr:nvSpPr>
      <xdr:spPr>
        <a:xfrm>
          <a:off x="15430500" y="97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53115</xdr:rowOff>
    </xdr:from>
    <xdr:ext cx="534377" cy="259045"/>
    <xdr:sp macro="" textlink="">
      <xdr:nvSpPr>
        <xdr:cNvPr id="599" name="テキスト ボックス 598"/>
        <xdr:cNvSpPr txBox="1"/>
      </xdr:nvSpPr>
      <xdr:spPr>
        <a:xfrm>
          <a:off x="15214111" y="98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66573</xdr:rowOff>
    </xdr:from>
    <xdr:to>
      <xdr:col>76</xdr:col>
      <xdr:colOff>165100</xdr:colOff>
      <xdr:row>50</xdr:row>
      <xdr:rowOff>168173</xdr:rowOff>
    </xdr:to>
    <xdr:sp macro="" textlink="">
      <xdr:nvSpPr>
        <xdr:cNvPr id="600" name="楕円 599"/>
        <xdr:cNvSpPr/>
      </xdr:nvSpPr>
      <xdr:spPr>
        <a:xfrm>
          <a:off x="14541500" y="86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13250</xdr:rowOff>
    </xdr:from>
    <xdr:ext cx="534377" cy="259045"/>
    <xdr:sp macro="" textlink="">
      <xdr:nvSpPr>
        <xdr:cNvPr id="601" name="テキスト ボックス 600"/>
        <xdr:cNvSpPr txBox="1"/>
      </xdr:nvSpPr>
      <xdr:spPr>
        <a:xfrm>
          <a:off x="14325111" y="84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84899</xdr:rowOff>
    </xdr:from>
    <xdr:to>
      <xdr:col>72</xdr:col>
      <xdr:colOff>38100</xdr:colOff>
      <xdr:row>55</xdr:row>
      <xdr:rowOff>15049</xdr:rowOff>
    </xdr:to>
    <xdr:sp macro="" textlink="">
      <xdr:nvSpPr>
        <xdr:cNvPr id="602" name="楕円 601"/>
        <xdr:cNvSpPr/>
      </xdr:nvSpPr>
      <xdr:spPr>
        <a:xfrm>
          <a:off x="13652500" y="93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6176</xdr:rowOff>
    </xdr:from>
    <xdr:ext cx="534377" cy="259045"/>
    <xdr:sp macro="" textlink="">
      <xdr:nvSpPr>
        <xdr:cNvPr id="603" name="テキスト ボックス 602"/>
        <xdr:cNvSpPr txBox="1"/>
      </xdr:nvSpPr>
      <xdr:spPr>
        <a:xfrm>
          <a:off x="13436111" y="94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118046</xdr:rowOff>
    </xdr:from>
    <xdr:to>
      <xdr:col>67</xdr:col>
      <xdr:colOff>101600</xdr:colOff>
      <xdr:row>55</xdr:row>
      <xdr:rowOff>48196</xdr:rowOff>
    </xdr:to>
    <xdr:sp macro="" textlink="">
      <xdr:nvSpPr>
        <xdr:cNvPr id="604" name="楕円 603"/>
        <xdr:cNvSpPr/>
      </xdr:nvSpPr>
      <xdr:spPr>
        <a:xfrm>
          <a:off x="12763500" y="9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39323</xdr:rowOff>
    </xdr:from>
    <xdr:ext cx="534377" cy="259045"/>
    <xdr:sp macro="" textlink="">
      <xdr:nvSpPr>
        <xdr:cNvPr id="605" name="テキスト ボックス 604"/>
        <xdr:cNvSpPr txBox="1"/>
      </xdr:nvSpPr>
      <xdr:spPr>
        <a:xfrm>
          <a:off x="12547111" y="94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20176</xdr:rowOff>
    </xdr:from>
    <xdr:to>
      <xdr:col>85</xdr:col>
      <xdr:colOff>127000</xdr:colOff>
      <xdr:row>79</xdr:row>
      <xdr:rowOff>25291</xdr:rowOff>
    </xdr:to>
    <xdr:cxnSp macro="">
      <xdr:nvCxnSpPr>
        <xdr:cNvPr id="636" name="直線コネクタ 635"/>
        <xdr:cNvCxnSpPr/>
      </xdr:nvCxnSpPr>
      <xdr:spPr>
        <a:xfrm flipV="1">
          <a:off x="15481300" y="13221826"/>
          <a:ext cx="838200" cy="34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126328</xdr:rowOff>
    </xdr:from>
    <xdr:ext cx="469744" cy="259045"/>
    <xdr:sp macro="" textlink="">
      <xdr:nvSpPr>
        <xdr:cNvPr id="637" name="災害復旧費平均値テキスト"/>
        <xdr:cNvSpPr txBox="1"/>
      </xdr:nvSpPr>
      <xdr:spPr>
        <a:xfrm>
          <a:off x="16370300" y="13327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25291</xdr:rowOff>
    </xdr:from>
    <xdr:to>
      <xdr:col>81</xdr:col>
      <xdr:colOff>50800</xdr:colOff>
      <xdr:row>79</xdr:row>
      <xdr:rowOff>35415</xdr:rowOff>
    </xdr:to>
    <xdr:cxnSp macro="">
      <xdr:nvCxnSpPr>
        <xdr:cNvPr id="639" name="直線コネクタ 638"/>
        <xdr:cNvCxnSpPr/>
      </xdr:nvCxnSpPr>
      <xdr:spPr>
        <a:xfrm flipV="1">
          <a:off x="14592300" y="1356984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152219</xdr:rowOff>
    </xdr:from>
    <xdr:to>
      <xdr:col>76</xdr:col>
      <xdr:colOff>114300</xdr:colOff>
      <xdr:row>79</xdr:row>
      <xdr:rowOff>35415</xdr:rowOff>
    </xdr:to>
    <xdr:cxnSp macro="">
      <xdr:nvCxnSpPr>
        <xdr:cNvPr id="642" name="直線コネクタ 641"/>
        <xdr:cNvCxnSpPr/>
      </xdr:nvCxnSpPr>
      <xdr:spPr>
        <a:xfrm>
          <a:off x="13703300" y="13525319"/>
          <a:ext cx="88900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151130</xdr:rowOff>
    </xdr:from>
    <xdr:to>
      <xdr:col>71</xdr:col>
      <xdr:colOff>177800</xdr:colOff>
      <xdr:row>78</xdr:row>
      <xdr:rowOff>152219</xdr:rowOff>
    </xdr:to>
    <xdr:cxnSp macro="">
      <xdr:nvCxnSpPr>
        <xdr:cNvPr id="645" name="直線コネクタ 644"/>
        <xdr:cNvCxnSpPr/>
      </xdr:nvCxnSpPr>
      <xdr:spPr>
        <a:xfrm>
          <a:off x="12814300" y="13352780"/>
          <a:ext cx="889000" cy="17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140715</xdr:rowOff>
    </xdr:from>
    <xdr:to>
      <xdr:col>72</xdr:col>
      <xdr:colOff>38100</xdr:colOff>
      <xdr:row>78</xdr:row>
      <xdr:rowOff>70865</xdr:rowOff>
    </xdr:to>
    <xdr:sp macro="" textlink="">
      <xdr:nvSpPr>
        <xdr:cNvPr id="646" name="フローチャート: 判断 645"/>
        <xdr:cNvSpPr/>
      </xdr:nvSpPr>
      <xdr:spPr>
        <a:xfrm>
          <a:off x="13652500" y="1334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87392</xdr:rowOff>
    </xdr:from>
    <xdr:ext cx="469744" cy="259045"/>
    <xdr:sp macro="" textlink="">
      <xdr:nvSpPr>
        <xdr:cNvPr id="647" name="テキスト ボックス 646"/>
        <xdr:cNvSpPr txBox="1"/>
      </xdr:nvSpPr>
      <xdr:spPr>
        <a:xfrm>
          <a:off x="13468428" y="13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119816</xdr:rowOff>
    </xdr:from>
    <xdr:to>
      <xdr:col>67</xdr:col>
      <xdr:colOff>101600</xdr:colOff>
      <xdr:row>78</xdr:row>
      <xdr:rowOff>49966</xdr:rowOff>
    </xdr:to>
    <xdr:sp macro="" textlink="">
      <xdr:nvSpPr>
        <xdr:cNvPr id="648" name="フローチャート: 判断 647"/>
        <xdr:cNvSpPr/>
      </xdr:nvSpPr>
      <xdr:spPr>
        <a:xfrm>
          <a:off x="12763500" y="13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41093</xdr:rowOff>
    </xdr:from>
    <xdr:ext cx="469744" cy="259045"/>
    <xdr:sp macro="" textlink="">
      <xdr:nvSpPr>
        <xdr:cNvPr id="649" name="テキスト ボックス 648"/>
        <xdr:cNvSpPr txBox="1"/>
      </xdr:nvSpPr>
      <xdr:spPr>
        <a:xfrm>
          <a:off x="12579428" y="134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140826</xdr:rowOff>
    </xdr:from>
    <xdr:to>
      <xdr:col>85</xdr:col>
      <xdr:colOff>177800</xdr:colOff>
      <xdr:row>77</xdr:row>
      <xdr:rowOff>70976</xdr:rowOff>
    </xdr:to>
    <xdr:sp macro="" textlink="">
      <xdr:nvSpPr>
        <xdr:cNvPr id="655" name="楕円 654"/>
        <xdr:cNvSpPr/>
      </xdr:nvSpPr>
      <xdr:spPr>
        <a:xfrm>
          <a:off x="16268700" y="131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163703</xdr:rowOff>
    </xdr:from>
    <xdr:ext cx="469744" cy="259045"/>
    <xdr:sp macro="" textlink="">
      <xdr:nvSpPr>
        <xdr:cNvPr id="656" name="災害復旧費該当値テキスト"/>
        <xdr:cNvSpPr txBox="1"/>
      </xdr:nvSpPr>
      <xdr:spPr>
        <a:xfrm>
          <a:off x="16370300" y="130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145941</xdr:rowOff>
    </xdr:from>
    <xdr:to>
      <xdr:col>81</xdr:col>
      <xdr:colOff>101600</xdr:colOff>
      <xdr:row>79</xdr:row>
      <xdr:rowOff>76091</xdr:rowOff>
    </xdr:to>
    <xdr:sp macro="" textlink="">
      <xdr:nvSpPr>
        <xdr:cNvPr id="657" name="楕円 656"/>
        <xdr:cNvSpPr/>
      </xdr:nvSpPr>
      <xdr:spPr>
        <a:xfrm>
          <a:off x="15430500" y="135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67218</xdr:rowOff>
    </xdr:from>
    <xdr:ext cx="378565" cy="259045"/>
    <xdr:sp macro="" textlink="">
      <xdr:nvSpPr>
        <xdr:cNvPr id="658" name="テキスト ボックス 657"/>
        <xdr:cNvSpPr txBox="1"/>
      </xdr:nvSpPr>
      <xdr:spPr>
        <a:xfrm>
          <a:off x="15292017" y="1361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156065</xdr:rowOff>
    </xdr:from>
    <xdr:to>
      <xdr:col>76</xdr:col>
      <xdr:colOff>165100</xdr:colOff>
      <xdr:row>79</xdr:row>
      <xdr:rowOff>86215</xdr:rowOff>
    </xdr:to>
    <xdr:sp macro="" textlink="">
      <xdr:nvSpPr>
        <xdr:cNvPr id="659" name="楕円 658"/>
        <xdr:cNvSpPr/>
      </xdr:nvSpPr>
      <xdr:spPr>
        <a:xfrm>
          <a:off x="14541500" y="13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77342</xdr:rowOff>
    </xdr:from>
    <xdr:ext cx="378565" cy="259045"/>
    <xdr:sp macro="" textlink="">
      <xdr:nvSpPr>
        <xdr:cNvPr id="660" name="テキスト ボックス 659"/>
        <xdr:cNvSpPr txBox="1"/>
      </xdr:nvSpPr>
      <xdr:spPr>
        <a:xfrm>
          <a:off x="14403017" y="1362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101419</xdr:rowOff>
    </xdr:from>
    <xdr:to>
      <xdr:col>72</xdr:col>
      <xdr:colOff>38100</xdr:colOff>
      <xdr:row>79</xdr:row>
      <xdr:rowOff>31569</xdr:rowOff>
    </xdr:to>
    <xdr:sp macro="" textlink="">
      <xdr:nvSpPr>
        <xdr:cNvPr id="661" name="楕円 660"/>
        <xdr:cNvSpPr/>
      </xdr:nvSpPr>
      <xdr:spPr>
        <a:xfrm>
          <a:off x="13652500" y="134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22696</xdr:rowOff>
    </xdr:from>
    <xdr:ext cx="469744" cy="259045"/>
    <xdr:sp macro="" textlink="">
      <xdr:nvSpPr>
        <xdr:cNvPr id="662" name="テキスト ボックス 661"/>
        <xdr:cNvSpPr txBox="1"/>
      </xdr:nvSpPr>
      <xdr:spPr>
        <a:xfrm>
          <a:off x="13468428" y="1356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100330</xdr:rowOff>
    </xdr:from>
    <xdr:to>
      <xdr:col>67</xdr:col>
      <xdr:colOff>101600</xdr:colOff>
      <xdr:row>78</xdr:row>
      <xdr:rowOff>30480</xdr:rowOff>
    </xdr:to>
    <xdr:sp macro="" textlink="">
      <xdr:nvSpPr>
        <xdr:cNvPr id="663" name="楕円 662"/>
        <xdr:cNvSpPr/>
      </xdr:nvSpPr>
      <xdr:spPr>
        <a:xfrm>
          <a:off x="1276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47007</xdr:rowOff>
    </xdr:from>
    <xdr:ext cx="469744" cy="259045"/>
    <xdr:sp macro="" textlink="">
      <xdr:nvSpPr>
        <xdr:cNvPr id="664" name="テキスト ボックス 663"/>
        <xdr:cNvSpPr txBox="1"/>
      </xdr:nvSpPr>
      <xdr:spPr>
        <a:xfrm>
          <a:off x="12579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132384</xdr:rowOff>
    </xdr:from>
    <xdr:to>
      <xdr:col>85</xdr:col>
      <xdr:colOff>127000</xdr:colOff>
      <xdr:row>91</xdr:row>
      <xdr:rowOff>138809</xdr:rowOff>
    </xdr:to>
    <xdr:cxnSp macro="">
      <xdr:nvCxnSpPr>
        <xdr:cNvPr id="692" name="直線コネクタ 691"/>
        <xdr:cNvCxnSpPr/>
      </xdr:nvCxnSpPr>
      <xdr:spPr>
        <a:xfrm flipV="1">
          <a:off x="15481300" y="15562884"/>
          <a:ext cx="838200" cy="1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143153</xdr:rowOff>
    </xdr:from>
    <xdr:ext cx="534377" cy="259045"/>
    <xdr:sp macro="" textlink="">
      <xdr:nvSpPr>
        <xdr:cNvPr id="693" name="公債費平均値テキスト"/>
        <xdr:cNvSpPr txBox="1"/>
      </xdr:nvSpPr>
      <xdr:spPr>
        <a:xfrm>
          <a:off x="16370300" y="16259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138809</xdr:rowOff>
    </xdr:from>
    <xdr:to>
      <xdr:col>81</xdr:col>
      <xdr:colOff>50800</xdr:colOff>
      <xdr:row>92</xdr:row>
      <xdr:rowOff>14861</xdr:rowOff>
    </xdr:to>
    <xdr:cxnSp macro="">
      <xdr:nvCxnSpPr>
        <xdr:cNvPr id="695" name="直線コネクタ 694"/>
        <xdr:cNvCxnSpPr/>
      </xdr:nvCxnSpPr>
      <xdr:spPr>
        <a:xfrm flipV="1">
          <a:off x="14592300" y="15740759"/>
          <a:ext cx="889000" cy="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111332</xdr:rowOff>
    </xdr:from>
    <xdr:ext cx="534377" cy="259045"/>
    <xdr:sp macro="" textlink="">
      <xdr:nvSpPr>
        <xdr:cNvPr id="697" name="テキスト ボックス 696"/>
        <xdr:cNvSpPr txBox="1"/>
      </xdr:nvSpPr>
      <xdr:spPr>
        <a:xfrm>
          <a:off x="15214111" y="163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14861</xdr:rowOff>
    </xdr:from>
    <xdr:to>
      <xdr:col>76</xdr:col>
      <xdr:colOff>114300</xdr:colOff>
      <xdr:row>92</xdr:row>
      <xdr:rowOff>94734</xdr:rowOff>
    </xdr:to>
    <xdr:cxnSp macro="">
      <xdr:nvCxnSpPr>
        <xdr:cNvPr id="698" name="直線コネクタ 697"/>
        <xdr:cNvCxnSpPr/>
      </xdr:nvCxnSpPr>
      <xdr:spPr>
        <a:xfrm flipV="1">
          <a:off x="13703300" y="15788261"/>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114968</xdr:rowOff>
    </xdr:from>
    <xdr:ext cx="534377" cy="259045"/>
    <xdr:sp macro="" textlink="">
      <xdr:nvSpPr>
        <xdr:cNvPr id="700" name="テキスト ボックス 699"/>
        <xdr:cNvSpPr txBox="1"/>
      </xdr:nvSpPr>
      <xdr:spPr>
        <a:xfrm>
          <a:off x="14325111" y="164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57083</xdr:rowOff>
    </xdr:from>
    <xdr:to>
      <xdr:col>71</xdr:col>
      <xdr:colOff>177800</xdr:colOff>
      <xdr:row>92</xdr:row>
      <xdr:rowOff>94734</xdr:rowOff>
    </xdr:to>
    <xdr:cxnSp macro="">
      <xdr:nvCxnSpPr>
        <xdr:cNvPr id="701" name="直線コネクタ 700"/>
        <xdr:cNvCxnSpPr/>
      </xdr:nvCxnSpPr>
      <xdr:spPr>
        <a:xfrm>
          <a:off x="12814300" y="15659033"/>
          <a:ext cx="889000" cy="20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87185</xdr:rowOff>
    </xdr:from>
    <xdr:to>
      <xdr:col>72</xdr:col>
      <xdr:colOff>38100</xdr:colOff>
      <xdr:row>94</xdr:row>
      <xdr:rowOff>17335</xdr:rowOff>
    </xdr:to>
    <xdr:sp macro="" textlink="">
      <xdr:nvSpPr>
        <xdr:cNvPr id="702" name="フローチャート: 判断 701"/>
        <xdr:cNvSpPr/>
      </xdr:nvSpPr>
      <xdr:spPr>
        <a:xfrm>
          <a:off x="13652500" y="160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8462</xdr:rowOff>
    </xdr:from>
    <xdr:ext cx="534377" cy="259045"/>
    <xdr:sp macro="" textlink="">
      <xdr:nvSpPr>
        <xdr:cNvPr id="703" name="テキスト ボックス 702"/>
        <xdr:cNvSpPr txBox="1"/>
      </xdr:nvSpPr>
      <xdr:spPr>
        <a:xfrm>
          <a:off x="13436111" y="161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148107</xdr:rowOff>
    </xdr:from>
    <xdr:to>
      <xdr:col>67</xdr:col>
      <xdr:colOff>101600</xdr:colOff>
      <xdr:row>95</xdr:row>
      <xdr:rowOff>78257</xdr:rowOff>
    </xdr:to>
    <xdr:sp macro="" textlink="">
      <xdr:nvSpPr>
        <xdr:cNvPr id="704" name="フローチャート: 判断 703"/>
        <xdr:cNvSpPr/>
      </xdr:nvSpPr>
      <xdr:spPr>
        <a:xfrm>
          <a:off x="12763500" y="162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69384</xdr:rowOff>
    </xdr:from>
    <xdr:ext cx="534377" cy="259045"/>
    <xdr:sp macro="" textlink="">
      <xdr:nvSpPr>
        <xdr:cNvPr id="705" name="テキスト ボックス 704"/>
        <xdr:cNvSpPr txBox="1"/>
      </xdr:nvSpPr>
      <xdr:spPr>
        <a:xfrm>
          <a:off x="12547111" y="163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81584</xdr:rowOff>
    </xdr:from>
    <xdr:to>
      <xdr:col>85</xdr:col>
      <xdr:colOff>177800</xdr:colOff>
      <xdr:row>91</xdr:row>
      <xdr:rowOff>11734</xdr:rowOff>
    </xdr:to>
    <xdr:sp macro="" textlink="">
      <xdr:nvSpPr>
        <xdr:cNvPr id="711" name="楕円 710"/>
        <xdr:cNvSpPr/>
      </xdr:nvSpPr>
      <xdr:spPr>
        <a:xfrm>
          <a:off x="16268700" y="15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17397</xdr:rowOff>
    </xdr:from>
    <xdr:ext cx="534377" cy="259045"/>
    <xdr:sp macro="" textlink="">
      <xdr:nvSpPr>
        <xdr:cNvPr id="712" name="公債費該当値テキスト"/>
        <xdr:cNvSpPr txBox="1"/>
      </xdr:nvSpPr>
      <xdr:spPr>
        <a:xfrm>
          <a:off x="16370300" y="154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88009</xdr:rowOff>
    </xdr:from>
    <xdr:to>
      <xdr:col>81</xdr:col>
      <xdr:colOff>101600</xdr:colOff>
      <xdr:row>92</xdr:row>
      <xdr:rowOff>18159</xdr:rowOff>
    </xdr:to>
    <xdr:sp macro="" textlink="">
      <xdr:nvSpPr>
        <xdr:cNvPr id="713" name="楕円 712"/>
        <xdr:cNvSpPr/>
      </xdr:nvSpPr>
      <xdr:spPr>
        <a:xfrm>
          <a:off x="15430500" y="156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34686</xdr:rowOff>
    </xdr:from>
    <xdr:ext cx="534377" cy="259045"/>
    <xdr:sp macro="" textlink="">
      <xdr:nvSpPr>
        <xdr:cNvPr id="714" name="テキスト ボックス 713"/>
        <xdr:cNvSpPr txBox="1"/>
      </xdr:nvSpPr>
      <xdr:spPr>
        <a:xfrm>
          <a:off x="15214111" y="154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135511</xdr:rowOff>
    </xdr:from>
    <xdr:to>
      <xdr:col>76</xdr:col>
      <xdr:colOff>165100</xdr:colOff>
      <xdr:row>92</xdr:row>
      <xdr:rowOff>65661</xdr:rowOff>
    </xdr:to>
    <xdr:sp macro="" textlink="">
      <xdr:nvSpPr>
        <xdr:cNvPr id="715" name="楕円 714"/>
        <xdr:cNvSpPr/>
      </xdr:nvSpPr>
      <xdr:spPr>
        <a:xfrm>
          <a:off x="14541500" y="157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82188</xdr:rowOff>
    </xdr:from>
    <xdr:ext cx="534377" cy="259045"/>
    <xdr:sp macro="" textlink="">
      <xdr:nvSpPr>
        <xdr:cNvPr id="716" name="テキスト ボックス 715"/>
        <xdr:cNvSpPr txBox="1"/>
      </xdr:nvSpPr>
      <xdr:spPr>
        <a:xfrm>
          <a:off x="14325111" y="155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43934</xdr:rowOff>
    </xdr:from>
    <xdr:to>
      <xdr:col>72</xdr:col>
      <xdr:colOff>38100</xdr:colOff>
      <xdr:row>92</xdr:row>
      <xdr:rowOff>145534</xdr:rowOff>
    </xdr:to>
    <xdr:sp macro="" textlink="">
      <xdr:nvSpPr>
        <xdr:cNvPr id="717" name="楕円 716"/>
        <xdr:cNvSpPr/>
      </xdr:nvSpPr>
      <xdr:spPr>
        <a:xfrm>
          <a:off x="13652500" y="158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162061</xdr:rowOff>
    </xdr:from>
    <xdr:ext cx="534377" cy="259045"/>
    <xdr:sp macro="" textlink="">
      <xdr:nvSpPr>
        <xdr:cNvPr id="718" name="テキスト ボックス 717"/>
        <xdr:cNvSpPr txBox="1"/>
      </xdr:nvSpPr>
      <xdr:spPr>
        <a:xfrm>
          <a:off x="13436111" y="155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6283</xdr:rowOff>
    </xdr:from>
    <xdr:to>
      <xdr:col>67</xdr:col>
      <xdr:colOff>101600</xdr:colOff>
      <xdr:row>91</xdr:row>
      <xdr:rowOff>107883</xdr:rowOff>
    </xdr:to>
    <xdr:sp macro="" textlink="">
      <xdr:nvSpPr>
        <xdr:cNvPr id="719" name="楕円 718"/>
        <xdr:cNvSpPr/>
      </xdr:nvSpPr>
      <xdr:spPr>
        <a:xfrm>
          <a:off x="12763500" y="156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124410</xdr:rowOff>
    </xdr:from>
    <xdr:ext cx="534377" cy="259045"/>
    <xdr:sp macro="" textlink="">
      <xdr:nvSpPr>
        <xdr:cNvPr id="720" name="テキスト ボックス 719"/>
        <xdr:cNvSpPr txBox="1"/>
      </xdr:nvSpPr>
      <xdr:spPr>
        <a:xfrm>
          <a:off x="12547111" y="153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1" name="フローチャート: 判断 760"/>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92166</xdr:rowOff>
    </xdr:from>
    <xdr:to>
      <xdr:col>98</xdr:col>
      <xdr:colOff>38100</xdr:colOff>
      <xdr:row>37</xdr:row>
      <xdr:rowOff>22316</xdr:rowOff>
    </xdr:to>
    <xdr:sp macro="" textlink="">
      <xdr:nvSpPr>
        <xdr:cNvPr id="763" name="フローチャート: 判断 762"/>
        <xdr:cNvSpPr/>
      </xdr:nvSpPr>
      <xdr:spPr>
        <a:xfrm>
          <a:off x="18605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38843</xdr:rowOff>
    </xdr:from>
    <xdr:ext cx="378565" cy="259045"/>
    <xdr:sp macro="" textlink="">
      <xdr:nvSpPr>
        <xdr:cNvPr id="764" name="テキスト ボックス 763"/>
        <xdr:cNvSpPr txBox="1"/>
      </xdr:nvSpPr>
      <xdr:spPr>
        <a:xfrm>
          <a:off x="18467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77" name="テキスト ボックス 776"/>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tx1"/>
              </a:solidFill>
              <a:effectLst/>
              <a:latin typeface="+mn-lt"/>
              <a:ea typeface="+mn-ea"/>
              <a:cs typeface="+mn-cs"/>
            </a:rPr>
            <a:t>490,807</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a:t>
          </a:r>
          <a:r>
            <a:rPr kumimoji="1" lang="ja-JP" altLang="ja-JP" sz="1100">
              <a:solidFill>
                <a:schemeClr val="dk1"/>
              </a:solidFill>
              <a:effectLst/>
              <a:latin typeface="+mn-lt"/>
              <a:ea typeface="+mn-ea"/>
              <a:cs typeface="+mn-cs"/>
            </a:rPr>
            <a:t>も多いのは民生費で、人口は毎年千人程度減少しているものの、高齢者の割合は全国的にも高く、老人福祉費などが高水準で推移している。また、子ども・子育て支援給付事業等により児童福祉費も増加傾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・農林水産業費は、中山間地域等直接支払事業や多面的機能支払対策事業等が多額であることから、類似団体等と比較して大幅に上回って</a:t>
          </a:r>
          <a:r>
            <a:rPr kumimoji="1" lang="ja-JP" altLang="en-US" sz="1100">
              <a:solidFill>
                <a:schemeClr val="dk1"/>
              </a:solidFill>
              <a:effectLst/>
              <a:latin typeface="+mn-lt"/>
              <a:ea typeface="+mn-ea"/>
              <a:cs typeface="+mn-cs"/>
            </a:rPr>
            <a:t>おり、工費は企業誘致事業において立地企業に対する補助金の交付などにより増となっている。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年度の東日本大震災への対応以降減少傾向</a:t>
          </a:r>
          <a:r>
            <a:rPr kumimoji="1" lang="ja-JP" altLang="en-US" sz="1100">
              <a:solidFill>
                <a:schemeClr val="dk1"/>
              </a:solidFill>
              <a:effectLst/>
              <a:latin typeface="+mn-lt"/>
              <a:ea typeface="+mn-ea"/>
              <a:cs typeface="+mn-cs"/>
            </a:rPr>
            <a:t>であったが、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月に発生した</a:t>
          </a:r>
          <a:r>
            <a:rPr kumimoji="1" lang="ja-JP" altLang="ja-JP" sz="1100">
              <a:solidFill>
                <a:schemeClr val="dk1"/>
              </a:solidFill>
              <a:effectLst/>
              <a:latin typeface="+mn-lt"/>
              <a:ea typeface="+mn-ea"/>
              <a:cs typeface="+mn-cs"/>
            </a:rPr>
            <a:t>豪雨災害</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等が生じ</a:t>
          </a:r>
          <a:r>
            <a:rPr kumimoji="1" lang="ja-JP" altLang="en-US" sz="1100">
              <a:solidFill>
                <a:schemeClr val="dk1"/>
              </a:solidFill>
              <a:effectLst/>
              <a:latin typeface="+mn-lt"/>
              <a:ea typeface="+mn-ea"/>
              <a:cs typeface="+mn-cs"/>
            </a:rPr>
            <a:t>たため増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年度に借入した第三セクター等改革推進債</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億円の繰上償還を行ったことにより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増傾向となったが、起債残高についても</a:t>
          </a:r>
          <a:r>
            <a:rPr kumimoji="1" lang="ja-JP" altLang="ja-JP" sz="1100">
              <a:solidFill>
                <a:schemeClr val="dk1"/>
              </a:solidFill>
              <a:effectLst/>
              <a:latin typeface="+mn-lt"/>
              <a:ea typeface="+mn-ea"/>
              <a:cs typeface="+mn-cs"/>
            </a:rPr>
            <a:t>着実に総額を減らしている。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年度までは取り崩しながらの財政運営となっていたが、平成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年度以降は普通交付税の増額もあり、平成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年度末においては一般的に必要とされている標準財政規模の約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％を超える残高を確保できている。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普通交付税の合併特例措置が平成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年度に終了することから、財政計画では平成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年度末までに財政調整基金を標準財政規模の約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億円まで積み増すこととし目標額は確保したものの、平成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年度からは基金の取り崩しを行った。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今後も基金を活用しての財政運営が見込まれることから、より一層、歳出の抑制に努める必要がある。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年度までは総合水沢病院事業会計で赤字の計上が続いていたが、平成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年度に策定した奥州市立病院改革プランにより抜本的な経営改革を実施したほか、病院事業特例債等の活用により平成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億円あった不良債務額を解消するなどした結果、平成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年度に赤字を解消するに至っている。平成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年度においては、市内５医療施設の組織統一による、地方公営企業法全部適用となる医療局の設置から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年度までを計画期間とする「奥州市立病院・診療所改革プラン」で定めた今後の市内医療施設としての方向性に基づき、契約事務の集約化や薬品の共同購入の継続などの経営改善に取り組んだ。</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新たに定めた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第２次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奥州市水道事業中期経営計画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」に沿った事業を展開し、事業収益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、事業費用とも増加となったものの減価償却費の増により費用が上回り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、純利益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○国民宿舎等事業会計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インターネット予約サイトからの宿泊者が増加したものの、全体としては宿泊者数が減少したことなどにより平成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年連続で純損失を計上することとなった。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年度に奥州市土地開発公社の債務整理のために第三セクター等改革推進債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百万円を借入したことから、元利償還金が大幅に増加している。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年度はプライマリーバランスの黒字を確保し、実質公債費比率の改善に努めた。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算入公債費等については、合併特例債など交付税措置のある有利な起債を活用してきたことにより若干増加し、これにより分子が減り数値が若干改善された。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今後も、引き続き、財政計画に基づき健全な財政運営を図るとともに、旧土地開発公社所有宅地等の売却を進め、第三セクター等改革推進債の早期繰上償還を行っていく。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百万円借入して土地開発公社を解散したことから、依然として多く残っているが、平成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以来で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実施した第三セクター等改革推進債の一部繰上償還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やプライマリーバランスの黒字確保などにより、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債務負担行為も過去に設定した事業の終了などにより前年度比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百万円減となり、将来負担額の減少につながった。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今後も引き続き、財政計画に基づき健全な財政運営を図るとともに、旧土地開発公社所有宅地等の売却を進め、第三セクター等改革推進債の早期繰上償還を行っていく。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岩手県奥州市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市税の増収により財政調整基金の取崩し額が当初の見込よりも少なくなったものの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、第三セクター等改革推進債に係る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億円の繰上償還を実施したこと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1,855,068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交付税の合併算定替えの段階的縮小に備えて積立期間としてきたが、今後は財政調整基金などの各基金の活用（取崩し）期間としており、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年２月に策定した財政計画においては、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後年度の財源不足に対応するため、</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）年度までの間で全体として約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億円を取り崩すものの、さらに後年度の財源として活用が見込まれることから、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）年度末基金残高について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億円を堅持することとしている。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○地域振興基金は、地域住民の連携の強化又は地域振興のために設置している。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○地域福祉基金は、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高齢化社会に対応した地域福祉の増進に要する経費の財源に充てるため設置している。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○協働のまちづくり基金は、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参画を促し、協働のまちづくりを進めることを目的として、地域の創意工夫、判断及び責任によって地域の課題解決を図り、自治意識及び一体感を醸成する地域活動に要する経費の財源に充てるため設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○ふるさと水と土保全基金は、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集落住民の共同活動の活性化を推進し、もって農村景観の維持保全を図るため設置している。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○農業振興基金は、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奥州市水沢、水沢佐倉河、水沢真城、水沢姉体町、水沢羽田町及び水沢黒石町における農業の活性化を推進するための農業施設の整備及び農業施策の実施に要する経費の財源に充てるため設置している。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119,565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、協働のまちづくり基金取り崩し△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60,410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千円等により、全体で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211,861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○地域振興基金については、合併特例債を活用して積立を行うことから、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）年度までは一定額を積立てつつ、財源不足に対応するために毎年取崩す見込みである。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○協働のまちづくり基金については、地域振興基金を取り崩して活用している基金であり、引き続き協働のまちづくりに関する事業に充当する見込みである。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○その他の基金についても、基金の目的に合致した事業の実施のための財源として計画的に取り崩す見込みである。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地方財政法第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条に基づく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積立て分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221,626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千円、基金運用利子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千円、財源不足による繰入△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782,148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千円などにより、全体で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536,383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普通交付税における合併算定替えによる段階的な縮減が進んでおり、歳入の確保が難しいことから、財政調整基金を活用（取崩し）しての財政運営が見込まれる。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旧土地開発公社の土地売払い収入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212,596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千円、基金運用利子として積み立て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18,582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千円、起債償還のための取り崩し△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1,338,000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千円などにより、全体で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1,106,822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旧土地開発公社の土地売払い収入の総額が一定額確保できた場合には、減債基金を取り崩して繰上償還を行うことにより、将来負担の軽減を図る。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年度以降の財源不足に備えるため、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）年度までの間は計画的に毎年２億円の取崩しを行うこととしている。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有形固定資産の老朽化に伴い、昨年度と比べ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％上昇したものの、類似団体平均を僅かながら下回っている。</a:t>
          </a: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年３月に策定した「奥州市公共施設等総合管理計画」に基づき、人口動態等の変化に対応した公共施設等のあり方を検討し、施設規模や配置、機能等の適正化を推進していく。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57422</xdr:rowOff>
    </xdr:from>
    <xdr:to>
      <xdr:col>23</xdr:col>
      <xdr:colOff>136525</xdr:colOff>
      <xdr:row>30</xdr:row>
      <xdr:rowOff>159022</xdr:rowOff>
    </xdr:to>
    <xdr:sp macro="" textlink="">
      <xdr:nvSpPr>
        <xdr:cNvPr id="80" name="楕円 79"/>
        <xdr:cNvSpPr/>
      </xdr:nvSpPr>
      <xdr:spPr>
        <a:xfrm>
          <a:off x="47117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35849</xdr:rowOff>
    </xdr:from>
    <xdr:ext cx="405111" cy="259045"/>
    <xdr:sp macro="" textlink="">
      <xdr:nvSpPr>
        <xdr:cNvPr id="81" name="有形固定資産減価償却率該当値テキスト"/>
        <xdr:cNvSpPr txBox="1"/>
      </xdr:nvSpPr>
      <xdr:spPr>
        <a:xfrm>
          <a:off x="4813300" y="5950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2" name="楕円 81"/>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108222</xdr:rowOff>
    </xdr:from>
    <xdr:to>
      <xdr:col>23</xdr:col>
      <xdr:colOff>85725</xdr:colOff>
      <xdr:row>30</xdr:row>
      <xdr:rowOff>154486</xdr:rowOff>
    </xdr:to>
    <xdr:cxnSp macro="">
      <xdr:nvCxnSpPr>
        <xdr:cNvPr id="83" name="直線コネクタ 82"/>
        <xdr:cNvCxnSpPr/>
      </xdr:nvCxnSpPr>
      <xdr:spPr>
        <a:xfrm flipV="1">
          <a:off x="4051300" y="602324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4" name="楕円 83"/>
        <xdr:cNvSpPr/>
      </xdr:nvSpPr>
      <xdr:spPr>
        <a:xfrm>
          <a:off x="3238500" y="60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154486</xdr:rowOff>
    </xdr:from>
    <xdr:to>
      <xdr:col>19</xdr:col>
      <xdr:colOff>136525</xdr:colOff>
      <xdr:row>31</xdr:row>
      <xdr:rowOff>29301</xdr:rowOff>
    </xdr:to>
    <xdr:cxnSp macro="">
      <xdr:nvCxnSpPr>
        <xdr:cNvPr id="85" name="直線コネクタ 84"/>
        <xdr:cNvCxnSpPr/>
      </xdr:nvCxnSpPr>
      <xdr:spPr>
        <a:xfrm flipV="1">
          <a:off x="3289300" y="606951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86" name="n_1ave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87" name="n_2ave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88" name="n_1mainValue有形固定資産減価償却率"/>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89" name="n_2main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旧土地開発公社清算のための第三セクター等改革推進債や新市建設計画に基づく事業実施のための合併特例債など、発行した地方債の残高が類似団体と比較して多額のため、債務償還比率も類似団体と比べると高くなっている。</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財政計画に基づき、市債の発行額を維持・抑制するとともに、低利資金の活用や資金調達方法の多様化を図ってきたが、引き続き、市債の発行規模等に留意しながら、公債費負担の軽減に努めていく。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7" name="テキスト ボックス 106"/>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3" name="テキスト ボックス 112"/>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5" name="テキスト ボックス 11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1" name="直線コネクタ 120"/>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2"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3" name="直線コネクタ 122"/>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4"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5" name="直線コネクタ 124"/>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22968</xdr:rowOff>
    </xdr:from>
    <xdr:ext cx="469744" cy="259045"/>
    <xdr:sp macro="" textlink="">
      <xdr:nvSpPr>
        <xdr:cNvPr id="126" name="債務償還比率平均値テキスト"/>
        <xdr:cNvSpPr txBox="1"/>
      </xdr:nvSpPr>
      <xdr:spPr>
        <a:xfrm>
          <a:off x="148463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7" name="フローチャート: 判断 126"/>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28" name="フローチャート: 判断 127"/>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26924</xdr:rowOff>
    </xdr:from>
    <xdr:to>
      <xdr:col>76</xdr:col>
      <xdr:colOff>73025</xdr:colOff>
      <xdr:row>31</xdr:row>
      <xdr:rowOff>128524</xdr:rowOff>
    </xdr:to>
    <xdr:sp macro="" textlink="">
      <xdr:nvSpPr>
        <xdr:cNvPr id="134" name="楕円 133"/>
        <xdr:cNvSpPr/>
      </xdr:nvSpPr>
      <xdr:spPr>
        <a:xfrm>
          <a:off x="147447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49801</xdr:rowOff>
    </xdr:from>
    <xdr:ext cx="469744" cy="259045"/>
    <xdr:sp macro="" textlink="">
      <xdr:nvSpPr>
        <xdr:cNvPr id="135" name="債務償還比率該当値テキスト"/>
        <xdr:cNvSpPr txBox="1"/>
      </xdr:nvSpPr>
      <xdr:spPr>
        <a:xfrm>
          <a:off x="14846300" y="596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50827</xdr:rowOff>
    </xdr:from>
    <xdr:to>
      <xdr:col>72</xdr:col>
      <xdr:colOff>123825</xdr:colOff>
      <xdr:row>31</xdr:row>
      <xdr:rowOff>152427</xdr:rowOff>
    </xdr:to>
    <xdr:sp macro="" textlink="">
      <xdr:nvSpPr>
        <xdr:cNvPr id="136" name="楕円 135"/>
        <xdr:cNvSpPr/>
      </xdr:nvSpPr>
      <xdr:spPr>
        <a:xfrm>
          <a:off x="14033500" y="61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77724</xdr:rowOff>
    </xdr:from>
    <xdr:to>
      <xdr:col>76</xdr:col>
      <xdr:colOff>22225</xdr:colOff>
      <xdr:row>31</xdr:row>
      <xdr:rowOff>101627</xdr:rowOff>
    </xdr:to>
    <xdr:cxnSp macro="">
      <xdr:nvCxnSpPr>
        <xdr:cNvPr id="137" name="直線コネクタ 136"/>
        <xdr:cNvCxnSpPr/>
      </xdr:nvCxnSpPr>
      <xdr:spPr>
        <a:xfrm flipV="1">
          <a:off x="14084300" y="6164199"/>
          <a:ext cx="7112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151609</xdr:rowOff>
    </xdr:from>
    <xdr:ext cx="469744" cy="259045"/>
    <xdr:sp macro="" textlink="">
      <xdr:nvSpPr>
        <xdr:cNvPr id="138" name="n_1aveValue債務償還比率"/>
        <xdr:cNvSpPr txBox="1"/>
      </xdr:nvSpPr>
      <xdr:spPr>
        <a:xfrm>
          <a:off x="138367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168954</xdr:rowOff>
    </xdr:from>
    <xdr:ext cx="469744" cy="259045"/>
    <xdr:sp macro="" textlink="">
      <xdr:nvSpPr>
        <xdr:cNvPr id="139" name="n_1mainValue債務償還比率"/>
        <xdr:cNvSpPr txBox="1"/>
      </xdr:nvSpPr>
      <xdr:spPr>
        <a:xfrm>
          <a:off x="13836727" y="591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2" name="楕円 71"/>
        <xdr:cNvSpPr/>
      </xdr:nvSpPr>
      <xdr:spPr>
        <a:xfrm>
          <a:off x="3746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135255</xdr:rowOff>
    </xdr:to>
    <xdr:cxnSp macro="">
      <xdr:nvCxnSpPr>
        <xdr:cNvPr id="73" name="直線コネクタ 72"/>
        <xdr:cNvCxnSpPr/>
      </xdr:nvCxnSpPr>
      <xdr:spPr>
        <a:xfrm flipV="1">
          <a:off x="3797300" y="6617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4" name="楕円 73"/>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38</xdr:row>
      <xdr:rowOff>161925</xdr:rowOff>
    </xdr:to>
    <xdr:cxnSp macro="">
      <xdr:nvCxnSpPr>
        <xdr:cNvPr id="75" name="直線コネクタ 74"/>
        <xdr:cNvCxnSpPr/>
      </xdr:nvCxnSpPr>
      <xdr:spPr>
        <a:xfrm flipV="1">
          <a:off x="2908300" y="6650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6"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78" name="n_1mainValue【道路】&#10;有形固定資産減価償却率"/>
        <xdr:cNvSpPr txBox="1"/>
      </xdr:nvSpPr>
      <xdr:spPr>
        <a:xfrm>
          <a:off x="3582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79"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3" name="直線コネクタ 102"/>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4"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5" name="直線コネクタ 104"/>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6"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7" name="直線コネクタ 106"/>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08" name="【道路】&#10;一人当たり延長平均値テキスト"/>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09" name="フローチャート: 判断 108"/>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0" name="フローチャート: 判断 109"/>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1" name="フローチャート: 判断 110"/>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127470</xdr:rowOff>
    </xdr:from>
    <xdr:to>
      <xdr:col>55</xdr:col>
      <xdr:colOff>50800</xdr:colOff>
      <xdr:row>34</xdr:row>
      <xdr:rowOff>57620</xdr:rowOff>
    </xdr:to>
    <xdr:sp macro="" textlink="">
      <xdr:nvSpPr>
        <xdr:cNvPr id="117" name="楕円 116"/>
        <xdr:cNvSpPr/>
      </xdr:nvSpPr>
      <xdr:spPr>
        <a:xfrm>
          <a:off x="10426700" y="57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80497</xdr:rowOff>
    </xdr:from>
    <xdr:ext cx="534377" cy="259045"/>
    <xdr:sp macro="" textlink="">
      <xdr:nvSpPr>
        <xdr:cNvPr id="118" name="【道路】&#10;一人当たり延長該当値テキスト"/>
        <xdr:cNvSpPr txBox="1"/>
      </xdr:nvSpPr>
      <xdr:spPr>
        <a:xfrm>
          <a:off x="10515600" y="57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148349</xdr:rowOff>
    </xdr:from>
    <xdr:to>
      <xdr:col>50</xdr:col>
      <xdr:colOff>165100</xdr:colOff>
      <xdr:row>34</xdr:row>
      <xdr:rowOff>78499</xdr:rowOff>
    </xdr:to>
    <xdr:sp macro="" textlink="">
      <xdr:nvSpPr>
        <xdr:cNvPr id="119" name="楕円 118"/>
        <xdr:cNvSpPr/>
      </xdr:nvSpPr>
      <xdr:spPr>
        <a:xfrm>
          <a:off x="9588500" y="58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6820</xdr:rowOff>
    </xdr:from>
    <xdr:to>
      <xdr:col>55</xdr:col>
      <xdr:colOff>0</xdr:colOff>
      <xdr:row>34</xdr:row>
      <xdr:rowOff>27699</xdr:rowOff>
    </xdr:to>
    <xdr:cxnSp macro="">
      <xdr:nvCxnSpPr>
        <xdr:cNvPr id="120" name="直線コネクタ 119"/>
        <xdr:cNvCxnSpPr/>
      </xdr:nvCxnSpPr>
      <xdr:spPr>
        <a:xfrm flipV="1">
          <a:off x="9639300" y="5836120"/>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165722</xdr:rowOff>
    </xdr:from>
    <xdr:to>
      <xdr:col>46</xdr:col>
      <xdr:colOff>38100</xdr:colOff>
      <xdr:row>34</xdr:row>
      <xdr:rowOff>95872</xdr:rowOff>
    </xdr:to>
    <xdr:sp macro="" textlink="">
      <xdr:nvSpPr>
        <xdr:cNvPr id="121" name="楕円 120"/>
        <xdr:cNvSpPr/>
      </xdr:nvSpPr>
      <xdr:spPr>
        <a:xfrm>
          <a:off x="8699500" y="58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27699</xdr:rowOff>
    </xdr:from>
    <xdr:to>
      <xdr:col>50</xdr:col>
      <xdr:colOff>114300</xdr:colOff>
      <xdr:row>34</xdr:row>
      <xdr:rowOff>45072</xdr:rowOff>
    </xdr:to>
    <xdr:cxnSp macro="">
      <xdr:nvCxnSpPr>
        <xdr:cNvPr id="122" name="直線コネクタ 121"/>
        <xdr:cNvCxnSpPr/>
      </xdr:nvCxnSpPr>
      <xdr:spPr>
        <a:xfrm flipV="1">
          <a:off x="8750300" y="585699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23" name="n_1aveValue【道路】&#10;一人当たり延長"/>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24" name="n_2aveValue【道路】&#10;一人当たり延長"/>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95026</xdr:rowOff>
    </xdr:from>
    <xdr:ext cx="534377" cy="259045"/>
    <xdr:sp macro="" textlink="">
      <xdr:nvSpPr>
        <xdr:cNvPr id="125" name="n_1mainValue【道路】&#10;一人当たり延長"/>
        <xdr:cNvSpPr txBox="1"/>
      </xdr:nvSpPr>
      <xdr:spPr>
        <a:xfrm>
          <a:off x="9359411" y="55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112399</xdr:rowOff>
    </xdr:from>
    <xdr:ext cx="534377" cy="259045"/>
    <xdr:sp macro="" textlink="">
      <xdr:nvSpPr>
        <xdr:cNvPr id="126" name="n_2mainValue【道路】&#10;一人当たり延長"/>
        <xdr:cNvSpPr txBox="1"/>
      </xdr:nvSpPr>
      <xdr:spPr>
        <a:xfrm>
          <a:off x="8483111" y="55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1" name="直線コネクタ 150"/>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2"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3" name="直線コネクタ 152"/>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4"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5" name="直線コネクタ 15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56"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57" name="フローチャート: 判断 156"/>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58" name="フローチャート: 判断 15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59" name="フローチャート: 判断 15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143510</xdr:rowOff>
    </xdr:from>
    <xdr:to>
      <xdr:col>24</xdr:col>
      <xdr:colOff>114300</xdr:colOff>
      <xdr:row>63</xdr:row>
      <xdr:rowOff>73660</xdr:rowOff>
    </xdr:to>
    <xdr:sp macro="" textlink="">
      <xdr:nvSpPr>
        <xdr:cNvPr id="165" name="楕円 164"/>
        <xdr:cNvSpPr/>
      </xdr:nvSpPr>
      <xdr:spPr>
        <a:xfrm>
          <a:off x="4584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58437</xdr:rowOff>
    </xdr:from>
    <xdr:ext cx="405111" cy="259045"/>
    <xdr:sp macro="" textlink="">
      <xdr:nvSpPr>
        <xdr:cNvPr id="166" name="【橋りょう・トンネル】&#10;有形固定資産減価償却率該当値テキスト"/>
        <xdr:cNvSpPr txBox="1"/>
      </xdr:nvSpPr>
      <xdr:spPr>
        <a:xfrm>
          <a:off x="4673600" y="1068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67" name="楕円 166"/>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34290</xdr:rowOff>
    </xdr:to>
    <xdr:cxnSp macro="">
      <xdr:nvCxnSpPr>
        <xdr:cNvPr id="168" name="直線コネクタ 167"/>
        <xdr:cNvCxnSpPr/>
      </xdr:nvCxnSpPr>
      <xdr:spPr>
        <a:xfrm flipV="1">
          <a:off x="3797300" y="10824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69" name="楕円 168"/>
        <xdr:cNvSpPr/>
      </xdr:nvSpPr>
      <xdr:spPr>
        <a:xfrm>
          <a:off x="2857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68580</xdr:rowOff>
    </xdr:to>
    <xdr:cxnSp macro="">
      <xdr:nvCxnSpPr>
        <xdr:cNvPr id="170" name="直線コネクタ 169"/>
        <xdr:cNvCxnSpPr/>
      </xdr:nvCxnSpPr>
      <xdr:spPr>
        <a:xfrm flipV="1">
          <a:off x="2908300" y="10835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1" name="n_1ave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2" name="n_2aveValue【橋りょう・トンネ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173" name="n_1mainValue【橋りょう・トンネル】&#10;有形固定資産減価償却率"/>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174" name="n_2mainValue【橋りょう・トンネル】&#10;有形固定資産減価償却率"/>
        <xdr:cNvSpPr txBox="1"/>
      </xdr:nvSpPr>
      <xdr:spPr>
        <a:xfrm>
          <a:off x="2705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0" name="直線コネクタ 199"/>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1"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2" name="直線コネクタ 201"/>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3"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04" name="直線コネクタ 203"/>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58363</xdr:rowOff>
    </xdr:from>
    <xdr:ext cx="599010" cy="259045"/>
    <xdr:sp macro="" textlink="">
      <xdr:nvSpPr>
        <xdr:cNvPr id="205" name="【橋りょう・トンネル】&#10;一人当たり有形固定資産（償却資産）額平均値テキスト"/>
        <xdr:cNvSpPr txBox="1"/>
      </xdr:nvSpPr>
      <xdr:spPr>
        <a:xfrm>
          <a:off x="10515600" y="10688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06" name="フローチャート: 判断 205"/>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07" name="フローチャート: 判断 206"/>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08" name="フローチャート: 判断 207"/>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160593</xdr:rowOff>
    </xdr:from>
    <xdr:to>
      <xdr:col>55</xdr:col>
      <xdr:colOff>50800</xdr:colOff>
      <xdr:row>62</xdr:row>
      <xdr:rowOff>90743</xdr:rowOff>
    </xdr:to>
    <xdr:sp macro="" textlink="">
      <xdr:nvSpPr>
        <xdr:cNvPr id="214" name="楕円 213"/>
        <xdr:cNvSpPr/>
      </xdr:nvSpPr>
      <xdr:spPr>
        <a:xfrm>
          <a:off x="10426700" y="10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12020</xdr:rowOff>
    </xdr:from>
    <xdr:ext cx="599010" cy="259045"/>
    <xdr:sp macro="" textlink="">
      <xdr:nvSpPr>
        <xdr:cNvPr id="215" name="【橋りょう・トンネル】&#10;一人当たり有形固定資産（償却資産）額該当値テキスト"/>
        <xdr:cNvSpPr txBox="1"/>
      </xdr:nvSpPr>
      <xdr:spPr>
        <a:xfrm>
          <a:off x="10515600" y="1047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4097</xdr:rowOff>
    </xdr:from>
    <xdr:to>
      <xdr:col>50</xdr:col>
      <xdr:colOff>165100</xdr:colOff>
      <xdr:row>62</xdr:row>
      <xdr:rowOff>105697</xdr:rowOff>
    </xdr:to>
    <xdr:sp macro="" textlink="">
      <xdr:nvSpPr>
        <xdr:cNvPr id="216" name="楕円 215"/>
        <xdr:cNvSpPr/>
      </xdr:nvSpPr>
      <xdr:spPr>
        <a:xfrm>
          <a:off x="9588500" y="106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39943</xdr:rowOff>
    </xdr:from>
    <xdr:to>
      <xdr:col>55</xdr:col>
      <xdr:colOff>0</xdr:colOff>
      <xdr:row>62</xdr:row>
      <xdr:rowOff>54897</xdr:rowOff>
    </xdr:to>
    <xdr:cxnSp macro="">
      <xdr:nvCxnSpPr>
        <xdr:cNvPr id="217" name="直線コネクタ 216"/>
        <xdr:cNvCxnSpPr/>
      </xdr:nvCxnSpPr>
      <xdr:spPr>
        <a:xfrm flipV="1">
          <a:off x="9639300" y="10669843"/>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12785</xdr:rowOff>
    </xdr:from>
    <xdr:to>
      <xdr:col>46</xdr:col>
      <xdr:colOff>38100</xdr:colOff>
      <xdr:row>62</xdr:row>
      <xdr:rowOff>114385</xdr:rowOff>
    </xdr:to>
    <xdr:sp macro="" textlink="">
      <xdr:nvSpPr>
        <xdr:cNvPr id="218" name="楕円 217"/>
        <xdr:cNvSpPr/>
      </xdr:nvSpPr>
      <xdr:spPr>
        <a:xfrm>
          <a:off x="8699500" y="106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54897</xdr:rowOff>
    </xdr:from>
    <xdr:to>
      <xdr:col>50</xdr:col>
      <xdr:colOff>114300</xdr:colOff>
      <xdr:row>62</xdr:row>
      <xdr:rowOff>63585</xdr:rowOff>
    </xdr:to>
    <xdr:cxnSp macro="">
      <xdr:nvCxnSpPr>
        <xdr:cNvPr id="219" name="直線コネクタ 218"/>
        <xdr:cNvCxnSpPr/>
      </xdr:nvCxnSpPr>
      <xdr:spPr>
        <a:xfrm flipV="1">
          <a:off x="8750300" y="1068479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165443</xdr:rowOff>
    </xdr:from>
    <xdr:ext cx="599010" cy="259045"/>
    <xdr:sp macro="" textlink="">
      <xdr:nvSpPr>
        <xdr:cNvPr id="220" name="n_1aveValue【橋りょう・トンネル】&#10;一人当たり有形固定資産（償却資産）額"/>
        <xdr:cNvSpPr txBox="1"/>
      </xdr:nvSpPr>
      <xdr:spPr>
        <a:xfrm>
          <a:off x="93270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168240</xdr:rowOff>
    </xdr:from>
    <xdr:ext cx="599010" cy="259045"/>
    <xdr:sp macro="" textlink="">
      <xdr:nvSpPr>
        <xdr:cNvPr id="221" name="n_2aveValue【橋りょう・トンネル】&#10;一人当たり有形固定資産（償却資産）額"/>
        <xdr:cNvSpPr txBox="1"/>
      </xdr:nvSpPr>
      <xdr:spPr>
        <a:xfrm>
          <a:off x="8450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122224</xdr:rowOff>
    </xdr:from>
    <xdr:ext cx="599010" cy="259045"/>
    <xdr:sp macro="" textlink="">
      <xdr:nvSpPr>
        <xdr:cNvPr id="222" name="n_1mainValue【橋りょう・トンネル】&#10;一人当たり有形固定資産（償却資産）額"/>
        <xdr:cNvSpPr txBox="1"/>
      </xdr:nvSpPr>
      <xdr:spPr>
        <a:xfrm>
          <a:off x="9327095" y="104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130912</xdr:rowOff>
    </xdr:from>
    <xdr:ext cx="599010" cy="259045"/>
    <xdr:sp macro="" textlink="">
      <xdr:nvSpPr>
        <xdr:cNvPr id="223" name="n_2mainValue【橋りょう・トンネル】&#10;一人当たり有形固定資産（償却資産）額"/>
        <xdr:cNvSpPr txBox="1"/>
      </xdr:nvSpPr>
      <xdr:spPr>
        <a:xfrm>
          <a:off x="8450795" y="1041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46" name="直線コネクタ 245"/>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4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48" name="直線コネクタ 24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49"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0" name="直線コネクタ 249"/>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51" name="【公営住宅】&#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52" name="フローチャート: 判断 251"/>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53" name="フローチャート: 判断 252"/>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54" name="フローチャート: 判断 253"/>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28448</xdr:rowOff>
    </xdr:from>
    <xdr:to>
      <xdr:col>24</xdr:col>
      <xdr:colOff>114300</xdr:colOff>
      <xdr:row>80</xdr:row>
      <xdr:rowOff>130048</xdr:rowOff>
    </xdr:to>
    <xdr:sp macro="" textlink="">
      <xdr:nvSpPr>
        <xdr:cNvPr id="260" name="楕円 259"/>
        <xdr:cNvSpPr/>
      </xdr:nvSpPr>
      <xdr:spPr>
        <a:xfrm>
          <a:off x="4584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51325</xdr:rowOff>
    </xdr:from>
    <xdr:ext cx="405111" cy="259045"/>
    <xdr:sp macro="" textlink="">
      <xdr:nvSpPr>
        <xdr:cNvPr id="261" name="【公営住宅】&#10;有形固定資産減価償却率該当値テキスト"/>
        <xdr:cNvSpPr txBox="1"/>
      </xdr:nvSpPr>
      <xdr:spPr>
        <a:xfrm>
          <a:off x="4673600" y="1359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262" name="楕円 261"/>
        <xdr:cNvSpPr/>
      </xdr:nvSpPr>
      <xdr:spPr>
        <a:xfrm>
          <a:off x="3746500" y="137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79248</xdr:rowOff>
    </xdr:from>
    <xdr:to>
      <xdr:col>24</xdr:col>
      <xdr:colOff>63500</xdr:colOff>
      <xdr:row>80</xdr:row>
      <xdr:rowOff>113537</xdr:rowOff>
    </xdr:to>
    <xdr:cxnSp macro="">
      <xdr:nvCxnSpPr>
        <xdr:cNvPr id="263" name="直線コネクタ 262"/>
        <xdr:cNvCxnSpPr/>
      </xdr:nvCxnSpPr>
      <xdr:spPr>
        <a:xfrm flipV="1">
          <a:off x="3797300" y="137952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99313</xdr:rowOff>
    </xdr:from>
    <xdr:to>
      <xdr:col>15</xdr:col>
      <xdr:colOff>101600</xdr:colOff>
      <xdr:row>81</xdr:row>
      <xdr:rowOff>29463</xdr:rowOff>
    </xdr:to>
    <xdr:sp macro="" textlink="">
      <xdr:nvSpPr>
        <xdr:cNvPr id="264" name="楕円 263"/>
        <xdr:cNvSpPr/>
      </xdr:nvSpPr>
      <xdr:spPr>
        <a:xfrm>
          <a:off x="2857500" y="13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113537</xdr:rowOff>
    </xdr:from>
    <xdr:to>
      <xdr:col>19</xdr:col>
      <xdr:colOff>177800</xdr:colOff>
      <xdr:row>80</xdr:row>
      <xdr:rowOff>150113</xdr:rowOff>
    </xdr:to>
    <xdr:cxnSp macro="">
      <xdr:nvCxnSpPr>
        <xdr:cNvPr id="265" name="直線コネクタ 264"/>
        <xdr:cNvCxnSpPr/>
      </xdr:nvCxnSpPr>
      <xdr:spPr>
        <a:xfrm flipV="1">
          <a:off x="2908300" y="13829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73169</xdr:rowOff>
    </xdr:from>
    <xdr:ext cx="405111" cy="259045"/>
    <xdr:sp macro="" textlink="">
      <xdr:nvSpPr>
        <xdr:cNvPr id="266" name="n_1aveValue【公営住宅】&#10;有形固定資産減価償却率"/>
        <xdr:cNvSpPr txBox="1"/>
      </xdr:nvSpPr>
      <xdr:spPr>
        <a:xfrm>
          <a:off x="35820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67" name="n_2aveValue【公営住宅】&#10;有形固定資産減価償却率"/>
        <xdr:cNvSpPr txBox="1"/>
      </xdr:nvSpPr>
      <xdr:spPr>
        <a:xfrm>
          <a:off x="2705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9414</xdr:rowOff>
    </xdr:from>
    <xdr:ext cx="405111" cy="259045"/>
    <xdr:sp macro="" textlink="">
      <xdr:nvSpPr>
        <xdr:cNvPr id="268" name="n_1mainValue【公営住宅】&#10;有形固定資産減価償却率"/>
        <xdr:cNvSpPr txBox="1"/>
      </xdr:nvSpPr>
      <xdr:spPr>
        <a:xfrm>
          <a:off x="3582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45990</xdr:rowOff>
    </xdr:from>
    <xdr:ext cx="405111" cy="259045"/>
    <xdr:sp macro="" textlink="">
      <xdr:nvSpPr>
        <xdr:cNvPr id="269" name="n_2mainValue【公営住宅】&#10;有形固定資産減価償却率"/>
        <xdr:cNvSpPr txBox="1"/>
      </xdr:nvSpPr>
      <xdr:spPr>
        <a:xfrm>
          <a:off x="2705744" y="135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291" name="直線コネクタ 29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29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293" name="直線コネクタ 29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29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295" name="直線コネクタ 29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29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297" name="フローチャート: 判断 29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298" name="フローチャート: 判断 29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299" name="フローチャート: 判断 29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96114</xdr:rowOff>
    </xdr:from>
    <xdr:to>
      <xdr:col>55</xdr:col>
      <xdr:colOff>50800</xdr:colOff>
      <xdr:row>85</xdr:row>
      <xdr:rowOff>26264</xdr:rowOff>
    </xdr:to>
    <xdr:sp macro="" textlink="">
      <xdr:nvSpPr>
        <xdr:cNvPr id="305" name="楕円 304"/>
        <xdr:cNvSpPr/>
      </xdr:nvSpPr>
      <xdr:spPr>
        <a:xfrm>
          <a:off x="104267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74541</xdr:rowOff>
    </xdr:from>
    <xdr:ext cx="469744" cy="259045"/>
    <xdr:sp macro="" textlink="">
      <xdr:nvSpPr>
        <xdr:cNvPr id="306" name="【公営住宅】&#10;一人当たり面積該当値テキスト"/>
        <xdr:cNvSpPr txBox="1"/>
      </xdr:nvSpPr>
      <xdr:spPr>
        <a:xfrm>
          <a:off x="10515600"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99313</xdr:rowOff>
    </xdr:from>
    <xdr:to>
      <xdr:col>50</xdr:col>
      <xdr:colOff>165100</xdr:colOff>
      <xdr:row>85</xdr:row>
      <xdr:rowOff>29463</xdr:rowOff>
    </xdr:to>
    <xdr:sp macro="" textlink="">
      <xdr:nvSpPr>
        <xdr:cNvPr id="307" name="楕円 306"/>
        <xdr:cNvSpPr/>
      </xdr:nvSpPr>
      <xdr:spPr>
        <a:xfrm>
          <a:off x="9588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146914</xdr:rowOff>
    </xdr:from>
    <xdr:to>
      <xdr:col>55</xdr:col>
      <xdr:colOff>0</xdr:colOff>
      <xdr:row>84</xdr:row>
      <xdr:rowOff>150113</xdr:rowOff>
    </xdr:to>
    <xdr:cxnSp macro="">
      <xdr:nvCxnSpPr>
        <xdr:cNvPr id="308" name="直線コネクタ 307"/>
        <xdr:cNvCxnSpPr/>
      </xdr:nvCxnSpPr>
      <xdr:spPr>
        <a:xfrm flipV="1">
          <a:off x="9639300" y="14548714"/>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09" name="楕円 308"/>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150113</xdr:rowOff>
    </xdr:from>
    <xdr:to>
      <xdr:col>50</xdr:col>
      <xdr:colOff>114300</xdr:colOff>
      <xdr:row>84</xdr:row>
      <xdr:rowOff>152400</xdr:rowOff>
    </xdr:to>
    <xdr:cxnSp macro="">
      <xdr:nvCxnSpPr>
        <xdr:cNvPr id="310" name="直線コネクタ 309"/>
        <xdr:cNvCxnSpPr/>
      </xdr:nvCxnSpPr>
      <xdr:spPr>
        <a:xfrm flipV="1">
          <a:off x="8750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11"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12"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20590</xdr:rowOff>
    </xdr:from>
    <xdr:ext cx="469744" cy="259045"/>
    <xdr:sp macro="" textlink="">
      <xdr:nvSpPr>
        <xdr:cNvPr id="313" name="n_1mainValue【公営住宅】&#10;一人当たり面積"/>
        <xdr:cNvSpPr txBox="1"/>
      </xdr:nvSpPr>
      <xdr:spPr>
        <a:xfrm>
          <a:off x="9391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14" name="n_2mainValue【公営住宅】&#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1" name="テキスト ボックス 35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55" name="直線コネクタ 354"/>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5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57" name="直線コネクタ 35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58"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59" name="直線コネクタ 358"/>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38117</xdr:rowOff>
    </xdr:from>
    <xdr:ext cx="405111" cy="259045"/>
    <xdr:sp macro="" textlink="">
      <xdr:nvSpPr>
        <xdr:cNvPr id="360" name="【認定こども園・幼稚園・保育所】&#10;有形固定資産減価償却率平均値テキスト"/>
        <xdr:cNvSpPr txBox="1"/>
      </xdr:nvSpPr>
      <xdr:spPr>
        <a:xfrm>
          <a:off x="16357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61" name="フローチャート: 判断 360"/>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62" name="フローチャート: 判断 361"/>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63" name="フローチャート: 判断 362"/>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166370</xdr:rowOff>
    </xdr:from>
    <xdr:to>
      <xdr:col>85</xdr:col>
      <xdr:colOff>177800</xdr:colOff>
      <xdr:row>36</xdr:row>
      <xdr:rowOff>96520</xdr:rowOff>
    </xdr:to>
    <xdr:sp macro="" textlink="">
      <xdr:nvSpPr>
        <xdr:cNvPr id="369" name="楕円 368"/>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17797</xdr:rowOff>
    </xdr:from>
    <xdr:ext cx="405111" cy="259045"/>
    <xdr:sp macro="" textlink="">
      <xdr:nvSpPr>
        <xdr:cNvPr id="370" name="【認定こども園・幼稚園・保育所】&#10;有形固定資産減価償却率該当値テキスト"/>
        <xdr:cNvSpPr txBox="1"/>
      </xdr:nvSpPr>
      <xdr:spPr>
        <a:xfrm>
          <a:off x="16357600"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371" name="楕円 370"/>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95250</xdr:rowOff>
    </xdr:to>
    <xdr:cxnSp macro="">
      <xdr:nvCxnSpPr>
        <xdr:cNvPr id="372" name="直線コネクタ 371"/>
        <xdr:cNvCxnSpPr/>
      </xdr:nvCxnSpPr>
      <xdr:spPr>
        <a:xfrm flipV="1">
          <a:off x="15481300" y="6217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88265</xdr:rowOff>
    </xdr:from>
    <xdr:to>
      <xdr:col>76</xdr:col>
      <xdr:colOff>165100</xdr:colOff>
      <xdr:row>37</xdr:row>
      <xdr:rowOff>18415</xdr:rowOff>
    </xdr:to>
    <xdr:sp macro="" textlink="">
      <xdr:nvSpPr>
        <xdr:cNvPr id="373" name="楕円 372"/>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139065</xdr:rowOff>
    </xdr:to>
    <xdr:cxnSp macro="">
      <xdr:nvCxnSpPr>
        <xdr:cNvPr id="374" name="直線コネクタ 373"/>
        <xdr:cNvCxnSpPr/>
      </xdr:nvCxnSpPr>
      <xdr:spPr>
        <a:xfrm flipV="1">
          <a:off x="14592300" y="62674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131462</xdr:rowOff>
    </xdr:from>
    <xdr:ext cx="405111" cy="259045"/>
    <xdr:sp macro="" textlink="">
      <xdr:nvSpPr>
        <xdr:cNvPr id="375" name="n_1ave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76" name="n_2ave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377"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378" name="n_2main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9" name="直線コネクタ 3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0" name="テキスト ボックス 3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1" name="直線コネクタ 3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2" name="テキスト ボックス 3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3" name="直線コネクタ 3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4" name="テキスト ボックス 3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5" name="直線コネクタ 3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6" name="テキスト ボックス 3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7" name="直線コネクタ 3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8" name="テキスト ボックス 3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02" name="直線コネクタ 401"/>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03"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04" name="直線コネクタ 403"/>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05"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06" name="直線コネクタ 405"/>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114317</xdr:rowOff>
    </xdr:from>
    <xdr:ext cx="469744" cy="259045"/>
    <xdr:sp macro="" textlink="">
      <xdr:nvSpPr>
        <xdr:cNvPr id="407" name="【認定こども園・幼稚園・保育所】&#10;一人当たり面積平均値テキスト"/>
        <xdr:cNvSpPr txBox="1"/>
      </xdr:nvSpPr>
      <xdr:spPr>
        <a:xfrm>
          <a:off x="22199600" y="645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08" name="フローチャート: 判断 407"/>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09" name="フローチャート: 判断 408"/>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10" name="フローチャート: 判断 409"/>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154940</xdr:rowOff>
    </xdr:from>
    <xdr:to>
      <xdr:col>116</xdr:col>
      <xdr:colOff>114300</xdr:colOff>
      <xdr:row>35</xdr:row>
      <xdr:rowOff>85090</xdr:rowOff>
    </xdr:to>
    <xdr:sp macro="" textlink="">
      <xdr:nvSpPr>
        <xdr:cNvPr id="416" name="楕円 415"/>
        <xdr:cNvSpPr/>
      </xdr:nvSpPr>
      <xdr:spPr>
        <a:xfrm>
          <a:off x="22110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6367</xdr:rowOff>
    </xdr:from>
    <xdr:ext cx="469744" cy="259045"/>
    <xdr:sp macro="" textlink="">
      <xdr:nvSpPr>
        <xdr:cNvPr id="417" name="【認定こども園・幼稚園・保育所】&#10;一人当たり面積該当値テキスト"/>
        <xdr:cNvSpPr txBox="1"/>
      </xdr:nvSpPr>
      <xdr:spPr>
        <a:xfrm>
          <a:off x="22199600"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170180</xdr:rowOff>
    </xdr:from>
    <xdr:to>
      <xdr:col>112</xdr:col>
      <xdr:colOff>38100</xdr:colOff>
      <xdr:row>35</xdr:row>
      <xdr:rowOff>100330</xdr:rowOff>
    </xdr:to>
    <xdr:sp macro="" textlink="">
      <xdr:nvSpPr>
        <xdr:cNvPr id="418" name="楕円 417"/>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34290</xdr:rowOff>
    </xdr:from>
    <xdr:to>
      <xdr:col>116</xdr:col>
      <xdr:colOff>63500</xdr:colOff>
      <xdr:row>35</xdr:row>
      <xdr:rowOff>49530</xdr:rowOff>
    </xdr:to>
    <xdr:cxnSp macro="">
      <xdr:nvCxnSpPr>
        <xdr:cNvPr id="419" name="直線コネクタ 418"/>
        <xdr:cNvCxnSpPr/>
      </xdr:nvCxnSpPr>
      <xdr:spPr>
        <a:xfrm flipV="1">
          <a:off x="21323300" y="6035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154940</xdr:rowOff>
    </xdr:from>
    <xdr:to>
      <xdr:col>107</xdr:col>
      <xdr:colOff>101600</xdr:colOff>
      <xdr:row>35</xdr:row>
      <xdr:rowOff>85090</xdr:rowOff>
    </xdr:to>
    <xdr:sp macro="" textlink="">
      <xdr:nvSpPr>
        <xdr:cNvPr id="420" name="楕円 419"/>
        <xdr:cNvSpPr/>
      </xdr:nvSpPr>
      <xdr:spPr>
        <a:xfrm>
          <a:off x="20383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34290</xdr:rowOff>
    </xdr:from>
    <xdr:to>
      <xdr:col>111</xdr:col>
      <xdr:colOff>177800</xdr:colOff>
      <xdr:row>35</xdr:row>
      <xdr:rowOff>49530</xdr:rowOff>
    </xdr:to>
    <xdr:cxnSp macro="">
      <xdr:nvCxnSpPr>
        <xdr:cNvPr id="421" name="直線コネクタ 420"/>
        <xdr:cNvCxnSpPr/>
      </xdr:nvCxnSpPr>
      <xdr:spPr>
        <a:xfrm>
          <a:off x="20434300" y="6035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57167</xdr:rowOff>
    </xdr:from>
    <xdr:ext cx="469744" cy="259045"/>
    <xdr:sp macro="" textlink="">
      <xdr:nvSpPr>
        <xdr:cNvPr id="422"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423" name="n_2aveValue【認定こども園・幼稚園・保育所】&#10;一人当たり面積"/>
        <xdr:cNvSpPr txBox="1"/>
      </xdr:nvSpPr>
      <xdr:spPr>
        <a:xfrm>
          <a:off x="20199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116857</xdr:rowOff>
    </xdr:from>
    <xdr:ext cx="469744" cy="259045"/>
    <xdr:sp macro="" textlink="">
      <xdr:nvSpPr>
        <xdr:cNvPr id="424"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101617</xdr:rowOff>
    </xdr:from>
    <xdr:ext cx="469744" cy="259045"/>
    <xdr:sp macro="" textlink="">
      <xdr:nvSpPr>
        <xdr:cNvPr id="425" name="n_2mainValue【認定こども園・幼稚園・保育所】&#10;一人当たり面積"/>
        <xdr:cNvSpPr txBox="1"/>
      </xdr:nvSpPr>
      <xdr:spPr>
        <a:xfrm>
          <a:off x="201994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8" name="テキスト ボックス 4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8" name="テキスト ボックス 4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52" name="直線コネクタ 451"/>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53"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54" name="直線コネクタ 453"/>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6" name="直線コネクタ 45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65150</xdr:rowOff>
    </xdr:from>
    <xdr:ext cx="405111" cy="259045"/>
    <xdr:sp macro="" textlink="">
      <xdr:nvSpPr>
        <xdr:cNvPr id="457" name="【学校施設】&#10;有形固定資産減価償却率平均値テキスト"/>
        <xdr:cNvSpPr txBox="1"/>
      </xdr:nvSpPr>
      <xdr:spPr>
        <a:xfrm>
          <a:off x="16357600" y="1000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58" name="フローチャート: 判断 457"/>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59" name="フローチャート: 判断 458"/>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60" name="フローチャート: 判断 459"/>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66" name="楕円 465"/>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67"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468" name="楕円 467"/>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133894</xdr:rowOff>
    </xdr:to>
    <xdr:cxnSp macro="">
      <xdr:nvCxnSpPr>
        <xdr:cNvPr id="469" name="直線コネクタ 468"/>
        <xdr:cNvCxnSpPr/>
      </xdr:nvCxnSpPr>
      <xdr:spPr>
        <a:xfrm flipV="1">
          <a:off x="15481300" y="103555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470" name="楕円 469"/>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31024</xdr:rowOff>
    </xdr:to>
    <xdr:cxnSp macro="">
      <xdr:nvCxnSpPr>
        <xdr:cNvPr id="471" name="直線コネクタ 470"/>
        <xdr:cNvCxnSpPr/>
      </xdr:nvCxnSpPr>
      <xdr:spPr>
        <a:xfrm flipV="1">
          <a:off x="14592300" y="104208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72" name="n_1aveValue【学校施設】&#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73"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474" name="n_1mainValue【学校施設】&#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475" name="n_2mainValue【学校施設】&#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498" name="直線コネクタ 497"/>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499"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00" name="直線コネクタ 499"/>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01"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02" name="直線コネクタ 501"/>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503" name="【学校施設】&#10;一人当たり面積平均値テキスト"/>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04" name="フローチャート: 判断 503"/>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05" name="フローチャート: 判断 504"/>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06" name="フローチャート: 判断 505"/>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39725</xdr:rowOff>
    </xdr:from>
    <xdr:to>
      <xdr:col>116</xdr:col>
      <xdr:colOff>114300</xdr:colOff>
      <xdr:row>60</xdr:row>
      <xdr:rowOff>141325</xdr:rowOff>
    </xdr:to>
    <xdr:sp macro="" textlink="">
      <xdr:nvSpPr>
        <xdr:cNvPr id="512" name="楕円 511"/>
        <xdr:cNvSpPr/>
      </xdr:nvSpPr>
      <xdr:spPr>
        <a:xfrm>
          <a:off x="22110700" y="103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62602</xdr:rowOff>
    </xdr:from>
    <xdr:ext cx="469744" cy="259045"/>
    <xdr:sp macro="" textlink="">
      <xdr:nvSpPr>
        <xdr:cNvPr id="513" name="【学校施設】&#10;一人当たり面積該当値テキスト"/>
        <xdr:cNvSpPr txBox="1"/>
      </xdr:nvSpPr>
      <xdr:spPr>
        <a:xfrm>
          <a:off x="22199600" y="101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58014</xdr:rowOff>
    </xdr:from>
    <xdr:to>
      <xdr:col>112</xdr:col>
      <xdr:colOff>38100</xdr:colOff>
      <xdr:row>60</xdr:row>
      <xdr:rowOff>159614</xdr:rowOff>
    </xdr:to>
    <xdr:sp macro="" textlink="">
      <xdr:nvSpPr>
        <xdr:cNvPr id="514" name="楕円 513"/>
        <xdr:cNvSpPr/>
      </xdr:nvSpPr>
      <xdr:spPr>
        <a:xfrm>
          <a:off x="21272500" y="103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90525</xdr:rowOff>
    </xdr:from>
    <xdr:to>
      <xdr:col>116</xdr:col>
      <xdr:colOff>63500</xdr:colOff>
      <xdr:row>60</xdr:row>
      <xdr:rowOff>108814</xdr:rowOff>
    </xdr:to>
    <xdr:cxnSp macro="">
      <xdr:nvCxnSpPr>
        <xdr:cNvPr id="515" name="直線コネクタ 514"/>
        <xdr:cNvCxnSpPr/>
      </xdr:nvCxnSpPr>
      <xdr:spPr>
        <a:xfrm flipV="1">
          <a:off x="21323300" y="1037752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73558</xdr:rowOff>
    </xdr:from>
    <xdr:to>
      <xdr:col>107</xdr:col>
      <xdr:colOff>101600</xdr:colOff>
      <xdr:row>61</xdr:row>
      <xdr:rowOff>3708</xdr:rowOff>
    </xdr:to>
    <xdr:sp macro="" textlink="">
      <xdr:nvSpPr>
        <xdr:cNvPr id="516" name="楕円 515"/>
        <xdr:cNvSpPr/>
      </xdr:nvSpPr>
      <xdr:spPr>
        <a:xfrm>
          <a:off x="20383500" y="103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108814</xdr:rowOff>
    </xdr:from>
    <xdr:to>
      <xdr:col>111</xdr:col>
      <xdr:colOff>177800</xdr:colOff>
      <xdr:row>60</xdr:row>
      <xdr:rowOff>124358</xdr:rowOff>
    </xdr:to>
    <xdr:cxnSp macro="">
      <xdr:nvCxnSpPr>
        <xdr:cNvPr id="517" name="直線コネクタ 516"/>
        <xdr:cNvCxnSpPr/>
      </xdr:nvCxnSpPr>
      <xdr:spPr>
        <a:xfrm flipV="1">
          <a:off x="20434300" y="1039581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518"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1236</xdr:rowOff>
    </xdr:from>
    <xdr:ext cx="469744" cy="259045"/>
    <xdr:sp macro="" textlink="">
      <xdr:nvSpPr>
        <xdr:cNvPr id="519" name="n_2aveValue【学校施設】&#10;一人当たり面積"/>
        <xdr:cNvSpPr txBox="1"/>
      </xdr:nvSpPr>
      <xdr:spPr>
        <a:xfrm>
          <a:off x="20199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150741</xdr:rowOff>
    </xdr:from>
    <xdr:ext cx="469744" cy="259045"/>
    <xdr:sp macro="" textlink="">
      <xdr:nvSpPr>
        <xdr:cNvPr id="520" name="n_1mainValue【学校施設】&#10;一人当たり面積"/>
        <xdr:cNvSpPr txBox="1"/>
      </xdr:nvSpPr>
      <xdr:spPr>
        <a:xfrm>
          <a:off x="21075727" y="104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20235</xdr:rowOff>
    </xdr:from>
    <xdr:ext cx="469744" cy="259045"/>
    <xdr:sp macro="" textlink="">
      <xdr:nvSpPr>
        <xdr:cNvPr id="521" name="n_2mainValue【学校施設】&#10;一人当たり面積"/>
        <xdr:cNvSpPr txBox="1"/>
      </xdr:nvSpPr>
      <xdr:spPr>
        <a:xfrm>
          <a:off x="20199427"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546" name="直線コネクタ 545"/>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547"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548" name="直線コネクタ 54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49"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50" name="直線コネクタ 549"/>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551"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552" name="フローチャート: 判断 551"/>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553" name="フローチャート: 判断 552"/>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54" name="フローチャート: 判断 553"/>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103505</xdr:rowOff>
    </xdr:from>
    <xdr:to>
      <xdr:col>76</xdr:col>
      <xdr:colOff>165100</xdr:colOff>
      <xdr:row>80</xdr:row>
      <xdr:rowOff>33655</xdr:rowOff>
    </xdr:to>
    <xdr:sp macro="" textlink="">
      <xdr:nvSpPr>
        <xdr:cNvPr id="560" name="楕円 559"/>
        <xdr:cNvSpPr/>
      </xdr:nvSpPr>
      <xdr:spPr>
        <a:xfrm>
          <a:off x="14541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34941</xdr:rowOff>
    </xdr:from>
    <xdr:ext cx="405111" cy="259045"/>
    <xdr:sp macro="" textlink="">
      <xdr:nvSpPr>
        <xdr:cNvPr id="561" name="n_1aveValue【児童館】&#10;有形固定資産減価償却率"/>
        <xdr:cNvSpPr txBox="1"/>
      </xdr:nvSpPr>
      <xdr:spPr>
        <a:xfrm>
          <a:off x="15266044"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62"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50182</xdr:rowOff>
    </xdr:from>
    <xdr:ext cx="405111" cy="259045"/>
    <xdr:sp macro="" textlink="">
      <xdr:nvSpPr>
        <xdr:cNvPr id="563" name="n_2mainValue【児童館】&#10;有形固定資産減価償却率"/>
        <xdr:cNvSpPr txBox="1"/>
      </xdr:nvSpPr>
      <xdr:spPr>
        <a:xfrm>
          <a:off x="14389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4" name="直線コネクタ 5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5" name="テキスト ボックス 5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6" name="直線コネクタ 5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7" name="テキスト ボックス 5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8" name="直線コネクタ 5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9" name="テキスト ボックス 5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0" name="直線コネクタ 5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1" name="テキスト ボックス 5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585" name="直線コネクタ 584"/>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8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87" name="直線コネクタ 58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8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89" name="直線コネクタ 58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590" name="【児童館】&#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91" name="フローチャート: 判断 590"/>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92" name="フローチャート: 判断 59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93" name="フローチャート: 判断 592"/>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4" name="テキスト ボックス 5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5" name="テキスト ボックス 5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6" name="テキスト ボックス 5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7" name="テキスト ボックス 5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8" name="テキスト ボックス 5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599" name="楕円 598"/>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0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0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02"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3" name="テキスト ボックス 6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4" name="直線コネクタ 6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5" name="テキスト ボックス 61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6" name="直線コネクタ 6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7" name="テキスト ボックス 6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8" name="直線コネクタ 6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9" name="テキスト ボックス 6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0" name="直線コネクタ 6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1" name="テキスト ボックス 62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3" name="テキスト ボックス 6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25" name="直線コネクタ 624"/>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26"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27" name="直線コネクタ 626"/>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8"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9" name="直線コネクタ 62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630"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31" name="フローチャート: 判断 630"/>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32" name="フローチャート: 判断 631"/>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33" name="フローチャート: 判断 632"/>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39" name="楕円 638"/>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640"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41" name="楕円 640"/>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42" name="直線コネクタ 641"/>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43" name="楕円 642"/>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44" name="直線コネクタ 643"/>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45"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46"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47"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48"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9" name="直線コネクタ 6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0" name="テキスト ボックス 6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1" name="直線コネクタ 6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2" name="テキスト ボックス 6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3" name="直線コネクタ 6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4" name="テキスト ボックス 6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5" name="直線コネクタ 6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6" name="テキスト ボックス 6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70" name="直線コネクタ 669"/>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7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72" name="直線コネクタ 67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73"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74" name="直線コネクタ 673"/>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675" name="【公民館】&#10;一人当たり面積平均値テキスト"/>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76" name="フローチャート: 判断 675"/>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77" name="フローチャート: 判断 676"/>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78" name="フローチャート: 判断 677"/>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84" name="楕円 683"/>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685"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686" name="楕円 685"/>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687" name="直線コネクタ 686"/>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688" name="楕円 687"/>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689" name="直線コネクタ 688"/>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90"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91"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692"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693"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や橋りょう・トンネル、学校施設など主な資産は有形固定資産減価償却率が類似団体を下回っている一方、公営住宅や認定こども園などは類似団体を上回っている。市域が広範であることから、一人当たりの道路延長は類似団体を上回っており、乳幼児数の減少に伴い認定こども園・幼稚園・保育所についても一人当たり面積が類似団体を上回っている。</a:t>
          </a:r>
        </a:p>
        <a:p>
          <a:r>
            <a:rPr kumimoji="1" lang="ja-JP" altLang="en-US" sz="1300">
              <a:latin typeface="ＭＳ Ｐゴシック" panose="020B0600070205080204" pitchFamily="50" charset="-128"/>
              <a:ea typeface="ＭＳ Ｐゴシック" panose="020B0600070205080204" pitchFamily="50" charset="-128"/>
            </a:rPr>
            <a:t>　道路等については、平成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３月に策定した「奥州市道路整備計画」に基づき、今後も道路の安全性の確保と長期的なコストの縮減を図っていく。学校施設、図書館、博物館については、個別施設ごとの長寿命化計画（個別施設計画）を令和２年度までに策定予定であり、同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岩手県奥州市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117,360
116,803
993.30
58,191,564
57,601,187
412,170
34,496,116
69,476,001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29989</xdr:rowOff>
    </xdr:from>
    <xdr:ext cx="405111" cy="259045"/>
    <xdr:sp macro="" textlink="">
      <xdr:nvSpPr>
        <xdr:cNvPr id="59" name="【図書館】&#10;有形固定資産減価償却率平均値テキスト"/>
        <xdr:cNvSpPr txBox="1"/>
      </xdr:nvSpPr>
      <xdr:spPr>
        <a:xfrm>
          <a:off x="4673600" y="6373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68" name="楕円 67"/>
        <xdr:cNvSpPr/>
      </xdr:nvSpPr>
      <xdr:spPr>
        <a:xfrm>
          <a:off x="4584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166133</xdr:rowOff>
    </xdr:from>
    <xdr:ext cx="405111" cy="259045"/>
    <xdr:sp macro="" textlink="">
      <xdr:nvSpPr>
        <xdr:cNvPr id="69" name="【図書館】&#10;有形固定資産減価償却率該当値テキスト"/>
        <xdr:cNvSpPr txBox="1"/>
      </xdr:nvSpPr>
      <xdr:spPr>
        <a:xfrm>
          <a:off x="4673600"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61976</xdr:rowOff>
    </xdr:from>
    <xdr:to>
      <xdr:col>20</xdr:col>
      <xdr:colOff>38100</xdr:colOff>
      <xdr:row>38</xdr:row>
      <xdr:rowOff>163576</xdr:rowOff>
    </xdr:to>
    <xdr:sp macro="" textlink="">
      <xdr:nvSpPr>
        <xdr:cNvPr id="70" name="楕円 69"/>
        <xdr:cNvSpPr/>
      </xdr:nvSpPr>
      <xdr:spPr>
        <a:xfrm>
          <a:off x="3746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112776</xdr:rowOff>
    </xdr:to>
    <xdr:cxnSp macro="">
      <xdr:nvCxnSpPr>
        <xdr:cNvPr id="71" name="直線コネクタ 70"/>
        <xdr:cNvCxnSpPr/>
      </xdr:nvCxnSpPr>
      <xdr:spPr>
        <a:xfrm flipV="1">
          <a:off x="3797300" y="658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107696</xdr:rowOff>
    </xdr:from>
    <xdr:to>
      <xdr:col>15</xdr:col>
      <xdr:colOff>101600</xdr:colOff>
      <xdr:row>39</xdr:row>
      <xdr:rowOff>37846</xdr:rowOff>
    </xdr:to>
    <xdr:sp macro="" textlink="">
      <xdr:nvSpPr>
        <xdr:cNvPr id="72" name="楕円 71"/>
        <xdr:cNvSpPr/>
      </xdr:nvSpPr>
      <xdr:spPr>
        <a:xfrm>
          <a:off x="2857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112776</xdr:rowOff>
    </xdr:from>
    <xdr:to>
      <xdr:col>19</xdr:col>
      <xdr:colOff>177800</xdr:colOff>
      <xdr:row>38</xdr:row>
      <xdr:rowOff>158496</xdr:rowOff>
    </xdr:to>
    <xdr:cxnSp macro="">
      <xdr:nvCxnSpPr>
        <xdr:cNvPr id="73" name="直線コネクタ 72"/>
        <xdr:cNvCxnSpPr/>
      </xdr:nvCxnSpPr>
      <xdr:spPr>
        <a:xfrm flipV="1">
          <a:off x="2908300" y="6627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4"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42943</xdr:rowOff>
    </xdr:from>
    <xdr:ext cx="405111" cy="259045"/>
    <xdr:sp macro="" textlink="">
      <xdr:nvSpPr>
        <xdr:cNvPr id="75" name="n_2aveValue【図書館】&#10;有形固定資産減価償却率"/>
        <xdr:cNvSpPr txBox="1"/>
      </xdr:nvSpPr>
      <xdr:spPr>
        <a:xfrm>
          <a:off x="2705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8653</xdr:rowOff>
    </xdr:from>
    <xdr:ext cx="405111" cy="259045"/>
    <xdr:sp macro="" textlink="">
      <xdr:nvSpPr>
        <xdr:cNvPr id="76" name="n_1mainValue【図書館】&#10;有形固定資産減価償却率"/>
        <xdr:cNvSpPr txBox="1"/>
      </xdr:nvSpPr>
      <xdr:spPr>
        <a:xfrm>
          <a:off x="35820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28973</xdr:rowOff>
    </xdr:from>
    <xdr:ext cx="405111" cy="259045"/>
    <xdr:sp macro="" textlink="">
      <xdr:nvSpPr>
        <xdr:cNvPr id="77" name="n_2mainValue【図書館】&#10;有形固定資産減価償却率"/>
        <xdr:cNvSpPr txBox="1"/>
      </xdr:nvSpPr>
      <xdr:spPr>
        <a:xfrm>
          <a:off x="2705744" y="671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4" name="直線コネクタ 103"/>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5"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6" name="直線コネクタ 105"/>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7"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08" name="直線コネクタ 107"/>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126292</xdr:rowOff>
    </xdr:from>
    <xdr:ext cx="469744" cy="259045"/>
    <xdr:sp macro="" textlink="">
      <xdr:nvSpPr>
        <xdr:cNvPr id="109" name="【図書館】&#10;一人当たり面積平均値テキスト"/>
        <xdr:cNvSpPr txBox="1"/>
      </xdr:nvSpPr>
      <xdr:spPr>
        <a:xfrm>
          <a:off x="10515600" y="681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0" name="フローチャート: 判断 109"/>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1" name="フローチャート: 判断 110"/>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2" name="フローチャート: 判断 111"/>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18" name="楕円 117"/>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80934</xdr:rowOff>
    </xdr:from>
    <xdr:ext cx="469744" cy="259045"/>
    <xdr:sp macro="" textlink="">
      <xdr:nvSpPr>
        <xdr:cNvPr id="119" name="【図書館】&#10;一人当たり面積該当値テキスト"/>
        <xdr:cNvSpPr txBox="1"/>
      </xdr:nvSpPr>
      <xdr:spPr>
        <a:xfrm>
          <a:off x="10515600" y="64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0" name="楕円 119"/>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125185</xdr:rowOff>
    </xdr:to>
    <xdr:cxnSp macro="">
      <xdr:nvCxnSpPr>
        <xdr:cNvPr id="121" name="直線コネクタ 120"/>
        <xdr:cNvCxnSpPr/>
      </xdr:nvCxnSpPr>
      <xdr:spPr>
        <a:xfrm flipV="1">
          <a:off x="9639300" y="6623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90715</xdr:rowOff>
    </xdr:from>
    <xdr:to>
      <xdr:col>46</xdr:col>
      <xdr:colOff>38100</xdr:colOff>
      <xdr:row>39</xdr:row>
      <xdr:rowOff>20865</xdr:rowOff>
    </xdr:to>
    <xdr:sp macro="" textlink="">
      <xdr:nvSpPr>
        <xdr:cNvPr id="122" name="楕円 121"/>
        <xdr:cNvSpPr/>
      </xdr:nvSpPr>
      <xdr:spPr>
        <a:xfrm>
          <a:off x="869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141515</xdr:rowOff>
    </xdr:to>
    <xdr:cxnSp macro="">
      <xdr:nvCxnSpPr>
        <xdr:cNvPr id="123" name="直線コネクタ 122"/>
        <xdr:cNvCxnSpPr/>
      </xdr:nvCxnSpPr>
      <xdr:spPr>
        <a:xfrm flipV="1">
          <a:off x="8750300" y="664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24"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52812</xdr:rowOff>
    </xdr:from>
    <xdr:ext cx="469744" cy="259045"/>
    <xdr:sp macro="" textlink="">
      <xdr:nvSpPr>
        <xdr:cNvPr id="125" name="n_2aveValue【図書館】&#10;一人当たり面積"/>
        <xdr:cNvSpPr txBox="1"/>
      </xdr:nvSpPr>
      <xdr:spPr>
        <a:xfrm>
          <a:off x="8515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21063</xdr:rowOff>
    </xdr:from>
    <xdr:ext cx="469744" cy="259045"/>
    <xdr:sp macro="" textlink="">
      <xdr:nvSpPr>
        <xdr:cNvPr id="126" name="n_1mainValue【図書館】&#10;一人当たり面積"/>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37391</xdr:rowOff>
    </xdr:from>
    <xdr:ext cx="469744" cy="259045"/>
    <xdr:sp macro="" textlink="">
      <xdr:nvSpPr>
        <xdr:cNvPr id="127" name="n_2mainValue【図書館】&#10;一人当たり面積"/>
        <xdr:cNvSpPr txBox="1"/>
      </xdr:nvSpPr>
      <xdr:spPr>
        <a:xfrm>
          <a:off x="8515427" y="638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9" name="テキスト ボックス 13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1" name="直線コネクタ 150"/>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3" name="直線コネクタ 15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4"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5" name="直線コネクタ 154"/>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56" name="【体育館・プール】&#10;有形固定資産減価償却率平均値テキスト"/>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57" name="フローチャート: 判断 156"/>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58" name="フローチャート: 判断 157"/>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59" name="フローチャート: 判断 158"/>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105410</xdr:rowOff>
    </xdr:from>
    <xdr:to>
      <xdr:col>24</xdr:col>
      <xdr:colOff>114300</xdr:colOff>
      <xdr:row>58</xdr:row>
      <xdr:rowOff>35560</xdr:rowOff>
    </xdr:to>
    <xdr:sp macro="" textlink="">
      <xdr:nvSpPr>
        <xdr:cNvPr id="165" name="楕円 164"/>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83837</xdr:rowOff>
    </xdr:from>
    <xdr:ext cx="405111" cy="259045"/>
    <xdr:sp macro="" textlink="">
      <xdr:nvSpPr>
        <xdr:cNvPr id="166" name="【体育館・プール】&#10;有形固定資産減価償却率該当値テキスト"/>
        <xdr:cNvSpPr txBox="1"/>
      </xdr:nvSpPr>
      <xdr:spPr>
        <a:xfrm>
          <a:off x="4673600"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67" name="楕円 166"/>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156210</xdr:rowOff>
    </xdr:from>
    <xdr:to>
      <xdr:col>24</xdr:col>
      <xdr:colOff>63500</xdr:colOff>
      <xdr:row>58</xdr:row>
      <xdr:rowOff>17145</xdr:rowOff>
    </xdr:to>
    <xdr:cxnSp macro="">
      <xdr:nvCxnSpPr>
        <xdr:cNvPr id="168" name="直線コネクタ 167"/>
        <xdr:cNvCxnSpPr/>
      </xdr:nvCxnSpPr>
      <xdr:spPr>
        <a:xfrm flipV="1">
          <a:off x="3797300" y="99288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xdr:rowOff>
    </xdr:from>
    <xdr:to>
      <xdr:col>15</xdr:col>
      <xdr:colOff>101600</xdr:colOff>
      <xdr:row>58</xdr:row>
      <xdr:rowOff>106045</xdr:rowOff>
    </xdr:to>
    <xdr:sp macro="" textlink="">
      <xdr:nvSpPr>
        <xdr:cNvPr id="169" name="楕円 168"/>
        <xdr:cNvSpPr/>
      </xdr:nvSpPr>
      <xdr:spPr>
        <a:xfrm>
          <a:off x="2857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58</xdr:row>
      <xdr:rowOff>55245</xdr:rowOff>
    </xdr:to>
    <xdr:cxnSp macro="">
      <xdr:nvCxnSpPr>
        <xdr:cNvPr id="170" name="直線コネクタ 169"/>
        <xdr:cNvCxnSpPr/>
      </xdr:nvCxnSpPr>
      <xdr:spPr>
        <a:xfrm flipV="1">
          <a:off x="2908300" y="996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1" name="n_1aveValue【体育館・プー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72" name="n_2ave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59072</xdr:rowOff>
    </xdr:from>
    <xdr:ext cx="405111" cy="259045"/>
    <xdr:sp macro="" textlink="">
      <xdr:nvSpPr>
        <xdr:cNvPr id="173" name="n_1mainValue【体育館・プール】&#10;有形固定資産減価償却率"/>
        <xdr:cNvSpPr txBox="1"/>
      </xdr:nvSpPr>
      <xdr:spPr>
        <a:xfrm>
          <a:off x="35820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97172</xdr:rowOff>
    </xdr:from>
    <xdr:ext cx="405111" cy="259045"/>
    <xdr:sp macro="" textlink="">
      <xdr:nvSpPr>
        <xdr:cNvPr id="174" name="n_2mainValue【体育館・プール】&#10;有形固定資産減価償却率"/>
        <xdr:cNvSpPr txBox="1"/>
      </xdr:nvSpPr>
      <xdr:spPr>
        <a:xfrm>
          <a:off x="2705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85" name="直線コネクタ 184"/>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86" name="テキスト ボックス 185"/>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87" name="直線コネクタ 18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8" name="テキスト ボックス 18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89" name="直線コネクタ 188"/>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0" name="テキスト ボックス 189"/>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3" name="直線コネクタ 192"/>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94" name="テキスト ボックス 193"/>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5" name="直線コネクタ 19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6" name="テキスト ボックス 19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97" name="直線コネクタ 196"/>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98" name="テキスト ボックス 197"/>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2" name="直線コネクタ 201"/>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3"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04" name="直線コネクタ 203"/>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05"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06" name="直線コネクタ 205"/>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07"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08" name="フローチャート: 判断 207"/>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09" name="フローチャート: 判断 208"/>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0" name="フローチャート: 判断 209"/>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163513</xdr:rowOff>
    </xdr:from>
    <xdr:to>
      <xdr:col>55</xdr:col>
      <xdr:colOff>50800</xdr:colOff>
      <xdr:row>58</xdr:row>
      <xdr:rowOff>93663</xdr:rowOff>
    </xdr:to>
    <xdr:sp macro="" textlink="">
      <xdr:nvSpPr>
        <xdr:cNvPr id="216" name="楕円 215"/>
        <xdr:cNvSpPr/>
      </xdr:nvSpPr>
      <xdr:spPr>
        <a:xfrm>
          <a:off x="10426700" y="99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14940</xdr:rowOff>
    </xdr:from>
    <xdr:ext cx="469744" cy="259045"/>
    <xdr:sp macro="" textlink="">
      <xdr:nvSpPr>
        <xdr:cNvPr id="217" name="【体育館・プール】&#10;一人当たり面積該当値テキスト"/>
        <xdr:cNvSpPr txBox="1"/>
      </xdr:nvSpPr>
      <xdr:spPr>
        <a:xfrm>
          <a:off x="10515600" y="978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160655</xdr:rowOff>
    </xdr:from>
    <xdr:to>
      <xdr:col>50</xdr:col>
      <xdr:colOff>165100</xdr:colOff>
      <xdr:row>58</xdr:row>
      <xdr:rowOff>90805</xdr:rowOff>
    </xdr:to>
    <xdr:sp macro="" textlink="">
      <xdr:nvSpPr>
        <xdr:cNvPr id="218" name="楕円 217"/>
        <xdr:cNvSpPr/>
      </xdr:nvSpPr>
      <xdr:spPr>
        <a:xfrm>
          <a:off x="9588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40005</xdr:rowOff>
    </xdr:from>
    <xdr:to>
      <xdr:col>55</xdr:col>
      <xdr:colOff>0</xdr:colOff>
      <xdr:row>58</xdr:row>
      <xdr:rowOff>42863</xdr:rowOff>
    </xdr:to>
    <xdr:cxnSp macro="">
      <xdr:nvCxnSpPr>
        <xdr:cNvPr id="219" name="直線コネクタ 218"/>
        <xdr:cNvCxnSpPr/>
      </xdr:nvCxnSpPr>
      <xdr:spPr>
        <a:xfrm>
          <a:off x="9639300" y="998410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3493</xdr:rowOff>
    </xdr:from>
    <xdr:to>
      <xdr:col>46</xdr:col>
      <xdr:colOff>38100</xdr:colOff>
      <xdr:row>58</xdr:row>
      <xdr:rowOff>105093</xdr:rowOff>
    </xdr:to>
    <xdr:sp macro="" textlink="">
      <xdr:nvSpPr>
        <xdr:cNvPr id="220" name="楕円 219"/>
        <xdr:cNvSpPr/>
      </xdr:nvSpPr>
      <xdr:spPr>
        <a:xfrm>
          <a:off x="8699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40005</xdr:rowOff>
    </xdr:from>
    <xdr:to>
      <xdr:col>50</xdr:col>
      <xdr:colOff>114300</xdr:colOff>
      <xdr:row>58</xdr:row>
      <xdr:rowOff>54293</xdr:rowOff>
    </xdr:to>
    <xdr:cxnSp macro="">
      <xdr:nvCxnSpPr>
        <xdr:cNvPr id="221" name="直線コネクタ 220"/>
        <xdr:cNvCxnSpPr/>
      </xdr:nvCxnSpPr>
      <xdr:spPr>
        <a:xfrm flipV="1">
          <a:off x="8750300" y="998410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164799</xdr:rowOff>
    </xdr:from>
    <xdr:ext cx="469744" cy="259045"/>
    <xdr:sp macro="" textlink="">
      <xdr:nvSpPr>
        <xdr:cNvPr id="222" name="n_1aveValue【体育館・プール】&#10;一人当たり面積"/>
        <xdr:cNvSpPr txBox="1"/>
      </xdr:nvSpPr>
      <xdr:spPr>
        <a:xfrm>
          <a:off x="93917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23" name="n_2ave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107332</xdr:rowOff>
    </xdr:from>
    <xdr:ext cx="469744" cy="259045"/>
    <xdr:sp macro="" textlink="">
      <xdr:nvSpPr>
        <xdr:cNvPr id="224" name="n_1mainValue【体育館・プール】&#10;一人当たり面積"/>
        <xdr:cNvSpPr txBox="1"/>
      </xdr:nvSpPr>
      <xdr:spPr>
        <a:xfrm>
          <a:off x="9391727" y="970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121620</xdr:rowOff>
    </xdr:from>
    <xdr:ext cx="469744" cy="259045"/>
    <xdr:sp macro="" textlink="">
      <xdr:nvSpPr>
        <xdr:cNvPr id="225" name="n_2mainValue【体育館・プール】&#10;一人当たり面積"/>
        <xdr:cNvSpPr txBox="1"/>
      </xdr:nvSpPr>
      <xdr:spPr>
        <a:xfrm>
          <a:off x="8515427" y="972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0" name="直線コネクタ 249"/>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1"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52" name="直線コネクタ 251"/>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3"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4" name="直線コネクタ 253"/>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55" name="【福祉施設】&#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56" name="フローチャート: 判断 255"/>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57" name="フローチャート: 判断 256"/>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58" name="フローチャート: 判断 257"/>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64" name="楕円 263"/>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15891</xdr:rowOff>
    </xdr:from>
    <xdr:ext cx="405111" cy="259045"/>
    <xdr:sp macro="" textlink="">
      <xdr:nvSpPr>
        <xdr:cNvPr id="265" name="【福祉施設】&#10;有形固定資産減価償却率該当値テキスト"/>
        <xdr:cNvSpPr txBox="1"/>
      </xdr:nvSpPr>
      <xdr:spPr>
        <a:xfrm>
          <a:off x="4673600"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266" name="楕円 265"/>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74295</xdr:rowOff>
    </xdr:to>
    <xdr:cxnSp macro="">
      <xdr:nvCxnSpPr>
        <xdr:cNvPr id="267" name="直線コネクタ 266"/>
        <xdr:cNvCxnSpPr/>
      </xdr:nvCxnSpPr>
      <xdr:spPr>
        <a:xfrm flipV="1">
          <a:off x="3797300" y="142741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68" name="楕円 267"/>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74295</xdr:rowOff>
    </xdr:to>
    <xdr:cxnSp macro="">
      <xdr:nvCxnSpPr>
        <xdr:cNvPr id="269" name="直線コネクタ 268"/>
        <xdr:cNvCxnSpPr/>
      </xdr:nvCxnSpPr>
      <xdr:spPr>
        <a:xfrm>
          <a:off x="2908300" y="14285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122572</xdr:rowOff>
    </xdr:from>
    <xdr:ext cx="405111" cy="259045"/>
    <xdr:sp macro="" textlink="">
      <xdr:nvSpPr>
        <xdr:cNvPr id="270" name="n_1aveValue【福祉施設】&#10;有形固定資産減価償却率"/>
        <xdr:cNvSpPr txBox="1"/>
      </xdr:nvSpPr>
      <xdr:spPr>
        <a:xfrm>
          <a:off x="35820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71" name="n_2ave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116222</xdr:rowOff>
    </xdr:from>
    <xdr:ext cx="405111" cy="259045"/>
    <xdr:sp macro="" textlink="">
      <xdr:nvSpPr>
        <xdr:cNvPr id="272" name="n_1mainValue【福祉施設】&#10;有形固定資産減価償却率"/>
        <xdr:cNvSpPr txBox="1"/>
      </xdr:nvSpPr>
      <xdr:spPr>
        <a:xfrm>
          <a:off x="3582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122572</xdr:rowOff>
    </xdr:from>
    <xdr:ext cx="405111" cy="259045"/>
    <xdr:sp macro="" textlink="">
      <xdr:nvSpPr>
        <xdr:cNvPr id="273" name="n_2mainValue【福祉施設】&#10;有形固定資産減価償却率"/>
        <xdr:cNvSpPr txBox="1"/>
      </xdr:nvSpPr>
      <xdr:spPr>
        <a:xfrm>
          <a:off x="2705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295" name="直線コネクタ 29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7" name="直線コネクタ 29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29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299" name="直線コネクタ 29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0"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1" name="フローチャート: 判断 30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02" name="フローチャート: 判断 30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03" name="フローチャート: 判断 30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09" name="楕円 308"/>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10" name="【福祉施設】&#10;一人当たり面積該当値テキスト"/>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11" name="楕円 310"/>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84</xdr:row>
      <xdr:rowOff>6096</xdr:rowOff>
    </xdr:to>
    <xdr:cxnSp macro="">
      <xdr:nvCxnSpPr>
        <xdr:cNvPr id="312" name="直線コネクタ 311"/>
        <xdr:cNvCxnSpPr/>
      </xdr:nvCxnSpPr>
      <xdr:spPr>
        <a:xfrm flipV="1">
          <a:off x="9639300" y="14398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13" name="楕円 312"/>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90678</xdr:rowOff>
    </xdr:from>
    <xdr:to>
      <xdr:col>50</xdr:col>
      <xdr:colOff>114300</xdr:colOff>
      <xdr:row>84</xdr:row>
      <xdr:rowOff>6096</xdr:rowOff>
    </xdr:to>
    <xdr:cxnSp macro="">
      <xdr:nvCxnSpPr>
        <xdr:cNvPr id="314" name="直線コネクタ 313"/>
        <xdr:cNvCxnSpPr/>
      </xdr:nvCxnSpPr>
      <xdr:spPr>
        <a:xfrm>
          <a:off x="8750300" y="143210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102888</xdr:rowOff>
    </xdr:from>
    <xdr:ext cx="469744" cy="259045"/>
    <xdr:sp macro="" textlink="">
      <xdr:nvSpPr>
        <xdr:cNvPr id="315" name="n_1ave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16"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73423</xdr:rowOff>
    </xdr:from>
    <xdr:ext cx="469744" cy="259045"/>
    <xdr:sp macro="" textlink="">
      <xdr:nvSpPr>
        <xdr:cNvPr id="317" name="n_1mainValue【福祉施設】&#10;一人当たり面積"/>
        <xdr:cNvSpPr txBox="1"/>
      </xdr:nvSpPr>
      <xdr:spPr>
        <a:xfrm>
          <a:off x="9391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18" name="n_2mainValue【福祉施設】&#10;一人当たり面積"/>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0" name="直線コネクタ 3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1" name="テキスト ボックス 3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2" name="直線コネクタ 3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3" name="テキスト ボックス 3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4" name="直線コネクタ 3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5" name="テキスト ボックス 3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6" name="直線コネクタ 3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7" name="テキスト ボックス 33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41" name="直線コネクタ 340"/>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42"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43" name="直線コネクタ 342"/>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44"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45" name="直線コネクタ 34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88409</xdr:rowOff>
    </xdr:from>
    <xdr:ext cx="405111" cy="259045"/>
    <xdr:sp macro="" textlink="">
      <xdr:nvSpPr>
        <xdr:cNvPr id="346" name="【市民会館】&#10;有形固定資産減価償却率平均値テキスト"/>
        <xdr:cNvSpPr txBox="1"/>
      </xdr:nvSpPr>
      <xdr:spPr>
        <a:xfrm>
          <a:off x="46736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47" name="フローチャート: 判断 346"/>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48" name="フローチャート: 判断 347"/>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49" name="フローチャート: 判断 348"/>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84837</xdr:rowOff>
    </xdr:from>
    <xdr:to>
      <xdr:col>24</xdr:col>
      <xdr:colOff>114300</xdr:colOff>
      <xdr:row>103</xdr:row>
      <xdr:rowOff>14987</xdr:rowOff>
    </xdr:to>
    <xdr:sp macro="" textlink="">
      <xdr:nvSpPr>
        <xdr:cNvPr id="355" name="楕円 354"/>
        <xdr:cNvSpPr/>
      </xdr:nvSpPr>
      <xdr:spPr>
        <a:xfrm>
          <a:off x="45847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107714</xdr:rowOff>
    </xdr:from>
    <xdr:ext cx="405111" cy="259045"/>
    <xdr:sp macro="" textlink="">
      <xdr:nvSpPr>
        <xdr:cNvPr id="356" name="【市民会館】&#10;有形固定資産減価償却率該当値テキスト"/>
        <xdr:cNvSpPr txBox="1"/>
      </xdr:nvSpPr>
      <xdr:spPr>
        <a:xfrm>
          <a:off x="4673600" y="1742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135128</xdr:rowOff>
    </xdr:from>
    <xdr:to>
      <xdr:col>20</xdr:col>
      <xdr:colOff>38100</xdr:colOff>
      <xdr:row>103</xdr:row>
      <xdr:rowOff>65278</xdr:rowOff>
    </xdr:to>
    <xdr:sp macro="" textlink="">
      <xdr:nvSpPr>
        <xdr:cNvPr id="357" name="楕円 356"/>
        <xdr:cNvSpPr/>
      </xdr:nvSpPr>
      <xdr:spPr>
        <a:xfrm>
          <a:off x="3746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135637</xdr:rowOff>
    </xdr:from>
    <xdr:to>
      <xdr:col>24</xdr:col>
      <xdr:colOff>63500</xdr:colOff>
      <xdr:row>103</xdr:row>
      <xdr:rowOff>14478</xdr:rowOff>
    </xdr:to>
    <xdr:cxnSp macro="">
      <xdr:nvCxnSpPr>
        <xdr:cNvPr id="358" name="直線コネクタ 357"/>
        <xdr:cNvCxnSpPr/>
      </xdr:nvCxnSpPr>
      <xdr:spPr>
        <a:xfrm flipV="1">
          <a:off x="3797300" y="176235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xdr:rowOff>
    </xdr:from>
    <xdr:to>
      <xdr:col>15</xdr:col>
      <xdr:colOff>101600</xdr:colOff>
      <xdr:row>103</xdr:row>
      <xdr:rowOff>115570</xdr:rowOff>
    </xdr:to>
    <xdr:sp macro="" textlink="">
      <xdr:nvSpPr>
        <xdr:cNvPr id="359" name="楕円 358"/>
        <xdr:cNvSpPr/>
      </xdr:nvSpPr>
      <xdr:spPr>
        <a:xfrm>
          <a:off x="285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xdr:rowOff>
    </xdr:from>
    <xdr:to>
      <xdr:col>19</xdr:col>
      <xdr:colOff>177800</xdr:colOff>
      <xdr:row>103</xdr:row>
      <xdr:rowOff>64770</xdr:rowOff>
    </xdr:to>
    <xdr:cxnSp macro="">
      <xdr:nvCxnSpPr>
        <xdr:cNvPr id="360" name="直線コネクタ 359"/>
        <xdr:cNvCxnSpPr/>
      </xdr:nvCxnSpPr>
      <xdr:spPr>
        <a:xfrm flipV="1">
          <a:off x="2908300" y="176738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361" name="n_1aveValue【市民会館】&#10;有形固定資産減価償却率"/>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120414</xdr:rowOff>
    </xdr:from>
    <xdr:ext cx="405111" cy="259045"/>
    <xdr:sp macro="" textlink="">
      <xdr:nvSpPr>
        <xdr:cNvPr id="362" name="n_2aveValue【市民会館】&#10;有形固定資産減価償却率"/>
        <xdr:cNvSpPr txBox="1"/>
      </xdr:nvSpPr>
      <xdr:spPr>
        <a:xfrm>
          <a:off x="2705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81805</xdr:rowOff>
    </xdr:from>
    <xdr:ext cx="405111" cy="259045"/>
    <xdr:sp macro="" textlink="">
      <xdr:nvSpPr>
        <xdr:cNvPr id="363" name="n_1mainValue【市民会館】&#10;有形固定資産減価償却率"/>
        <xdr:cNvSpPr txBox="1"/>
      </xdr:nvSpPr>
      <xdr:spPr>
        <a:xfrm>
          <a:off x="35820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364" name="n_2mainValue【市民会館】&#10;有形固定資産減価償却率"/>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388" name="直線コネクタ 387"/>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89"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90" name="直線コネクタ 389"/>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391"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392" name="直線コネクタ 391"/>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80027</xdr:rowOff>
    </xdr:from>
    <xdr:ext cx="469744" cy="259045"/>
    <xdr:sp macro="" textlink="">
      <xdr:nvSpPr>
        <xdr:cNvPr id="393" name="【市民会館】&#10;一人当たり面積平均値テキスト"/>
        <xdr:cNvSpPr txBox="1"/>
      </xdr:nvSpPr>
      <xdr:spPr>
        <a:xfrm>
          <a:off x="10515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94" name="フローチャート: 判断 393"/>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395" name="フローチャート: 判断 394"/>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96" name="フローチャート: 判断 395"/>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02" name="楕円 401"/>
        <xdr:cNvSpPr/>
      </xdr:nvSpPr>
      <xdr:spPr>
        <a:xfrm>
          <a:off x="10426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03" name="【市民会館】&#10;一人当たり面積該当値テキスト"/>
        <xdr:cNvSpPr txBox="1"/>
      </xdr:nvSpPr>
      <xdr:spPr>
        <a:xfrm>
          <a:off x="10515600"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04" name="楕円 403"/>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121920</xdr:rowOff>
    </xdr:to>
    <xdr:cxnSp macro="">
      <xdr:nvCxnSpPr>
        <xdr:cNvPr id="405" name="直線コネクタ 404"/>
        <xdr:cNvCxnSpPr/>
      </xdr:nvCxnSpPr>
      <xdr:spPr>
        <a:xfrm flipV="1">
          <a:off x="9639300" y="17945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78739</xdr:rowOff>
    </xdr:from>
    <xdr:to>
      <xdr:col>46</xdr:col>
      <xdr:colOff>38100</xdr:colOff>
      <xdr:row>105</xdr:row>
      <xdr:rowOff>8889</xdr:rowOff>
    </xdr:to>
    <xdr:sp macro="" textlink="">
      <xdr:nvSpPr>
        <xdr:cNvPr id="406" name="楕円 405"/>
        <xdr:cNvSpPr/>
      </xdr:nvSpPr>
      <xdr:spPr>
        <a:xfrm>
          <a:off x="8699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129539</xdr:rowOff>
    </xdr:to>
    <xdr:cxnSp macro="">
      <xdr:nvCxnSpPr>
        <xdr:cNvPr id="407" name="直線コネクタ 406"/>
        <xdr:cNvCxnSpPr/>
      </xdr:nvCxnSpPr>
      <xdr:spPr>
        <a:xfrm flipV="1">
          <a:off x="8750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408"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09" name="n_2ave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10"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25416</xdr:rowOff>
    </xdr:from>
    <xdr:ext cx="469744" cy="259045"/>
    <xdr:sp macro="" textlink="">
      <xdr:nvSpPr>
        <xdr:cNvPr id="411" name="n_2mainValue【市民会館】&#10;一人当たり面積"/>
        <xdr:cNvSpPr txBox="1"/>
      </xdr:nvSpPr>
      <xdr:spPr>
        <a:xfrm>
          <a:off x="8515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9" name="直線コネクタ 4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0" name="テキスト ボックス 4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1" name="直線コネクタ 4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2" name="テキスト ボックス 4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3" name="直線コネクタ 4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4" name="テキスト ボックス 4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5" name="直線コネクタ 4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6" name="テキスト ボックス 4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450" name="直線コネクタ 449"/>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451" name="【保健センター・保健所】&#10;有形固定資産減価償却率最小値テキスト"/>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452" name="直線コネクタ 451"/>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53" name="【保健センター・保健所】&#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54" name="直線コネクタ 45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158513</xdr:rowOff>
    </xdr:from>
    <xdr:ext cx="405111" cy="259045"/>
    <xdr:sp macro="" textlink="">
      <xdr:nvSpPr>
        <xdr:cNvPr id="455" name="【保健センター・保健所】&#10;有形固定資産減価償却率平均値テキスト"/>
        <xdr:cNvSpPr txBox="1"/>
      </xdr:nvSpPr>
      <xdr:spPr>
        <a:xfrm>
          <a:off x="163576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456" name="フローチャート: 判断 455"/>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57" name="フローチャート: 判断 456"/>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58" name="フローチャート: 判断 457"/>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464" name="楕円 463"/>
        <xdr:cNvSpPr/>
      </xdr:nvSpPr>
      <xdr:spPr>
        <a:xfrm>
          <a:off x="162687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170959</xdr:rowOff>
    </xdr:from>
    <xdr:ext cx="405111" cy="259045"/>
    <xdr:sp macro="" textlink="">
      <xdr:nvSpPr>
        <xdr:cNvPr id="465" name="【保健センター・保健所】&#10;有形固定資産減価償却率該当値テキスト"/>
        <xdr:cNvSpPr txBox="1"/>
      </xdr:nvSpPr>
      <xdr:spPr>
        <a:xfrm>
          <a:off x="163576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xdr:rowOff>
    </xdr:from>
    <xdr:to>
      <xdr:col>81</xdr:col>
      <xdr:colOff>101600</xdr:colOff>
      <xdr:row>58</xdr:row>
      <xdr:rowOff>112522</xdr:rowOff>
    </xdr:to>
    <xdr:sp macro="" textlink="">
      <xdr:nvSpPr>
        <xdr:cNvPr id="466" name="楕円 465"/>
        <xdr:cNvSpPr/>
      </xdr:nvSpPr>
      <xdr:spPr>
        <a:xfrm>
          <a:off x="15430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27432</xdr:rowOff>
    </xdr:from>
    <xdr:to>
      <xdr:col>85</xdr:col>
      <xdr:colOff>127000</xdr:colOff>
      <xdr:row>58</xdr:row>
      <xdr:rowOff>61722</xdr:rowOff>
    </xdr:to>
    <xdr:cxnSp macro="">
      <xdr:nvCxnSpPr>
        <xdr:cNvPr id="467" name="直線コネクタ 466"/>
        <xdr:cNvCxnSpPr/>
      </xdr:nvCxnSpPr>
      <xdr:spPr>
        <a:xfrm flipV="1">
          <a:off x="15481300" y="997153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54356</xdr:rowOff>
    </xdr:from>
    <xdr:to>
      <xdr:col>76</xdr:col>
      <xdr:colOff>165100</xdr:colOff>
      <xdr:row>58</xdr:row>
      <xdr:rowOff>155956</xdr:rowOff>
    </xdr:to>
    <xdr:sp macro="" textlink="">
      <xdr:nvSpPr>
        <xdr:cNvPr id="468" name="楕円 467"/>
        <xdr:cNvSpPr/>
      </xdr:nvSpPr>
      <xdr:spPr>
        <a:xfrm>
          <a:off x="14541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105156</xdr:rowOff>
    </xdr:to>
    <xdr:cxnSp macro="">
      <xdr:nvCxnSpPr>
        <xdr:cNvPr id="469" name="直線コネクタ 468"/>
        <xdr:cNvCxnSpPr/>
      </xdr:nvCxnSpPr>
      <xdr:spPr>
        <a:xfrm flipV="1">
          <a:off x="14592300" y="10005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470" name="n_1aveValue【保健センター・保健所】&#10;有形固定資産減価償却率"/>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471" name="n_2aveValue【保健センター・保健所】&#10;有形固定資産減価償却率"/>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129049</xdr:rowOff>
    </xdr:from>
    <xdr:ext cx="405111" cy="259045"/>
    <xdr:sp macro="" textlink="">
      <xdr:nvSpPr>
        <xdr:cNvPr id="472" name="n_1mainValue【保健センター・保健所】&#10;有形固定資産減価償却率"/>
        <xdr:cNvSpPr txBox="1"/>
      </xdr:nvSpPr>
      <xdr:spPr>
        <a:xfrm>
          <a:off x="152660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1033</xdr:rowOff>
    </xdr:from>
    <xdr:ext cx="405111" cy="259045"/>
    <xdr:sp macro="" textlink="">
      <xdr:nvSpPr>
        <xdr:cNvPr id="473" name="n_2mainValue【保健センター・保健所】&#10;有形固定資産減価償却率"/>
        <xdr:cNvSpPr txBox="1"/>
      </xdr:nvSpPr>
      <xdr:spPr>
        <a:xfrm>
          <a:off x="14389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499" name="直線コネクタ 498"/>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00"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01" name="直線コネクタ 500"/>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502" name="【保健センター・保健所】&#10;一人当たり面積最大値テキスト"/>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503" name="直線コネクタ 502"/>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04"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05" name="フローチャート: 判断 504"/>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06" name="フローチャート: 判断 505"/>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07" name="フローチャート: 判断 506"/>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128815</xdr:rowOff>
    </xdr:from>
    <xdr:to>
      <xdr:col>116</xdr:col>
      <xdr:colOff>114300</xdr:colOff>
      <xdr:row>59</xdr:row>
      <xdr:rowOff>58965</xdr:rowOff>
    </xdr:to>
    <xdr:sp macro="" textlink="">
      <xdr:nvSpPr>
        <xdr:cNvPr id="513" name="楕円 512"/>
        <xdr:cNvSpPr/>
      </xdr:nvSpPr>
      <xdr:spPr>
        <a:xfrm>
          <a:off x="22110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151692</xdr:rowOff>
    </xdr:from>
    <xdr:ext cx="469744" cy="259045"/>
    <xdr:sp macro="" textlink="">
      <xdr:nvSpPr>
        <xdr:cNvPr id="514" name="【保健センター・保健所】&#10;一人当たり面積該当値テキスト"/>
        <xdr:cNvSpPr txBox="1"/>
      </xdr:nvSpPr>
      <xdr:spPr>
        <a:xfrm>
          <a:off x="22199600"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515" name="楕円 514"/>
        <xdr:cNvSpPr/>
      </xdr:nvSpPr>
      <xdr:spPr>
        <a:xfrm>
          <a:off x="2127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8165</xdr:rowOff>
    </xdr:to>
    <xdr:cxnSp macro="">
      <xdr:nvCxnSpPr>
        <xdr:cNvPr id="516" name="直線コネクタ 515"/>
        <xdr:cNvCxnSpPr/>
      </xdr:nvCxnSpPr>
      <xdr:spPr>
        <a:xfrm>
          <a:off x="21323300" y="1012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145143</xdr:rowOff>
    </xdr:from>
    <xdr:to>
      <xdr:col>107</xdr:col>
      <xdr:colOff>101600</xdr:colOff>
      <xdr:row>59</xdr:row>
      <xdr:rowOff>75293</xdr:rowOff>
    </xdr:to>
    <xdr:sp macro="" textlink="">
      <xdr:nvSpPr>
        <xdr:cNvPr id="517" name="楕円 516"/>
        <xdr:cNvSpPr/>
      </xdr:nvSpPr>
      <xdr:spPr>
        <a:xfrm>
          <a:off x="20383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24493</xdr:rowOff>
    </xdr:to>
    <xdr:cxnSp macro="">
      <xdr:nvCxnSpPr>
        <xdr:cNvPr id="518" name="直線コネクタ 517"/>
        <xdr:cNvCxnSpPr/>
      </xdr:nvCxnSpPr>
      <xdr:spPr>
        <a:xfrm flipV="1">
          <a:off x="20434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19"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520"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521" name="n_1mainValue【保健センター・保健所】&#10;一人当たり面積"/>
        <xdr:cNvSpPr txBox="1"/>
      </xdr:nvSpPr>
      <xdr:spPr>
        <a:xfrm>
          <a:off x="21075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91820</xdr:rowOff>
    </xdr:from>
    <xdr:ext cx="469744" cy="259045"/>
    <xdr:sp macro="" textlink="">
      <xdr:nvSpPr>
        <xdr:cNvPr id="522" name="n_2mainValue【保健センター・保健所】&#10;一人当たり面積"/>
        <xdr:cNvSpPr txBox="1"/>
      </xdr:nvSpPr>
      <xdr:spPr>
        <a:xfrm>
          <a:off x="20199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3" name="テキスト ボックス 5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4" name="直線コネクタ 5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5" name="テキスト ボックス 5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6" name="直線コネクタ 5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7" name="テキスト ボックス 5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8" name="直線コネクタ 5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9" name="テキスト ボックス 5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0" name="直線コネクタ 5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1" name="テキスト ボックス 5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545" name="直線コネクタ 544"/>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546"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547" name="直線コネクタ 546"/>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548"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549" name="直線コネクタ 548"/>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550"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51" name="フローチャート: 判断 550"/>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552" name="フローチャート: 判断 551"/>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53" name="フローチャート: 判断 552"/>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115315</xdr:rowOff>
    </xdr:from>
    <xdr:to>
      <xdr:col>85</xdr:col>
      <xdr:colOff>177800</xdr:colOff>
      <xdr:row>78</xdr:row>
      <xdr:rowOff>45465</xdr:rowOff>
    </xdr:to>
    <xdr:sp macro="" textlink="">
      <xdr:nvSpPr>
        <xdr:cNvPr id="559" name="楕円 558"/>
        <xdr:cNvSpPr/>
      </xdr:nvSpPr>
      <xdr:spPr>
        <a:xfrm>
          <a:off x="16268700" y="13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34052</xdr:rowOff>
    </xdr:from>
    <xdr:ext cx="405111" cy="259045"/>
    <xdr:sp macro="" textlink="">
      <xdr:nvSpPr>
        <xdr:cNvPr id="560" name="【消防施設】&#10;有形固定資産減価償却率該当値テキスト"/>
        <xdr:cNvSpPr txBox="1"/>
      </xdr:nvSpPr>
      <xdr:spPr>
        <a:xfrm>
          <a:off x="16357600" y="132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561" name="楕円 560"/>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166115</xdr:rowOff>
    </xdr:from>
    <xdr:to>
      <xdr:col>85</xdr:col>
      <xdr:colOff>127000</xdr:colOff>
      <xdr:row>78</xdr:row>
      <xdr:rowOff>15239</xdr:rowOff>
    </xdr:to>
    <xdr:cxnSp macro="">
      <xdr:nvCxnSpPr>
        <xdr:cNvPr id="562" name="直線コネクタ 561"/>
        <xdr:cNvCxnSpPr/>
      </xdr:nvCxnSpPr>
      <xdr:spPr>
        <a:xfrm flipV="1">
          <a:off x="15481300" y="1336776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163322</xdr:rowOff>
    </xdr:from>
    <xdr:to>
      <xdr:col>76</xdr:col>
      <xdr:colOff>165100</xdr:colOff>
      <xdr:row>78</xdr:row>
      <xdr:rowOff>93472</xdr:rowOff>
    </xdr:to>
    <xdr:sp macro="" textlink="">
      <xdr:nvSpPr>
        <xdr:cNvPr id="563" name="楕円 562"/>
        <xdr:cNvSpPr/>
      </xdr:nvSpPr>
      <xdr:spPr>
        <a:xfrm>
          <a:off x="14541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42672</xdr:rowOff>
    </xdr:to>
    <xdr:cxnSp macro="">
      <xdr:nvCxnSpPr>
        <xdr:cNvPr id="564" name="直線コネクタ 563"/>
        <xdr:cNvCxnSpPr/>
      </xdr:nvCxnSpPr>
      <xdr:spPr>
        <a:xfrm flipV="1">
          <a:off x="14592300" y="13388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565" name="n_1aveValue【消防施設】&#10;有形固定資産減価償却率"/>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566"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82566</xdr:rowOff>
    </xdr:from>
    <xdr:ext cx="405111" cy="259045"/>
    <xdr:sp macro="" textlink="">
      <xdr:nvSpPr>
        <xdr:cNvPr id="567" name="n_1mainValue【消防施設】&#10;有形固定資産減価償却率"/>
        <xdr:cNvSpPr txBox="1"/>
      </xdr:nvSpPr>
      <xdr:spPr>
        <a:xfrm>
          <a:off x="152660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109999</xdr:rowOff>
    </xdr:from>
    <xdr:ext cx="405111" cy="259045"/>
    <xdr:sp macro="" textlink="">
      <xdr:nvSpPr>
        <xdr:cNvPr id="568" name="n_2mainValue【消防施設】&#10;有形固定資産減価償却率"/>
        <xdr:cNvSpPr txBox="1"/>
      </xdr:nvSpPr>
      <xdr:spPr>
        <a:xfrm>
          <a:off x="14389744" y="1314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592" name="直線コネクタ 591"/>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93"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94" name="直線コネクタ 59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5"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6" name="直線コネクタ 59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597" name="【消防施設】&#10;一人当たり面積平均値テキスト"/>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598" name="フローチャート: 判断 597"/>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599" name="フローチャート: 判断 598"/>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00" name="フローチャート: 判断 599"/>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606" name="楕円 605"/>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607" name="【消防施設】&#10;一人当たり面積該当値テキスト"/>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08" name="楕円 607"/>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609" name="直線コネクタ 608"/>
        <xdr:cNvCxnSpPr/>
      </xdr:nvCxnSpPr>
      <xdr:spPr>
        <a:xfrm flipV="1">
          <a:off x="21323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10" name="楕円 609"/>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133350</xdr:rowOff>
    </xdr:to>
    <xdr:cxnSp macro="">
      <xdr:nvCxnSpPr>
        <xdr:cNvPr id="611" name="直線コネクタ 610"/>
        <xdr:cNvCxnSpPr/>
      </xdr:nvCxnSpPr>
      <xdr:spPr>
        <a:xfrm flipV="1">
          <a:off x="20434300" y="1453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612" name="n_1aveValue【消防施設】&#10;一人当たり面積"/>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13" name="n_2aveValue【消防施設】&#10;一人当たり面積"/>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14"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15" name="n_2mainValue【消防施設】&#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640" name="直線コネクタ 639"/>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641"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642" name="直線コネクタ 641"/>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43"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44" name="直線コネクタ 643"/>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92091</xdr:rowOff>
    </xdr:from>
    <xdr:ext cx="405111" cy="259045"/>
    <xdr:sp macro="" textlink="">
      <xdr:nvSpPr>
        <xdr:cNvPr id="645" name="【庁舎】&#10;有形固定資産減価償却率平均値テキスト"/>
        <xdr:cNvSpPr txBox="1"/>
      </xdr:nvSpPr>
      <xdr:spPr>
        <a:xfrm>
          <a:off x="16357600" y="17751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646" name="フローチャート: 判断 645"/>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47" name="フローチャート: 判断 646"/>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48" name="フローチャート: 判断 647"/>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54" name="楕円 653"/>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140988</xdr:rowOff>
    </xdr:from>
    <xdr:ext cx="405111" cy="259045"/>
    <xdr:sp macro="" textlink="">
      <xdr:nvSpPr>
        <xdr:cNvPr id="655" name="【庁舎】&#10;有形固定資産減価償却率該当値テキスト"/>
        <xdr:cNvSpPr txBox="1"/>
      </xdr:nvSpPr>
      <xdr:spPr>
        <a:xfrm>
          <a:off x="16357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656" name="楕円 655"/>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66675</xdr:rowOff>
    </xdr:to>
    <xdr:cxnSp macro="">
      <xdr:nvCxnSpPr>
        <xdr:cNvPr id="657" name="直線コネクタ 656"/>
        <xdr:cNvCxnSpPr/>
      </xdr:nvCxnSpPr>
      <xdr:spPr>
        <a:xfrm flipV="1">
          <a:off x="15481300" y="180441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658" name="楕円 657"/>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105</xdr:row>
      <xdr:rowOff>66675</xdr:rowOff>
    </xdr:to>
    <xdr:cxnSp macro="">
      <xdr:nvCxnSpPr>
        <xdr:cNvPr id="659" name="直線コネクタ 658"/>
        <xdr:cNvCxnSpPr/>
      </xdr:nvCxnSpPr>
      <xdr:spPr>
        <a:xfrm>
          <a:off x="14592300" y="180270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660" name="n_1aveValue【庁舎】&#10;有形固定資産減価償却率"/>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61" name="n_2aveValue【庁舎】&#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662" name="n_1mainValue【庁舎】&#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663" name="n_2mainValue【庁舎】&#10;有形固定資産減価償却率"/>
        <xdr:cNvSpPr txBox="1"/>
      </xdr:nvSpPr>
      <xdr:spPr>
        <a:xfrm>
          <a:off x="14389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684" name="直線コネクタ 683"/>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685"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686" name="直線コネクタ 68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687"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688" name="直線コネクタ 687"/>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689"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690" name="フローチャート: 判断 689"/>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691" name="フローチャート: 判断 690"/>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692" name="フローチャート: 判断 691"/>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19686</xdr:rowOff>
    </xdr:from>
    <xdr:to>
      <xdr:col>116</xdr:col>
      <xdr:colOff>114300</xdr:colOff>
      <xdr:row>101</xdr:row>
      <xdr:rowOff>121286</xdr:rowOff>
    </xdr:to>
    <xdr:sp macro="" textlink="">
      <xdr:nvSpPr>
        <xdr:cNvPr id="698" name="楕円 697"/>
        <xdr:cNvSpPr/>
      </xdr:nvSpPr>
      <xdr:spPr>
        <a:xfrm>
          <a:off x="22110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42563</xdr:rowOff>
    </xdr:from>
    <xdr:ext cx="469744" cy="259045"/>
    <xdr:sp macro="" textlink="">
      <xdr:nvSpPr>
        <xdr:cNvPr id="699" name="【庁舎】&#10;一人当たり面積該当値テキスト"/>
        <xdr:cNvSpPr txBox="1"/>
      </xdr:nvSpPr>
      <xdr:spPr>
        <a:xfrm>
          <a:off x="22199600" y="1718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42545</xdr:rowOff>
    </xdr:from>
    <xdr:to>
      <xdr:col>112</xdr:col>
      <xdr:colOff>38100</xdr:colOff>
      <xdr:row>101</xdr:row>
      <xdr:rowOff>144145</xdr:rowOff>
    </xdr:to>
    <xdr:sp macro="" textlink="">
      <xdr:nvSpPr>
        <xdr:cNvPr id="700" name="楕円 699"/>
        <xdr:cNvSpPr/>
      </xdr:nvSpPr>
      <xdr:spPr>
        <a:xfrm>
          <a:off x="21272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70486</xdr:rowOff>
    </xdr:from>
    <xdr:to>
      <xdr:col>116</xdr:col>
      <xdr:colOff>63500</xdr:colOff>
      <xdr:row>101</xdr:row>
      <xdr:rowOff>93345</xdr:rowOff>
    </xdr:to>
    <xdr:cxnSp macro="">
      <xdr:nvCxnSpPr>
        <xdr:cNvPr id="701" name="直線コネクタ 700"/>
        <xdr:cNvCxnSpPr/>
      </xdr:nvCxnSpPr>
      <xdr:spPr>
        <a:xfrm flipV="1">
          <a:off x="21323300" y="173869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48261</xdr:rowOff>
    </xdr:from>
    <xdr:to>
      <xdr:col>107</xdr:col>
      <xdr:colOff>101600</xdr:colOff>
      <xdr:row>101</xdr:row>
      <xdr:rowOff>149861</xdr:rowOff>
    </xdr:to>
    <xdr:sp macro="" textlink="">
      <xdr:nvSpPr>
        <xdr:cNvPr id="702" name="楕円 701"/>
        <xdr:cNvSpPr/>
      </xdr:nvSpPr>
      <xdr:spPr>
        <a:xfrm>
          <a:off x="20383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93345</xdr:rowOff>
    </xdr:from>
    <xdr:to>
      <xdr:col>111</xdr:col>
      <xdr:colOff>177800</xdr:colOff>
      <xdr:row>101</xdr:row>
      <xdr:rowOff>99061</xdr:rowOff>
    </xdr:to>
    <xdr:cxnSp macro="">
      <xdr:nvCxnSpPr>
        <xdr:cNvPr id="703" name="直線コネクタ 702"/>
        <xdr:cNvCxnSpPr/>
      </xdr:nvCxnSpPr>
      <xdr:spPr>
        <a:xfrm flipV="1">
          <a:off x="20434300" y="17409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704"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705"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160672</xdr:rowOff>
    </xdr:from>
    <xdr:ext cx="469744" cy="259045"/>
    <xdr:sp macro="" textlink="">
      <xdr:nvSpPr>
        <xdr:cNvPr id="706" name="n_1mainValue【庁舎】&#10;一人当たり面積"/>
        <xdr:cNvSpPr txBox="1"/>
      </xdr:nvSpPr>
      <xdr:spPr>
        <a:xfrm>
          <a:off x="21075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166388</xdr:rowOff>
    </xdr:from>
    <xdr:ext cx="469744" cy="259045"/>
    <xdr:sp macro="" textlink="">
      <xdr:nvSpPr>
        <xdr:cNvPr id="707" name="n_2mainValue【庁舎】&#10;一人当たり面積"/>
        <xdr:cNvSpPr txBox="1"/>
      </xdr:nvSpPr>
      <xdr:spPr>
        <a:xfrm>
          <a:off x="20199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消防施設、保健センターであるが、その他の施設については類似団体平均とほぼ同水準となっている。一方で、人口減少が影響し体育館・プールや図書館、市民会館、庁舎については一人当たりの面積が類似団体を上回っている。</a:t>
          </a:r>
        </a:p>
        <a:p>
          <a:r>
            <a:rPr kumimoji="1" lang="ja-JP" altLang="en-US" sz="1300">
              <a:latin typeface="ＭＳ Ｐゴシック" panose="020B0600070205080204" pitchFamily="50" charset="-128"/>
              <a:ea typeface="ＭＳ Ｐゴシック" panose="020B0600070205080204" pitchFamily="50" charset="-128"/>
            </a:rPr>
            <a:t>　個別施設ごとの長寿命化計画（個別施設計画）を令和２年度までに策定予定であり、各施設とも同計画に基づいて老朽化対策に取り組んでいくこととしている。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58191564</v>
      </c>
      <c r="BO4" s="430"/>
      <c r="BP4" s="430"/>
      <c r="BQ4" s="430"/>
      <c r="BR4" s="430"/>
      <c r="BS4" s="430"/>
      <c r="BT4" s="430"/>
      <c r="BU4" s="431"/>
      <c r="BV4" s="429">
        <v>57350810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1.2</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57601187</v>
      </c>
      <c r="BO5" s="467"/>
      <c r="BP5" s="467"/>
      <c r="BQ5" s="467"/>
      <c r="BR5" s="467"/>
      <c r="BS5" s="467"/>
      <c r="BT5" s="467"/>
      <c r="BU5" s="468"/>
      <c r="BV5" s="466">
        <v>56828876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v>
      </c>
      <c r="CU5" s="464"/>
      <c r="CV5" s="464"/>
      <c r="CW5" s="464"/>
      <c r="CX5" s="464"/>
      <c r="CY5" s="464"/>
      <c r="CZ5" s="464"/>
      <c r="DA5" s="465"/>
      <c r="DB5" s="463">
        <v>95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590377</v>
      </c>
      <c r="BO6" s="467"/>
      <c r="BP6" s="467"/>
      <c r="BQ6" s="467"/>
      <c r="BR6" s="467"/>
      <c r="BS6" s="467"/>
      <c r="BT6" s="467"/>
      <c r="BU6" s="468"/>
      <c r="BV6" s="466">
        <v>521934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101.7</v>
      </c>
      <c r="CU6" s="504"/>
      <c r="CV6" s="504"/>
      <c r="CW6" s="504"/>
      <c r="CX6" s="504"/>
      <c r="CY6" s="504"/>
      <c r="CZ6" s="504"/>
      <c r="DA6" s="505"/>
      <c r="DB6" s="503">
        <v>99.8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178207</v>
      </c>
      <c r="BO7" s="467"/>
      <c r="BP7" s="467"/>
      <c r="BQ7" s="467"/>
      <c r="BR7" s="467"/>
      <c r="BS7" s="467"/>
      <c r="BT7" s="467"/>
      <c r="BU7" s="468"/>
      <c r="BV7" s="466">
        <v>79182</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34496116</v>
      </c>
      <c r="CU7" s="467"/>
      <c r="CV7" s="467"/>
      <c r="CW7" s="467"/>
      <c r="CX7" s="467"/>
      <c r="CY7" s="467"/>
      <c r="CZ7" s="467"/>
      <c r="DA7" s="468"/>
      <c r="DB7" s="466">
        <v>34920316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106</v>
      </c>
      <c r="AV8" s="499"/>
      <c r="AW8" s="499"/>
      <c r="AX8" s="499"/>
      <c r="AY8" s="500" t="s">
        <v>110</v>
      </c>
      <c r="AZ8" s="501"/>
      <c r="BA8" s="501"/>
      <c r="BB8" s="501"/>
      <c r="BC8" s="501"/>
      <c r="BD8" s="501"/>
      <c r="BE8" s="501"/>
      <c r="BF8" s="501"/>
      <c r="BG8" s="501"/>
      <c r="BH8" s="501"/>
      <c r="BI8" s="501"/>
      <c r="BJ8" s="501"/>
      <c r="BK8" s="501"/>
      <c r="BL8" s="501"/>
      <c r="BM8" s="502"/>
      <c r="BN8" s="466">
        <v>412170</v>
      </c>
      <c r="BO8" s="467"/>
      <c r="BP8" s="467"/>
      <c r="BQ8" s="467"/>
      <c r="BR8" s="467"/>
      <c r="BS8" s="467"/>
      <c r="BT8" s="467"/>
      <c r="BU8" s="468"/>
      <c r="BV8" s="466">
        <v>442752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119422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-30582</v>
      </c>
      <c r="BO9" s="467"/>
      <c r="BP9" s="467"/>
      <c r="BQ9" s="467"/>
      <c r="BR9" s="467"/>
      <c r="BS9" s="467"/>
      <c r="BT9" s="467"/>
      <c r="BU9" s="468"/>
      <c r="BV9" s="466">
        <v>16869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23.1</v>
      </c>
      <c r="CU9" s="464"/>
      <c r="CV9" s="464"/>
      <c r="CW9" s="464"/>
      <c r="CX9" s="464"/>
      <c r="CY9" s="464"/>
      <c r="CZ9" s="464"/>
      <c r="DA9" s="465"/>
      <c r="DB9" s="463">
        <v>21.7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124746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245765</v>
      </c>
      <c r="BO10" s="467"/>
      <c r="BP10" s="467"/>
      <c r="BQ10" s="467"/>
      <c r="BR10" s="467"/>
      <c r="BS10" s="467"/>
      <c r="BT10" s="467"/>
      <c r="BU10" s="468"/>
      <c r="BV10" s="466">
        <v>232110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1000000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117360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782148</v>
      </c>
      <c r="BO12" s="467"/>
      <c r="BP12" s="467"/>
      <c r="BQ12" s="467"/>
      <c r="BR12" s="467"/>
      <c r="BS12" s="467"/>
      <c r="BT12" s="467"/>
      <c r="BU12" s="468"/>
      <c r="BV12" s="466">
        <v>296510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116803</v>
      </c>
      <c r="S13" s="548"/>
      <c r="T13" s="548"/>
      <c r="U13" s="548"/>
      <c r="V13" s="549"/>
      <c r="W13" s="482" t="s">
        <v>141</v>
      </c>
      <c r="X13" s="483"/>
      <c r="Y13" s="483"/>
      <c r="Z13" s="483"/>
      <c r="AA13" s="483"/>
      <c r="AB13" s="473"/>
      <c r="AC13" s="517">
        <v>8816</v>
      </c>
      <c r="AD13" s="518"/>
      <c r="AE13" s="518"/>
      <c r="AF13" s="518"/>
      <c r="AG13" s="557"/>
      <c r="AH13" s="517">
        <v>9780</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433035</v>
      </c>
      <c r="BO13" s="467"/>
      <c r="BP13" s="467"/>
      <c r="BQ13" s="467"/>
      <c r="BR13" s="467"/>
      <c r="BS13" s="467"/>
      <c r="BT13" s="467"/>
      <c r="BU13" s="468"/>
      <c r="BV13" s="466">
        <v>-47531</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16.600000000000001</v>
      </c>
      <c r="CU13" s="464"/>
      <c r="CV13" s="464"/>
      <c r="CW13" s="464"/>
      <c r="CX13" s="464"/>
      <c r="CY13" s="464"/>
      <c r="CZ13" s="464"/>
      <c r="DA13" s="465"/>
      <c r="DB13" s="463">
        <v>16.2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118852</v>
      </c>
      <c r="S14" s="548"/>
      <c r="T14" s="548"/>
      <c r="U14" s="548"/>
      <c r="V14" s="549"/>
      <c r="W14" s="456"/>
      <c r="X14" s="457"/>
      <c r="Y14" s="457"/>
      <c r="Z14" s="457"/>
      <c r="AA14" s="457"/>
      <c r="AB14" s="446"/>
      <c r="AC14" s="550">
        <v>14.5</v>
      </c>
      <c r="AD14" s="551"/>
      <c r="AE14" s="551"/>
      <c r="AF14" s="551"/>
      <c r="AG14" s="552"/>
      <c r="AH14" s="550">
        <v>16.3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110.4</v>
      </c>
      <c r="CU14" s="562"/>
      <c r="CV14" s="562"/>
      <c r="CW14" s="562"/>
      <c r="CX14" s="562"/>
      <c r="CY14" s="562"/>
      <c r="CZ14" s="562"/>
      <c r="DA14" s="563"/>
      <c r="DB14" s="561">
        <v>114.4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118316</v>
      </c>
      <c r="S15" s="548"/>
      <c r="T15" s="548"/>
      <c r="U15" s="548"/>
      <c r="V15" s="549"/>
      <c r="W15" s="482" t="s">
        <v>147</v>
      </c>
      <c r="X15" s="483"/>
      <c r="Y15" s="483"/>
      <c r="Z15" s="483"/>
      <c r="AA15" s="483"/>
      <c r="AB15" s="473"/>
      <c r="AC15" s="517">
        <v>17578</v>
      </c>
      <c r="AD15" s="518"/>
      <c r="AE15" s="518"/>
      <c r="AF15" s="518"/>
      <c r="AG15" s="557"/>
      <c r="AH15" s="517">
        <v>16623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12597136</v>
      </c>
      <c r="BO15" s="430"/>
      <c r="BP15" s="430"/>
      <c r="BQ15" s="430"/>
      <c r="BR15" s="430"/>
      <c r="BS15" s="430"/>
      <c r="BT15" s="430"/>
      <c r="BU15" s="431"/>
      <c r="BV15" s="429">
        <v>12335163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28.9</v>
      </c>
      <c r="AD16" s="551"/>
      <c r="AE16" s="551"/>
      <c r="AF16" s="551"/>
      <c r="AG16" s="552"/>
      <c r="AH16" s="550">
        <v>27.7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28734518</v>
      </c>
      <c r="BO16" s="467"/>
      <c r="BP16" s="467"/>
      <c r="BQ16" s="467"/>
      <c r="BR16" s="467"/>
      <c r="BS16" s="467"/>
      <c r="BT16" s="467"/>
      <c r="BU16" s="468"/>
      <c r="BV16" s="466">
        <v>28812924</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1.7</v>
      </c>
      <c r="CU16" s="464"/>
      <c r="CV16" s="464"/>
      <c r="CW16" s="464"/>
      <c r="CX16" s="464"/>
      <c r="CY16" s="464"/>
      <c r="CZ16" s="464"/>
      <c r="DA16" s="465"/>
      <c r="DB16" s="463" t="s">
        <v>139</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151</v>
      </c>
      <c r="S17" s="568"/>
      <c r="T17" s="568"/>
      <c r="U17" s="568"/>
      <c r="V17" s="569"/>
      <c r="W17" s="482" t="s">
        <v>155</v>
      </c>
      <c r="X17" s="483"/>
      <c r="Y17" s="483"/>
      <c r="Z17" s="483"/>
      <c r="AA17" s="483"/>
      <c r="AB17" s="473"/>
      <c r="AC17" s="517">
        <v>34499</v>
      </c>
      <c r="AD17" s="518"/>
      <c r="AE17" s="518"/>
      <c r="AF17" s="518"/>
      <c r="AG17" s="557"/>
      <c r="AH17" s="517">
        <v>33706</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15907606</v>
      </c>
      <c r="BO17" s="467"/>
      <c r="BP17" s="467"/>
      <c r="BQ17" s="467"/>
      <c r="BR17" s="467"/>
      <c r="BS17" s="467"/>
      <c r="BT17" s="467"/>
      <c r="BU17" s="468"/>
      <c r="BV17" s="466">
        <v>15582028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993.3</v>
      </c>
      <c r="M18" s="579"/>
      <c r="N18" s="579"/>
      <c r="O18" s="579"/>
      <c r="P18" s="579"/>
      <c r="Q18" s="579"/>
      <c r="R18" s="580"/>
      <c r="S18" s="580"/>
      <c r="T18" s="580"/>
      <c r="U18" s="580"/>
      <c r="V18" s="581"/>
      <c r="W18" s="484"/>
      <c r="X18" s="485"/>
      <c r="Y18" s="485"/>
      <c r="Z18" s="485"/>
      <c r="AA18" s="485"/>
      <c r="AB18" s="476"/>
      <c r="AC18" s="582">
        <v>56.7</v>
      </c>
      <c r="AD18" s="583"/>
      <c r="AE18" s="583"/>
      <c r="AF18" s="583"/>
      <c r="AG18" s="584"/>
      <c r="AH18" s="582">
        <v>56.1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34513511</v>
      </c>
      <c r="BO18" s="467"/>
      <c r="BP18" s="467"/>
      <c r="BQ18" s="467"/>
      <c r="BR18" s="467"/>
      <c r="BS18" s="467"/>
      <c r="BT18" s="467"/>
      <c r="BU18" s="468"/>
      <c r="BV18" s="466">
        <v>34018863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40672164</v>
      </c>
      <c r="BO19" s="467"/>
      <c r="BP19" s="467"/>
      <c r="BQ19" s="467"/>
      <c r="BR19" s="467"/>
      <c r="BS19" s="467"/>
      <c r="BT19" s="467"/>
      <c r="BU19" s="468"/>
      <c r="BV19" s="466">
        <v>39500942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41726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69476001</v>
      </c>
      <c r="BO23" s="467"/>
      <c r="BP23" s="467"/>
      <c r="BQ23" s="467"/>
      <c r="BR23" s="467"/>
      <c r="BS23" s="467"/>
      <c r="BT23" s="467"/>
      <c r="BU23" s="468"/>
      <c r="BV23" s="466">
        <v>73885605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8260</v>
      </c>
      <c r="R24" s="518"/>
      <c r="S24" s="518"/>
      <c r="T24" s="518"/>
      <c r="U24" s="518"/>
      <c r="V24" s="557"/>
      <c r="W24" s="616"/>
      <c r="X24" s="604"/>
      <c r="Y24" s="605"/>
      <c r="Z24" s="516" t="s">
        <v>171</v>
      </c>
      <c r="AA24" s="496"/>
      <c r="AB24" s="496"/>
      <c r="AC24" s="496"/>
      <c r="AD24" s="496"/>
      <c r="AE24" s="496"/>
      <c r="AF24" s="496"/>
      <c r="AG24" s="497"/>
      <c r="AH24" s="517">
        <v>704</v>
      </c>
      <c r="AI24" s="518"/>
      <c r="AJ24" s="518"/>
      <c r="AK24" s="518"/>
      <c r="AL24" s="557"/>
      <c r="AM24" s="517">
        <v>2288000</v>
      </c>
      <c r="AN24" s="518"/>
      <c r="AO24" s="518"/>
      <c r="AP24" s="518"/>
      <c r="AQ24" s="518"/>
      <c r="AR24" s="557"/>
      <c r="AS24" s="517">
        <v>3250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35912970</v>
      </c>
      <c r="BO24" s="467"/>
      <c r="BP24" s="467"/>
      <c r="BQ24" s="467"/>
      <c r="BR24" s="467"/>
      <c r="BS24" s="467"/>
      <c r="BT24" s="467"/>
      <c r="BU24" s="468"/>
      <c r="BV24" s="466">
        <v>37025327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6740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176</v>
      </c>
      <c r="AN25" s="518"/>
      <c r="AO25" s="518"/>
      <c r="AP25" s="518"/>
      <c r="AQ25" s="518"/>
      <c r="AR25" s="557"/>
      <c r="AS25" s="517" t="s">
        <v>177</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5505205</v>
      </c>
      <c r="BO25" s="430"/>
      <c r="BP25" s="430"/>
      <c r="BQ25" s="430"/>
      <c r="BR25" s="430"/>
      <c r="BS25" s="430"/>
      <c r="BT25" s="430"/>
      <c r="BU25" s="431"/>
      <c r="BV25" s="429">
        <v>5469641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179</v>
      </c>
      <c r="F26" s="496"/>
      <c r="G26" s="496"/>
      <c r="H26" s="496"/>
      <c r="I26" s="496"/>
      <c r="J26" s="496"/>
      <c r="K26" s="497"/>
      <c r="L26" s="517">
        <v>1</v>
      </c>
      <c r="M26" s="518"/>
      <c r="N26" s="518"/>
      <c r="O26" s="518"/>
      <c r="P26" s="557"/>
      <c r="Q26" s="517">
        <v>5980</v>
      </c>
      <c r="R26" s="518"/>
      <c r="S26" s="518"/>
      <c r="T26" s="518"/>
      <c r="U26" s="518"/>
      <c r="V26" s="557"/>
      <c r="W26" s="616"/>
      <c r="X26" s="604"/>
      <c r="Y26" s="605"/>
      <c r="Z26" s="516" t="s">
        <v>180</v>
      </c>
      <c r="AA26" s="626"/>
      <c r="AB26" s="626"/>
      <c r="AC26" s="626"/>
      <c r="AD26" s="626"/>
      <c r="AE26" s="626"/>
      <c r="AF26" s="626"/>
      <c r="AG26" s="627"/>
      <c r="AH26" s="517">
        <v>50</v>
      </c>
      <c r="AI26" s="518"/>
      <c r="AJ26" s="518"/>
      <c r="AK26" s="518"/>
      <c r="AL26" s="557"/>
      <c r="AM26" s="517">
        <v>160750</v>
      </c>
      <c r="AN26" s="518"/>
      <c r="AO26" s="518"/>
      <c r="AP26" s="518"/>
      <c r="AQ26" s="518"/>
      <c r="AR26" s="557"/>
      <c r="AS26" s="517">
        <v>3215</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4470</v>
      </c>
      <c r="R27" s="518"/>
      <c r="S27" s="518"/>
      <c r="T27" s="518"/>
      <c r="U27" s="518"/>
      <c r="V27" s="557"/>
      <c r="W27" s="616"/>
      <c r="X27" s="604"/>
      <c r="Y27" s="605"/>
      <c r="Z27" s="516" t="s">
        <v>183</v>
      </c>
      <c r="AA27" s="496"/>
      <c r="AB27" s="496"/>
      <c r="AC27" s="496"/>
      <c r="AD27" s="496"/>
      <c r="AE27" s="496"/>
      <c r="AF27" s="496"/>
      <c r="AG27" s="497"/>
      <c r="AH27" s="517">
        <v>36</v>
      </c>
      <c r="AI27" s="518"/>
      <c r="AJ27" s="518"/>
      <c r="AK27" s="518"/>
      <c r="AL27" s="557"/>
      <c r="AM27" s="517">
        <v>122252</v>
      </c>
      <c r="AN27" s="518"/>
      <c r="AO27" s="518"/>
      <c r="AP27" s="518"/>
      <c r="AQ27" s="518"/>
      <c r="AR27" s="557"/>
      <c r="AS27" s="517">
        <v>3396</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175</v>
      </c>
      <c r="BO27" s="640"/>
      <c r="BP27" s="640"/>
      <c r="BQ27" s="640"/>
      <c r="BR27" s="640"/>
      <c r="BS27" s="640"/>
      <c r="BT27" s="640"/>
      <c r="BU27" s="641"/>
      <c r="BV27" s="639">
        <v>1104463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3860</v>
      </c>
      <c r="R28" s="518"/>
      <c r="S28" s="518"/>
      <c r="T28" s="518"/>
      <c r="U28" s="518"/>
      <c r="V28" s="557"/>
      <c r="W28" s="616"/>
      <c r="X28" s="604"/>
      <c r="Y28" s="605"/>
      <c r="Z28" s="516" t="s">
        <v>186</v>
      </c>
      <c r="AA28" s="496"/>
      <c r="AB28" s="496"/>
      <c r="AC28" s="496"/>
      <c r="AD28" s="496"/>
      <c r="AE28" s="496"/>
      <c r="AF28" s="496"/>
      <c r="AG28" s="497"/>
      <c r="AH28" s="517" t="s">
        <v>187</v>
      </c>
      <c r="AI28" s="518"/>
      <c r="AJ28" s="518"/>
      <c r="AK28" s="518"/>
      <c r="AL28" s="557"/>
      <c r="AM28" s="517" t="s">
        <v>188</v>
      </c>
      <c r="AN28" s="518"/>
      <c r="AO28" s="518"/>
      <c r="AP28" s="518"/>
      <c r="AQ28" s="518"/>
      <c r="AR28" s="557"/>
      <c r="AS28" s="517" t="s">
        <v>189</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8583643</v>
      </c>
      <c r="BO28" s="430"/>
      <c r="BP28" s="430"/>
      <c r="BQ28" s="430"/>
      <c r="BR28" s="430"/>
      <c r="BS28" s="430"/>
      <c r="BT28" s="430"/>
      <c r="BU28" s="431"/>
      <c r="BV28" s="429">
        <v>9120026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26</v>
      </c>
      <c r="M29" s="518"/>
      <c r="N29" s="518"/>
      <c r="O29" s="518"/>
      <c r="P29" s="557"/>
      <c r="Q29" s="517">
        <v>3600</v>
      </c>
      <c r="R29" s="518"/>
      <c r="S29" s="518"/>
      <c r="T29" s="518"/>
      <c r="U29" s="518"/>
      <c r="V29" s="557"/>
      <c r="W29" s="617"/>
      <c r="X29" s="618"/>
      <c r="Y29" s="619"/>
      <c r="Z29" s="516" t="s">
        <v>192</v>
      </c>
      <c r="AA29" s="496"/>
      <c r="AB29" s="496"/>
      <c r="AC29" s="496"/>
      <c r="AD29" s="496"/>
      <c r="AE29" s="496"/>
      <c r="AF29" s="496"/>
      <c r="AG29" s="497"/>
      <c r="AH29" s="517">
        <v>740</v>
      </c>
      <c r="AI29" s="518"/>
      <c r="AJ29" s="518"/>
      <c r="AK29" s="518"/>
      <c r="AL29" s="557"/>
      <c r="AM29" s="517">
        <v>2410252</v>
      </c>
      <c r="AN29" s="518"/>
      <c r="AO29" s="518"/>
      <c r="AP29" s="518"/>
      <c r="AQ29" s="518"/>
      <c r="AR29" s="557"/>
      <c r="AS29" s="517">
        <v>3257</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1509022</v>
      </c>
      <c r="BO29" s="467"/>
      <c r="BP29" s="467"/>
      <c r="BQ29" s="467"/>
      <c r="BR29" s="467"/>
      <c r="BS29" s="467"/>
      <c r="BT29" s="467"/>
      <c r="BU29" s="468"/>
      <c r="BV29" s="466">
        <v>2615844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3043829</v>
      </c>
      <c r="BO30" s="640"/>
      <c r="BP30" s="640"/>
      <c r="BQ30" s="640"/>
      <c r="BR30" s="640"/>
      <c r="BS30" s="640"/>
      <c r="BT30" s="640"/>
      <c r="BU30" s="641"/>
      <c r="BV30" s="639">
        <v>3255690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205</v>
      </c>
      <c r="AN33" s="490"/>
      <c r="AO33" s="455" t="s">
        <v>202</v>
      </c>
      <c r="AP33" s="455"/>
      <c r="AQ33" s="455"/>
      <c r="AR33" s="455"/>
      <c r="AS33" s="455"/>
      <c r="AT33" s="455"/>
      <c r="AU33" s="455"/>
      <c r="AV33" s="455"/>
      <c r="AW33" s="455"/>
      <c r="AX33" s="455"/>
      <c r="AY33" s="455"/>
      <c r="AZ33" s="455"/>
      <c r="BA33" s="455"/>
      <c r="BB33" s="455"/>
      <c r="BC33" s="455"/>
      <c r="BD33" s="216"/>
      <c r="BE33" s="455" t="s">
        <v>206</v>
      </c>
      <c r="BF33" s="455"/>
      <c r="BG33" s="455" t="s">
        <v>207</v>
      </c>
      <c r="BH33" s="455"/>
      <c r="BI33" s="455"/>
      <c r="BJ33" s="455"/>
      <c r="BK33" s="455"/>
      <c r="BL33" s="455"/>
      <c r="BM33" s="455"/>
      <c r="BN33" s="455"/>
      <c r="BO33" s="455"/>
      <c r="BP33" s="455"/>
      <c r="BQ33" s="455"/>
      <c r="BR33" s="455"/>
      <c r="BS33" s="455"/>
      <c r="BT33" s="455"/>
      <c r="BU33" s="455"/>
      <c r="BV33" s="216"/>
      <c r="BW33" s="490" t="s">
        <v>206</v>
      </c>
      <c r="BX33" s="490"/>
      <c r="BY33" s="455" t="s">
        <v>208</v>
      </c>
      <c r="BZ33" s="455"/>
      <c r="CA33" s="455"/>
      <c r="CB33" s="455"/>
      <c r="CC33" s="455"/>
      <c r="CD33" s="455"/>
      <c r="CE33" s="455"/>
      <c r="CF33" s="455"/>
      <c r="CG33" s="455"/>
      <c r="CH33" s="455"/>
      <c r="CI33" s="455"/>
      <c r="CJ33" s="455"/>
      <c r="CK33" s="455"/>
      <c r="CL33" s="455"/>
      <c r="CM33" s="455"/>
      <c r="CN33" s="215"/>
      <c r="CO33" s="490" t="s">
        <v>209</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国民健康保険特別会計（事業勘定）</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奥州金ケ崎行政事務組合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奥州市文化振興財団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バス事業特別会計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国民健康保険特別会計（直診勘定）</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IF('各会計、関係団体の財政状況及び健全化判断比率'!B34="","",'各会計、関係団体の財政状況及び健全化判断比率'!B34)</f>
        <v>病院事業会計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岩手県市町村総合事務組合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胆江農業管理センター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介護保険特別会計（保険事業勘定）</v>
      </c>
      <c r="X36" s="653"/>
      <c r="Y36" s="653"/>
      <c r="Z36" s="653"/>
      <c r="AA36" s="653"/>
      <c r="AB36" s="653"/>
      <c r="AC36" s="653"/>
      <c r="AD36" s="653"/>
      <c r="AE36" s="653"/>
      <c r="AF36" s="653"/>
      <c r="AG36" s="653"/>
      <c r="AH36" s="653"/>
      <c r="AI36" s="653"/>
      <c r="AJ36" s="653"/>
      <c r="AK36" s="653"/>
      <c r="AL36" s="213"/>
      <c r="AM36" s="652">
        <f t="shared" si="0"/>
        <v>10</v>
      </c>
      <c r="AN36" s="652"/>
      <c r="AO36" s="653" t="str">
        <f>IF('各会計、関係団体の財政状況及び健全化判断比率'!B35="","",'各会計、関係団体の財政状況及び健全化判断比率'!B35)</f>
        <v>国民宿舎等事業会計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浄化槽事業特別会計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岩手県後期高齢者医療広域連合</v>
      </c>
      <c r="BZ36" s="653"/>
      <c r="CA36" s="653"/>
      <c r="CB36" s="653"/>
      <c r="CC36" s="653"/>
      <c r="CD36" s="653"/>
      <c r="CE36" s="653"/>
      <c r="CF36" s="653"/>
      <c r="CG36" s="653"/>
      <c r="CH36" s="653"/>
      <c r="CI36" s="653"/>
      <c r="CJ36" s="653"/>
      <c r="CK36" s="653"/>
      <c r="CL36" s="653"/>
      <c r="CM36" s="653"/>
      <c r="CN36" s="213"/>
      <c r="CO36" s="652">
        <f t="shared" si="3"/>
        <v>20</v>
      </c>
      <c r="CP36" s="652"/>
      <c r="CQ36" s="653" t="str">
        <f>IF('各会計、関係団体の財政状況及び健全化判断比率'!BS9="","",'各会計、関係団体の財政状況及び健全化判断比率'!BS9)</f>
        <v>江刺開発振興</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介護保険特別会計（介護サービス事業勘定）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岩手県競馬組合</v>
      </c>
      <c r="BZ37" s="653"/>
      <c r="CA37" s="653"/>
      <c r="CB37" s="653"/>
      <c r="CC37" s="653"/>
      <c r="CD37" s="653"/>
      <c r="CE37" s="653"/>
      <c r="CF37" s="653"/>
      <c r="CG37" s="653"/>
      <c r="CH37" s="653"/>
      <c r="CI37" s="653"/>
      <c r="CJ37" s="653"/>
      <c r="CK37" s="653"/>
      <c r="CL37" s="653"/>
      <c r="CM37" s="653"/>
      <c r="CN37" s="213"/>
      <c r="CO37" s="652">
        <f t="shared" si="3"/>
        <v>21</v>
      </c>
      <c r="CP37" s="652"/>
      <c r="CQ37" s="653" t="str">
        <f>IF('各会計、関係団体の財政状況及び健全化判断比率'!BS10="","",'各会計、関係団体の財政状況及び健全化判断比率'!BS10)</f>
        <v>江刺畜産公社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後期高齢者医療特別会計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22</v>
      </c>
      <c r="CP38" s="652"/>
      <c r="CQ38" s="653" t="str">
        <f>IF('各会計、関係団体の財政状況及び健全化判断比率'!BS11="","",'各会計、関係団体の財政状況及び健全化判断比率'!BS11)</f>
        <v>胆沢農業振興公社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23</v>
      </c>
      <c r="CP39" s="652"/>
      <c r="CQ39" s="653" t="str">
        <f>IF('各会計、関係団体の財政状況及び健全化判断比率'!BS12="","",'各会計、関係団体の財政状況及び健全化判断比率'!BS12)</f>
        <v>ひめかゆ</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24</v>
      </c>
      <c r="CP40" s="652"/>
      <c r="CQ40" s="653" t="str">
        <f>IF('各会計、関係団体の財政状況及び健全化判断比率'!BS13="","",'各会計、関係団体の財政状況及び健全化判断比率'!BS13)</f>
        <v>水沢クロス開発</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25</v>
      </c>
      <c r="CP41" s="652"/>
      <c r="CQ41" s="653" t="str">
        <f>IF('各会計、関係団体の財政状況及び健全化判断比率'!BS14="","",'各会計、関係団体の財政状況及び健全化判断比率'!BS14)</f>
        <v>まちづくり奥州</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rsTbs1cF0WIcBfa29ZmkJdHBb692T8S/e1iESbcQS6QuXoXVyfBbQmT+wUB0DI29hUjMR61uY5ecmdI7PUZ5Q==" saltValue="knADFp8JHcSTLbon0e2z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233</v>
      </c>
      <c r="C5" s="666"/>
      <c r="D5" s="666"/>
      <c r="E5" s="666"/>
      <c r="F5" s="666"/>
      <c r="G5" s="666"/>
      <c r="H5" s="666"/>
      <c r="I5" s="666"/>
      <c r="J5" s="666"/>
      <c r="K5" s="666"/>
      <c r="L5" s="666"/>
      <c r="M5" s="666"/>
      <c r="N5" s="666"/>
      <c r="O5" s="666"/>
      <c r="P5" s="666"/>
      <c r="Q5" s="667"/>
      <c r="R5" s="668">
        <v>13626178</v>
      </c>
      <c r="S5" s="669"/>
      <c r="T5" s="669"/>
      <c r="U5" s="669"/>
      <c r="V5" s="669"/>
      <c r="W5" s="669"/>
      <c r="X5" s="669"/>
      <c r="Y5" s="670"/>
      <c r="Z5" s="671">
        <v>23.4</v>
      </c>
      <c r="AA5" s="671"/>
      <c r="AB5" s="671"/>
      <c r="AC5" s="671"/>
      <c r="AD5" s="672">
        <v>13626178</v>
      </c>
      <c r="AE5" s="672"/>
      <c r="AF5" s="672"/>
      <c r="AG5" s="672"/>
      <c r="AH5" s="672"/>
      <c r="AI5" s="672"/>
      <c r="AJ5" s="672"/>
      <c r="AK5" s="672"/>
      <c r="AL5" s="673">
        <v>40.200000000000003</v>
      </c>
      <c r="AM5" s="674"/>
      <c r="AN5" s="674"/>
      <c r="AO5" s="675"/>
      <c r="AP5" s="665" t="s">
        <v>234</v>
      </c>
      <c r="AQ5" s="666"/>
      <c r="AR5" s="666"/>
      <c r="AS5" s="666"/>
      <c r="AT5" s="666"/>
      <c r="AU5" s="666"/>
      <c r="AV5" s="666"/>
      <c r="AW5" s="666"/>
      <c r="AX5" s="666"/>
      <c r="AY5" s="666"/>
      <c r="AZ5" s="666"/>
      <c r="BA5" s="666"/>
      <c r="BB5" s="666"/>
      <c r="BC5" s="666"/>
      <c r="BD5" s="666"/>
      <c r="BE5" s="666"/>
      <c r="BF5" s="667"/>
      <c r="BG5" s="679">
        <v>13599618</v>
      </c>
      <c r="BH5" s="680"/>
      <c r="BI5" s="680"/>
      <c r="BJ5" s="680"/>
      <c r="BK5" s="680"/>
      <c r="BL5" s="680"/>
      <c r="BM5" s="680"/>
      <c r="BN5" s="681"/>
      <c r="BO5" s="682">
        <v>99.8</v>
      </c>
      <c r="BP5" s="682"/>
      <c r="BQ5" s="682"/>
      <c r="BR5" s="682"/>
      <c r="BS5" s="683">
        <v>662285</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227</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15">
      <c r="B6" s="676" t="s">
        <v>238</v>
      </c>
      <c r="C6" s="677"/>
      <c r="D6" s="677"/>
      <c r="E6" s="677"/>
      <c r="F6" s="677"/>
      <c r="G6" s="677"/>
      <c r="H6" s="677"/>
      <c r="I6" s="677"/>
      <c r="J6" s="677"/>
      <c r="K6" s="677"/>
      <c r="L6" s="677"/>
      <c r="M6" s="677"/>
      <c r="N6" s="677"/>
      <c r="O6" s="677"/>
      <c r="P6" s="677"/>
      <c r="Q6" s="678"/>
      <c r="R6" s="679">
        <v>778233</v>
      </c>
      <c r="S6" s="680"/>
      <c r="T6" s="680"/>
      <c r="U6" s="680"/>
      <c r="V6" s="680"/>
      <c r="W6" s="680"/>
      <c r="X6" s="680"/>
      <c r="Y6" s="681"/>
      <c r="Z6" s="682">
        <v>1.3</v>
      </c>
      <c r="AA6" s="682"/>
      <c r="AB6" s="682"/>
      <c r="AC6" s="682"/>
      <c r="AD6" s="683">
        <v>778233</v>
      </c>
      <c r="AE6" s="683"/>
      <c r="AF6" s="683"/>
      <c r="AG6" s="683"/>
      <c r="AH6" s="683"/>
      <c r="AI6" s="683"/>
      <c r="AJ6" s="683"/>
      <c r="AK6" s="683"/>
      <c r="AL6" s="684">
        <v>2.2999999999999998</v>
      </c>
      <c r="AM6" s="685"/>
      <c r="AN6" s="685"/>
      <c r="AO6" s="686"/>
      <c r="AP6" s="676" t="s">
        <v>239</v>
      </c>
      <c r="AQ6" s="677"/>
      <c r="AR6" s="677"/>
      <c r="AS6" s="677"/>
      <c r="AT6" s="677"/>
      <c r="AU6" s="677"/>
      <c r="AV6" s="677"/>
      <c r="AW6" s="677"/>
      <c r="AX6" s="677"/>
      <c r="AY6" s="677"/>
      <c r="AZ6" s="677"/>
      <c r="BA6" s="677"/>
      <c r="BB6" s="677"/>
      <c r="BC6" s="677"/>
      <c r="BD6" s="677"/>
      <c r="BE6" s="677"/>
      <c r="BF6" s="678"/>
      <c r="BG6" s="679">
        <v>13599618</v>
      </c>
      <c r="BH6" s="680"/>
      <c r="BI6" s="680"/>
      <c r="BJ6" s="680"/>
      <c r="BK6" s="680"/>
      <c r="BL6" s="680"/>
      <c r="BM6" s="680"/>
      <c r="BN6" s="681"/>
      <c r="BO6" s="682">
        <v>99.8</v>
      </c>
      <c r="BP6" s="682"/>
      <c r="BQ6" s="682"/>
      <c r="BR6" s="682"/>
      <c r="BS6" s="683">
        <v>662285</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276976</v>
      </c>
      <c r="CS6" s="680"/>
      <c r="CT6" s="680"/>
      <c r="CU6" s="680"/>
      <c r="CV6" s="680"/>
      <c r="CW6" s="680"/>
      <c r="CX6" s="680"/>
      <c r="CY6" s="681"/>
      <c r="CZ6" s="673">
        <v>0.5</v>
      </c>
      <c r="DA6" s="674"/>
      <c r="DB6" s="674"/>
      <c r="DC6" s="693"/>
      <c r="DD6" s="688" t="s">
        <v>241</v>
      </c>
      <c r="DE6" s="680"/>
      <c r="DF6" s="680"/>
      <c r="DG6" s="680"/>
      <c r="DH6" s="680"/>
      <c r="DI6" s="680"/>
      <c r="DJ6" s="680"/>
      <c r="DK6" s="680"/>
      <c r="DL6" s="680"/>
      <c r="DM6" s="680"/>
      <c r="DN6" s="680"/>
      <c r="DO6" s="680"/>
      <c r="DP6" s="681"/>
      <c r="DQ6" s="688">
        <v>276976</v>
      </c>
      <c r="DR6" s="680"/>
      <c r="DS6" s="680"/>
      <c r="DT6" s="680"/>
      <c r="DU6" s="680"/>
      <c r="DV6" s="680"/>
      <c r="DW6" s="680"/>
      <c r="DX6" s="680"/>
      <c r="DY6" s="680"/>
      <c r="DZ6" s="680"/>
      <c r="EA6" s="680"/>
      <c r="EB6" s="680"/>
      <c r="EC6" s="689"/>
    </row>
    <row r="7" spans="2:143" ht="11.25" customHeight="1" x14ac:dyDescent="0.15">
      <c r="B7" s="676" t="s">
        <v>242</v>
      </c>
      <c r="C7" s="677"/>
      <c r="D7" s="677"/>
      <c r="E7" s="677"/>
      <c r="F7" s="677"/>
      <c r="G7" s="677"/>
      <c r="H7" s="677"/>
      <c r="I7" s="677"/>
      <c r="J7" s="677"/>
      <c r="K7" s="677"/>
      <c r="L7" s="677"/>
      <c r="M7" s="677"/>
      <c r="N7" s="677"/>
      <c r="O7" s="677"/>
      <c r="P7" s="677"/>
      <c r="Q7" s="678"/>
      <c r="R7" s="679">
        <v>15913</v>
      </c>
      <c r="S7" s="680"/>
      <c r="T7" s="680"/>
      <c r="U7" s="680"/>
      <c r="V7" s="680"/>
      <c r="W7" s="680"/>
      <c r="X7" s="680"/>
      <c r="Y7" s="681"/>
      <c r="Z7" s="682">
        <v>0</v>
      </c>
      <c r="AA7" s="682"/>
      <c r="AB7" s="682"/>
      <c r="AC7" s="682"/>
      <c r="AD7" s="683">
        <v>15913</v>
      </c>
      <c r="AE7" s="683"/>
      <c r="AF7" s="683"/>
      <c r="AG7" s="683"/>
      <c r="AH7" s="683"/>
      <c r="AI7" s="683"/>
      <c r="AJ7" s="683"/>
      <c r="AK7" s="683"/>
      <c r="AL7" s="684">
        <v>0</v>
      </c>
      <c r="AM7" s="685"/>
      <c r="AN7" s="685"/>
      <c r="AO7" s="686"/>
      <c r="AP7" s="676" t="s">
        <v>243</v>
      </c>
      <c r="AQ7" s="677"/>
      <c r="AR7" s="677"/>
      <c r="AS7" s="677"/>
      <c r="AT7" s="677"/>
      <c r="AU7" s="677"/>
      <c r="AV7" s="677"/>
      <c r="AW7" s="677"/>
      <c r="AX7" s="677"/>
      <c r="AY7" s="677"/>
      <c r="AZ7" s="677"/>
      <c r="BA7" s="677"/>
      <c r="BB7" s="677"/>
      <c r="BC7" s="677"/>
      <c r="BD7" s="677"/>
      <c r="BE7" s="677"/>
      <c r="BF7" s="678"/>
      <c r="BG7" s="679">
        <v>6055120</v>
      </c>
      <c r="BH7" s="680"/>
      <c r="BI7" s="680"/>
      <c r="BJ7" s="680"/>
      <c r="BK7" s="680"/>
      <c r="BL7" s="680"/>
      <c r="BM7" s="680"/>
      <c r="BN7" s="681"/>
      <c r="BO7" s="682">
        <v>44.4</v>
      </c>
      <c r="BP7" s="682"/>
      <c r="BQ7" s="682"/>
      <c r="BR7" s="682"/>
      <c r="BS7" s="683">
        <v>250676</v>
      </c>
      <c r="BT7" s="683"/>
      <c r="BU7" s="683"/>
      <c r="BV7" s="683"/>
      <c r="BW7" s="683"/>
      <c r="BX7" s="683"/>
      <c r="BY7" s="683"/>
      <c r="BZ7" s="683"/>
      <c r="CA7" s="683"/>
      <c r="CB7" s="687"/>
      <c r="CD7" s="694" t="s">
        <v>244</v>
      </c>
      <c r="CE7" s="695"/>
      <c r="CF7" s="695"/>
      <c r="CG7" s="695"/>
      <c r="CH7" s="695"/>
      <c r="CI7" s="695"/>
      <c r="CJ7" s="695"/>
      <c r="CK7" s="695"/>
      <c r="CL7" s="695"/>
      <c r="CM7" s="695"/>
      <c r="CN7" s="695"/>
      <c r="CO7" s="695"/>
      <c r="CP7" s="695"/>
      <c r="CQ7" s="696"/>
      <c r="CR7" s="679">
        <v>6428763</v>
      </c>
      <c r="CS7" s="680"/>
      <c r="CT7" s="680"/>
      <c r="CU7" s="680"/>
      <c r="CV7" s="680"/>
      <c r="CW7" s="680"/>
      <c r="CX7" s="680"/>
      <c r="CY7" s="681"/>
      <c r="CZ7" s="682">
        <v>11.2</v>
      </c>
      <c r="DA7" s="682"/>
      <c r="DB7" s="682"/>
      <c r="DC7" s="682"/>
      <c r="DD7" s="688">
        <v>375937</v>
      </c>
      <c r="DE7" s="680"/>
      <c r="DF7" s="680"/>
      <c r="DG7" s="680"/>
      <c r="DH7" s="680"/>
      <c r="DI7" s="680"/>
      <c r="DJ7" s="680"/>
      <c r="DK7" s="680"/>
      <c r="DL7" s="680"/>
      <c r="DM7" s="680"/>
      <c r="DN7" s="680"/>
      <c r="DO7" s="680"/>
      <c r="DP7" s="681"/>
      <c r="DQ7" s="688">
        <v>4799658</v>
      </c>
      <c r="DR7" s="680"/>
      <c r="DS7" s="680"/>
      <c r="DT7" s="680"/>
      <c r="DU7" s="680"/>
      <c r="DV7" s="680"/>
      <c r="DW7" s="680"/>
      <c r="DX7" s="680"/>
      <c r="DY7" s="680"/>
      <c r="DZ7" s="680"/>
      <c r="EA7" s="680"/>
      <c r="EB7" s="680"/>
      <c r="EC7" s="689"/>
    </row>
    <row r="8" spans="2:143" ht="11.25" customHeight="1" x14ac:dyDescent="0.15">
      <c r="B8" s="676" t="s">
        <v>245</v>
      </c>
      <c r="C8" s="677"/>
      <c r="D8" s="677"/>
      <c r="E8" s="677"/>
      <c r="F8" s="677"/>
      <c r="G8" s="677"/>
      <c r="H8" s="677"/>
      <c r="I8" s="677"/>
      <c r="J8" s="677"/>
      <c r="K8" s="677"/>
      <c r="L8" s="677"/>
      <c r="M8" s="677"/>
      <c r="N8" s="677"/>
      <c r="O8" s="677"/>
      <c r="P8" s="677"/>
      <c r="Q8" s="678"/>
      <c r="R8" s="679">
        <v>20703</v>
      </c>
      <c r="S8" s="680"/>
      <c r="T8" s="680"/>
      <c r="U8" s="680"/>
      <c r="V8" s="680"/>
      <c r="W8" s="680"/>
      <c r="X8" s="680"/>
      <c r="Y8" s="681"/>
      <c r="Z8" s="682">
        <v>0</v>
      </c>
      <c r="AA8" s="682"/>
      <c r="AB8" s="682"/>
      <c r="AC8" s="682"/>
      <c r="AD8" s="683">
        <v>20703</v>
      </c>
      <c r="AE8" s="683"/>
      <c r="AF8" s="683"/>
      <c r="AG8" s="683"/>
      <c r="AH8" s="683"/>
      <c r="AI8" s="683"/>
      <c r="AJ8" s="683"/>
      <c r="AK8" s="683"/>
      <c r="AL8" s="684">
        <v>0.1</v>
      </c>
      <c r="AM8" s="685"/>
      <c r="AN8" s="685"/>
      <c r="AO8" s="686"/>
      <c r="AP8" s="676" t="s">
        <v>246</v>
      </c>
      <c r="AQ8" s="677"/>
      <c r="AR8" s="677"/>
      <c r="AS8" s="677"/>
      <c r="AT8" s="677"/>
      <c r="AU8" s="677"/>
      <c r="AV8" s="677"/>
      <c r="AW8" s="677"/>
      <c r="AX8" s="677"/>
      <c r="AY8" s="677"/>
      <c r="AZ8" s="677"/>
      <c r="BA8" s="677"/>
      <c r="BB8" s="677"/>
      <c r="BC8" s="677"/>
      <c r="BD8" s="677"/>
      <c r="BE8" s="677"/>
      <c r="BF8" s="678"/>
      <c r="BG8" s="679">
        <v>181961</v>
      </c>
      <c r="BH8" s="680"/>
      <c r="BI8" s="680"/>
      <c r="BJ8" s="680"/>
      <c r="BK8" s="680"/>
      <c r="BL8" s="680"/>
      <c r="BM8" s="680"/>
      <c r="BN8" s="681"/>
      <c r="BO8" s="682">
        <v>1.3</v>
      </c>
      <c r="BP8" s="682"/>
      <c r="BQ8" s="682"/>
      <c r="BR8" s="682"/>
      <c r="BS8" s="688" t="s">
        <v>241</v>
      </c>
      <c r="BT8" s="680"/>
      <c r="BU8" s="680"/>
      <c r="BV8" s="680"/>
      <c r="BW8" s="680"/>
      <c r="BX8" s="680"/>
      <c r="BY8" s="680"/>
      <c r="BZ8" s="680"/>
      <c r="CA8" s="680"/>
      <c r="CB8" s="689"/>
      <c r="CD8" s="694" t="s">
        <v>247</v>
      </c>
      <c r="CE8" s="695"/>
      <c r="CF8" s="695"/>
      <c r="CG8" s="695"/>
      <c r="CH8" s="695"/>
      <c r="CI8" s="695"/>
      <c r="CJ8" s="695"/>
      <c r="CK8" s="695"/>
      <c r="CL8" s="695"/>
      <c r="CM8" s="695"/>
      <c r="CN8" s="695"/>
      <c r="CO8" s="695"/>
      <c r="CP8" s="695"/>
      <c r="CQ8" s="696"/>
      <c r="CR8" s="679">
        <v>17529054</v>
      </c>
      <c r="CS8" s="680"/>
      <c r="CT8" s="680"/>
      <c r="CU8" s="680"/>
      <c r="CV8" s="680"/>
      <c r="CW8" s="680"/>
      <c r="CX8" s="680"/>
      <c r="CY8" s="681"/>
      <c r="CZ8" s="682">
        <v>30.4</v>
      </c>
      <c r="DA8" s="682"/>
      <c r="DB8" s="682"/>
      <c r="DC8" s="682"/>
      <c r="DD8" s="688">
        <v>676635</v>
      </c>
      <c r="DE8" s="680"/>
      <c r="DF8" s="680"/>
      <c r="DG8" s="680"/>
      <c r="DH8" s="680"/>
      <c r="DI8" s="680"/>
      <c r="DJ8" s="680"/>
      <c r="DK8" s="680"/>
      <c r="DL8" s="680"/>
      <c r="DM8" s="680"/>
      <c r="DN8" s="680"/>
      <c r="DO8" s="680"/>
      <c r="DP8" s="681"/>
      <c r="DQ8" s="688">
        <v>8951226</v>
      </c>
      <c r="DR8" s="680"/>
      <c r="DS8" s="680"/>
      <c r="DT8" s="680"/>
      <c r="DU8" s="680"/>
      <c r="DV8" s="680"/>
      <c r="DW8" s="680"/>
      <c r="DX8" s="680"/>
      <c r="DY8" s="680"/>
      <c r="DZ8" s="680"/>
      <c r="EA8" s="680"/>
      <c r="EB8" s="680"/>
      <c r="EC8" s="689"/>
    </row>
    <row r="9" spans="2:143" ht="11.25" customHeight="1" x14ac:dyDescent="0.15">
      <c r="B9" s="676" t="s">
        <v>248</v>
      </c>
      <c r="C9" s="677"/>
      <c r="D9" s="677"/>
      <c r="E9" s="677"/>
      <c r="F9" s="677"/>
      <c r="G9" s="677"/>
      <c r="H9" s="677"/>
      <c r="I9" s="677"/>
      <c r="J9" s="677"/>
      <c r="K9" s="677"/>
      <c r="L9" s="677"/>
      <c r="M9" s="677"/>
      <c r="N9" s="677"/>
      <c r="O9" s="677"/>
      <c r="P9" s="677"/>
      <c r="Q9" s="678"/>
      <c r="R9" s="679">
        <v>19220</v>
      </c>
      <c r="S9" s="680"/>
      <c r="T9" s="680"/>
      <c r="U9" s="680"/>
      <c r="V9" s="680"/>
      <c r="W9" s="680"/>
      <c r="X9" s="680"/>
      <c r="Y9" s="681"/>
      <c r="Z9" s="682">
        <v>0</v>
      </c>
      <c r="AA9" s="682"/>
      <c r="AB9" s="682"/>
      <c r="AC9" s="682"/>
      <c r="AD9" s="683">
        <v>19220</v>
      </c>
      <c r="AE9" s="683"/>
      <c r="AF9" s="683"/>
      <c r="AG9" s="683"/>
      <c r="AH9" s="683"/>
      <c r="AI9" s="683"/>
      <c r="AJ9" s="683"/>
      <c r="AK9" s="683"/>
      <c r="AL9" s="684">
        <v>0.1</v>
      </c>
      <c r="AM9" s="685"/>
      <c r="AN9" s="685"/>
      <c r="AO9" s="686"/>
      <c r="AP9" s="676" t="s">
        <v>249</v>
      </c>
      <c r="AQ9" s="677"/>
      <c r="AR9" s="677"/>
      <c r="AS9" s="677"/>
      <c r="AT9" s="677"/>
      <c r="AU9" s="677"/>
      <c r="AV9" s="677"/>
      <c r="AW9" s="677"/>
      <c r="AX9" s="677"/>
      <c r="AY9" s="677"/>
      <c r="AZ9" s="677"/>
      <c r="BA9" s="677"/>
      <c r="BB9" s="677"/>
      <c r="BC9" s="677"/>
      <c r="BD9" s="677"/>
      <c r="BE9" s="677"/>
      <c r="BF9" s="678"/>
      <c r="BG9" s="679">
        <v>4551157</v>
      </c>
      <c r="BH9" s="680"/>
      <c r="BI9" s="680"/>
      <c r="BJ9" s="680"/>
      <c r="BK9" s="680"/>
      <c r="BL9" s="680"/>
      <c r="BM9" s="680"/>
      <c r="BN9" s="681"/>
      <c r="BO9" s="682">
        <v>33.4</v>
      </c>
      <c r="BP9" s="682"/>
      <c r="BQ9" s="682"/>
      <c r="BR9" s="682"/>
      <c r="BS9" s="688" t="s">
        <v>250</v>
      </c>
      <c r="BT9" s="680"/>
      <c r="BU9" s="680"/>
      <c r="BV9" s="680"/>
      <c r="BW9" s="680"/>
      <c r="BX9" s="680"/>
      <c r="BY9" s="680"/>
      <c r="BZ9" s="680"/>
      <c r="CA9" s="680"/>
      <c r="CB9" s="689"/>
      <c r="CD9" s="694" t="s">
        <v>251</v>
      </c>
      <c r="CE9" s="695"/>
      <c r="CF9" s="695"/>
      <c r="CG9" s="695"/>
      <c r="CH9" s="695"/>
      <c r="CI9" s="695"/>
      <c r="CJ9" s="695"/>
      <c r="CK9" s="695"/>
      <c r="CL9" s="695"/>
      <c r="CM9" s="695"/>
      <c r="CN9" s="695"/>
      <c r="CO9" s="695"/>
      <c r="CP9" s="695"/>
      <c r="CQ9" s="696"/>
      <c r="CR9" s="679">
        <v>4818178</v>
      </c>
      <c r="CS9" s="680"/>
      <c r="CT9" s="680"/>
      <c r="CU9" s="680"/>
      <c r="CV9" s="680"/>
      <c r="CW9" s="680"/>
      <c r="CX9" s="680"/>
      <c r="CY9" s="681"/>
      <c r="CZ9" s="682">
        <v>8.4</v>
      </c>
      <c r="DA9" s="682"/>
      <c r="DB9" s="682"/>
      <c r="DC9" s="682"/>
      <c r="DD9" s="688">
        <v>15102</v>
      </c>
      <c r="DE9" s="680"/>
      <c r="DF9" s="680"/>
      <c r="DG9" s="680"/>
      <c r="DH9" s="680"/>
      <c r="DI9" s="680"/>
      <c r="DJ9" s="680"/>
      <c r="DK9" s="680"/>
      <c r="DL9" s="680"/>
      <c r="DM9" s="680"/>
      <c r="DN9" s="680"/>
      <c r="DO9" s="680"/>
      <c r="DP9" s="681"/>
      <c r="DQ9" s="688">
        <v>4559799</v>
      </c>
      <c r="DR9" s="680"/>
      <c r="DS9" s="680"/>
      <c r="DT9" s="680"/>
      <c r="DU9" s="680"/>
      <c r="DV9" s="680"/>
      <c r="DW9" s="680"/>
      <c r="DX9" s="680"/>
      <c r="DY9" s="680"/>
      <c r="DZ9" s="680"/>
      <c r="EA9" s="680"/>
      <c r="EB9" s="680"/>
      <c r="EC9" s="689"/>
    </row>
    <row r="10" spans="2:143" ht="11.25" customHeight="1" x14ac:dyDescent="0.15">
      <c r="B10" s="676" t="s">
        <v>252</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250</v>
      </c>
      <c r="AA10" s="682"/>
      <c r="AB10" s="682"/>
      <c r="AC10" s="682"/>
      <c r="AD10" s="683" t="s">
        <v>250</v>
      </c>
      <c r="AE10" s="683"/>
      <c r="AF10" s="683"/>
      <c r="AG10" s="683"/>
      <c r="AH10" s="683"/>
      <c r="AI10" s="683"/>
      <c r="AJ10" s="683"/>
      <c r="AK10" s="683"/>
      <c r="AL10" s="684" t="s">
        <v>241</v>
      </c>
      <c r="AM10" s="685"/>
      <c r="AN10" s="685"/>
      <c r="AO10" s="686"/>
      <c r="AP10" s="676" t="s">
        <v>253</v>
      </c>
      <c r="AQ10" s="677"/>
      <c r="AR10" s="677"/>
      <c r="AS10" s="677"/>
      <c r="AT10" s="677"/>
      <c r="AU10" s="677"/>
      <c r="AV10" s="677"/>
      <c r="AW10" s="677"/>
      <c r="AX10" s="677"/>
      <c r="AY10" s="677"/>
      <c r="AZ10" s="677"/>
      <c r="BA10" s="677"/>
      <c r="BB10" s="677"/>
      <c r="BC10" s="677"/>
      <c r="BD10" s="677"/>
      <c r="BE10" s="677"/>
      <c r="BF10" s="678"/>
      <c r="BG10" s="679">
        <v>341423</v>
      </c>
      <c r="BH10" s="680"/>
      <c r="BI10" s="680"/>
      <c r="BJ10" s="680"/>
      <c r="BK10" s="680"/>
      <c r="BL10" s="680"/>
      <c r="BM10" s="680"/>
      <c r="BN10" s="681"/>
      <c r="BO10" s="682">
        <v>2.5</v>
      </c>
      <c r="BP10" s="682"/>
      <c r="BQ10" s="682"/>
      <c r="BR10" s="682"/>
      <c r="BS10" s="688">
        <v>56666</v>
      </c>
      <c r="BT10" s="680"/>
      <c r="BU10" s="680"/>
      <c r="BV10" s="680"/>
      <c r="BW10" s="680"/>
      <c r="BX10" s="680"/>
      <c r="BY10" s="680"/>
      <c r="BZ10" s="680"/>
      <c r="CA10" s="680"/>
      <c r="CB10" s="689"/>
      <c r="CD10" s="694" t="s">
        <v>254</v>
      </c>
      <c r="CE10" s="695"/>
      <c r="CF10" s="695"/>
      <c r="CG10" s="695"/>
      <c r="CH10" s="695"/>
      <c r="CI10" s="695"/>
      <c r="CJ10" s="695"/>
      <c r="CK10" s="695"/>
      <c r="CL10" s="695"/>
      <c r="CM10" s="695"/>
      <c r="CN10" s="695"/>
      <c r="CO10" s="695"/>
      <c r="CP10" s="695"/>
      <c r="CQ10" s="696"/>
      <c r="CR10" s="679">
        <v>57431</v>
      </c>
      <c r="CS10" s="680"/>
      <c r="CT10" s="680"/>
      <c r="CU10" s="680"/>
      <c r="CV10" s="680"/>
      <c r="CW10" s="680"/>
      <c r="CX10" s="680"/>
      <c r="CY10" s="681"/>
      <c r="CZ10" s="682">
        <v>0.1</v>
      </c>
      <c r="DA10" s="682"/>
      <c r="DB10" s="682"/>
      <c r="DC10" s="682"/>
      <c r="DD10" s="688" t="s">
        <v>250</v>
      </c>
      <c r="DE10" s="680"/>
      <c r="DF10" s="680"/>
      <c r="DG10" s="680"/>
      <c r="DH10" s="680"/>
      <c r="DI10" s="680"/>
      <c r="DJ10" s="680"/>
      <c r="DK10" s="680"/>
      <c r="DL10" s="680"/>
      <c r="DM10" s="680"/>
      <c r="DN10" s="680"/>
      <c r="DO10" s="680"/>
      <c r="DP10" s="681"/>
      <c r="DQ10" s="688">
        <v>55024</v>
      </c>
      <c r="DR10" s="680"/>
      <c r="DS10" s="680"/>
      <c r="DT10" s="680"/>
      <c r="DU10" s="680"/>
      <c r="DV10" s="680"/>
      <c r="DW10" s="680"/>
      <c r="DX10" s="680"/>
      <c r="DY10" s="680"/>
      <c r="DZ10" s="680"/>
      <c r="EA10" s="680"/>
      <c r="EB10" s="680"/>
      <c r="EC10" s="689"/>
    </row>
    <row r="11" spans="2:143" ht="11.25" customHeight="1" x14ac:dyDescent="0.15">
      <c r="B11" s="676" t="s">
        <v>255</v>
      </c>
      <c r="C11" s="677"/>
      <c r="D11" s="677"/>
      <c r="E11" s="677"/>
      <c r="F11" s="677"/>
      <c r="G11" s="677"/>
      <c r="H11" s="677"/>
      <c r="I11" s="677"/>
      <c r="J11" s="677"/>
      <c r="K11" s="677"/>
      <c r="L11" s="677"/>
      <c r="M11" s="677"/>
      <c r="N11" s="677"/>
      <c r="O11" s="677"/>
      <c r="P11" s="677"/>
      <c r="Q11" s="678"/>
      <c r="R11" s="679" t="s">
        <v>250</v>
      </c>
      <c r="S11" s="680"/>
      <c r="T11" s="680"/>
      <c r="U11" s="680"/>
      <c r="V11" s="680"/>
      <c r="W11" s="680"/>
      <c r="X11" s="680"/>
      <c r="Y11" s="681"/>
      <c r="Z11" s="682" t="s">
        <v>250</v>
      </c>
      <c r="AA11" s="682"/>
      <c r="AB11" s="682"/>
      <c r="AC11" s="682"/>
      <c r="AD11" s="683" t="s">
        <v>250</v>
      </c>
      <c r="AE11" s="683"/>
      <c r="AF11" s="683"/>
      <c r="AG11" s="683"/>
      <c r="AH11" s="683"/>
      <c r="AI11" s="683"/>
      <c r="AJ11" s="683"/>
      <c r="AK11" s="683"/>
      <c r="AL11" s="684" t="s">
        <v>241</v>
      </c>
      <c r="AM11" s="685"/>
      <c r="AN11" s="685"/>
      <c r="AO11" s="686"/>
      <c r="AP11" s="676" t="s">
        <v>256</v>
      </c>
      <c r="AQ11" s="677"/>
      <c r="AR11" s="677"/>
      <c r="AS11" s="677"/>
      <c r="AT11" s="677"/>
      <c r="AU11" s="677"/>
      <c r="AV11" s="677"/>
      <c r="AW11" s="677"/>
      <c r="AX11" s="677"/>
      <c r="AY11" s="677"/>
      <c r="AZ11" s="677"/>
      <c r="BA11" s="677"/>
      <c r="BB11" s="677"/>
      <c r="BC11" s="677"/>
      <c r="BD11" s="677"/>
      <c r="BE11" s="677"/>
      <c r="BF11" s="678"/>
      <c r="BG11" s="679">
        <v>980579</v>
      </c>
      <c r="BH11" s="680"/>
      <c r="BI11" s="680"/>
      <c r="BJ11" s="680"/>
      <c r="BK11" s="680"/>
      <c r="BL11" s="680"/>
      <c r="BM11" s="680"/>
      <c r="BN11" s="681"/>
      <c r="BO11" s="682">
        <v>7.2</v>
      </c>
      <c r="BP11" s="682"/>
      <c r="BQ11" s="682"/>
      <c r="BR11" s="682"/>
      <c r="BS11" s="688">
        <v>194010</v>
      </c>
      <c r="BT11" s="680"/>
      <c r="BU11" s="680"/>
      <c r="BV11" s="680"/>
      <c r="BW11" s="680"/>
      <c r="BX11" s="680"/>
      <c r="BY11" s="680"/>
      <c r="BZ11" s="680"/>
      <c r="CA11" s="680"/>
      <c r="CB11" s="689"/>
      <c r="CD11" s="694" t="s">
        <v>257</v>
      </c>
      <c r="CE11" s="695"/>
      <c r="CF11" s="695"/>
      <c r="CG11" s="695"/>
      <c r="CH11" s="695"/>
      <c r="CI11" s="695"/>
      <c r="CJ11" s="695"/>
      <c r="CK11" s="695"/>
      <c r="CL11" s="695"/>
      <c r="CM11" s="695"/>
      <c r="CN11" s="695"/>
      <c r="CO11" s="695"/>
      <c r="CP11" s="695"/>
      <c r="CQ11" s="696"/>
      <c r="CR11" s="679">
        <v>4652426</v>
      </c>
      <c r="CS11" s="680"/>
      <c r="CT11" s="680"/>
      <c r="CU11" s="680"/>
      <c r="CV11" s="680"/>
      <c r="CW11" s="680"/>
      <c r="CX11" s="680"/>
      <c r="CY11" s="681"/>
      <c r="CZ11" s="682">
        <v>8.1</v>
      </c>
      <c r="DA11" s="682"/>
      <c r="DB11" s="682"/>
      <c r="DC11" s="682"/>
      <c r="DD11" s="688">
        <v>598165</v>
      </c>
      <c r="DE11" s="680"/>
      <c r="DF11" s="680"/>
      <c r="DG11" s="680"/>
      <c r="DH11" s="680"/>
      <c r="DI11" s="680"/>
      <c r="DJ11" s="680"/>
      <c r="DK11" s="680"/>
      <c r="DL11" s="680"/>
      <c r="DM11" s="680"/>
      <c r="DN11" s="680"/>
      <c r="DO11" s="680"/>
      <c r="DP11" s="681"/>
      <c r="DQ11" s="688">
        <v>2197012</v>
      </c>
      <c r="DR11" s="680"/>
      <c r="DS11" s="680"/>
      <c r="DT11" s="680"/>
      <c r="DU11" s="680"/>
      <c r="DV11" s="680"/>
      <c r="DW11" s="680"/>
      <c r="DX11" s="680"/>
      <c r="DY11" s="680"/>
      <c r="DZ11" s="680"/>
      <c r="EA11" s="680"/>
      <c r="EB11" s="680"/>
      <c r="EC11" s="689"/>
    </row>
    <row r="12" spans="2:143" ht="11.25" customHeight="1" x14ac:dyDescent="0.15">
      <c r="B12" s="676" t="s">
        <v>258</v>
      </c>
      <c r="C12" s="677"/>
      <c r="D12" s="677"/>
      <c r="E12" s="677"/>
      <c r="F12" s="677"/>
      <c r="G12" s="677"/>
      <c r="H12" s="677"/>
      <c r="I12" s="677"/>
      <c r="J12" s="677"/>
      <c r="K12" s="677"/>
      <c r="L12" s="677"/>
      <c r="M12" s="677"/>
      <c r="N12" s="677"/>
      <c r="O12" s="677"/>
      <c r="P12" s="677"/>
      <c r="Q12" s="678"/>
      <c r="R12" s="679">
        <v>2222750</v>
      </c>
      <c r="S12" s="680"/>
      <c r="T12" s="680"/>
      <c r="U12" s="680"/>
      <c r="V12" s="680"/>
      <c r="W12" s="680"/>
      <c r="X12" s="680"/>
      <c r="Y12" s="681"/>
      <c r="Z12" s="682">
        <v>3.8</v>
      </c>
      <c r="AA12" s="682"/>
      <c r="AB12" s="682"/>
      <c r="AC12" s="682"/>
      <c r="AD12" s="683">
        <v>2222750</v>
      </c>
      <c r="AE12" s="683"/>
      <c r="AF12" s="683"/>
      <c r="AG12" s="683"/>
      <c r="AH12" s="683"/>
      <c r="AI12" s="683"/>
      <c r="AJ12" s="683"/>
      <c r="AK12" s="683"/>
      <c r="AL12" s="684">
        <v>6.6</v>
      </c>
      <c r="AM12" s="685"/>
      <c r="AN12" s="685"/>
      <c r="AO12" s="686"/>
      <c r="AP12" s="676" t="s">
        <v>259</v>
      </c>
      <c r="AQ12" s="677"/>
      <c r="AR12" s="677"/>
      <c r="AS12" s="677"/>
      <c r="AT12" s="677"/>
      <c r="AU12" s="677"/>
      <c r="AV12" s="677"/>
      <c r="AW12" s="677"/>
      <c r="AX12" s="677"/>
      <c r="AY12" s="677"/>
      <c r="AZ12" s="677"/>
      <c r="BA12" s="677"/>
      <c r="BB12" s="677"/>
      <c r="BC12" s="677"/>
      <c r="BD12" s="677"/>
      <c r="BE12" s="677"/>
      <c r="BF12" s="678"/>
      <c r="BG12" s="679">
        <v>6349590</v>
      </c>
      <c r="BH12" s="680"/>
      <c r="BI12" s="680"/>
      <c r="BJ12" s="680"/>
      <c r="BK12" s="680"/>
      <c r="BL12" s="680"/>
      <c r="BM12" s="680"/>
      <c r="BN12" s="681"/>
      <c r="BO12" s="682">
        <v>46.6</v>
      </c>
      <c r="BP12" s="682"/>
      <c r="BQ12" s="682"/>
      <c r="BR12" s="682"/>
      <c r="BS12" s="688">
        <v>411609</v>
      </c>
      <c r="BT12" s="680"/>
      <c r="BU12" s="680"/>
      <c r="BV12" s="680"/>
      <c r="BW12" s="680"/>
      <c r="BX12" s="680"/>
      <c r="BY12" s="680"/>
      <c r="BZ12" s="680"/>
      <c r="CA12" s="680"/>
      <c r="CB12" s="689"/>
      <c r="CD12" s="694" t="s">
        <v>260</v>
      </c>
      <c r="CE12" s="695"/>
      <c r="CF12" s="695"/>
      <c r="CG12" s="695"/>
      <c r="CH12" s="695"/>
      <c r="CI12" s="695"/>
      <c r="CJ12" s="695"/>
      <c r="CK12" s="695"/>
      <c r="CL12" s="695"/>
      <c r="CM12" s="695"/>
      <c r="CN12" s="695"/>
      <c r="CO12" s="695"/>
      <c r="CP12" s="695"/>
      <c r="CQ12" s="696"/>
      <c r="CR12" s="679">
        <v>2077847</v>
      </c>
      <c r="CS12" s="680"/>
      <c r="CT12" s="680"/>
      <c r="CU12" s="680"/>
      <c r="CV12" s="680"/>
      <c r="CW12" s="680"/>
      <c r="CX12" s="680"/>
      <c r="CY12" s="681"/>
      <c r="CZ12" s="682">
        <v>3.6</v>
      </c>
      <c r="DA12" s="682"/>
      <c r="DB12" s="682"/>
      <c r="DC12" s="682"/>
      <c r="DD12" s="688">
        <v>227260</v>
      </c>
      <c r="DE12" s="680"/>
      <c r="DF12" s="680"/>
      <c r="DG12" s="680"/>
      <c r="DH12" s="680"/>
      <c r="DI12" s="680"/>
      <c r="DJ12" s="680"/>
      <c r="DK12" s="680"/>
      <c r="DL12" s="680"/>
      <c r="DM12" s="680"/>
      <c r="DN12" s="680"/>
      <c r="DO12" s="680"/>
      <c r="DP12" s="681"/>
      <c r="DQ12" s="688">
        <v>996847</v>
      </c>
      <c r="DR12" s="680"/>
      <c r="DS12" s="680"/>
      <c r="DT12" s="680"/>
      <c r="DU12" s="680"/>
      <c r="DV12" s="680"/>
      <c r="DW12" s="680"/>
      <c r="DX12" s="680"/>
      <c r="DY12" s="680"/>
      <c r="DZ12" s="680"/>
      <c r="EA12" s="680"/>
      <c r="EB12" s="680"/>
      <c r="EC12" s="689"/>
    </row>
    <row r="13" spans="2:143" ht="11.25" customHeight="1" x14ac:dyDescent="0.15">
      <c r="B13" s="676" t="s">
        <v>261</v>
      </c>
      <c r="C13" s="677"/>
      <c r="D13" s="677"/>
      <c r="E13" s="677"/>
      <c r="F13" s="677"/>
      <c r="G13" s="677"/>
      <c r="H13" s="677"/>
      <c r="I13" s="677"/>
      <c r="J13" s="677"/>
      <c r="K13" s="677"/>
      <c r="L13" s="677"/>
      <c r="M13" s="677"/>
      <c r="N13" s="677"/>
      <c r="O13" s="677"/>
      <c r="P13" s="677"/>
      <c r="Q13" s="678"/>
      <c r="R13" s="679">
        <v>22455</v>
      </c>
      <c r="S13" s="680"/>
      <c r="T13" s="680"/>
      <c r="U13" s="680"/>
      <c r="V13" s="680"/>
      <c r="W13" s="680"/>
      <c r="X13" s="680"/>
      <c r="Y13" s="681"/>
      <c r="Z13" s="682">
        <v>0</v>
      </c>
      <c r="AA13" s="682"/>
      <c r="AB13" s="682"/>
      <c r="AC13" s="682"/>
      <c r="AD13" s="683">
        <v>22455</v>
      </c>
      <c r="AE13" s="683"/>
      <c r="AF13" s="683"/>
      <c r="AG13" s="683"/>
      <c r="AH13" s="683"/>
      <c r="AI13" s="683"/>
      <c r="AJ13" s="683"/>
      <c r="AK13" s="683"/>
      <c r="AL13" s="684">
        <v>0.1</v>
      </c>
      <c r="AM13" s="685"/>
      <c r="AN13" s="685"/>
      <c r="AO13" s="686"/>
      <c r="AP13" s="676" t="s">
        <v>262</v>
      </c>
      <c r="AQ13" s="677"/>
      <c r="AR13" s="677"/>
      <c r="AS13" s="677"/>
      <c r="AT13" s="677"/>
      <c r="AU13" s="677"/>
      <c r="AV13" s="677"/>
      <c r="AW13" s="677"/>
      <c r="AX13" s="677"/>
      <c r="AY13" s="677"/>
      <c r="AZ13" s="677"/>
      <c r="BA13" s="677"/>
      <c r="BB13" s="677"/>
      <c r="BC13" s="677"/>
      <c r="BD13" s="677"/>
      <c r="BE13" s="677"/>
      <c r="BF13" s="678"/>
      <c r="BG13" s="679">
        <v>6238615</v>
      </c>
      <c r="BH13" s="680"/>
      <c r="BI13" s="680"/>
      <c r="BJ13" s="680"/>
      <c r="BK13" s="680"/>
      <c r="BL13" s="680"/>
      <c r="BM13" s="680"/>
      <c r="BN13" s="681"/>
      <c r="BO13" s="682">
        <v>45.8</v>
      </c>
      <c r="BP13" s="682"/>
      <c r="BQ13" s="682"/>
      <c r="BR13" s="682"/>
      <c r="BS13" s="688">
        <v>411609</v>
      </c>
      <c r="BT13" s="680"/>
      <c r="BU13" s="680"/>
      <c r="BV13" s="680"/>
      <c r="BW13" s="680"/>
      <c r="BX13" s="680"/>
      <c r="BY13" s="680"/>
      <c r="BZ13" s="680"/>
      <c r="CA13" s="680"/>
      <c r="CB13" s="689"/>
      <c r="CD13" s="694" t="s">
        <v>263</v>
      </c>
      <c r="CE13" s="695"/>
      <c r="CF13" s="695"/>
      <c r="CG13" s="695"/>
      <c r="CH13" s="695"/>
      <c r="CI13" s="695"/>
      <c r="CJ13" s="695"/>
      <c r="CK13" s="695"/>
      <c r="CL13" s="695"/>
      <c r="CM13" s="695"/>
      <c r="CN13" s="695"/>
      <c r="CO13" s="695"/>
      <c r="CP13" s="695"/>
      <c r="CQ13" s="696"/>
      <c r="CR13" s="679">
        <v>5175435</v>
      </c>
      <c r="CS13" s="680"/>
      <c r="CT13" s="680"/>
      <c r="CU13" s="680"/>
      <c r="CV13" s="680"/>
      <c r="CW13" s="680"/>
      <c r="CX13" s="680"/>
      <c r="CY13" s="681"/>
      <c r="CZ13" s="682">
        <v>9</v>
      </c>
      <c r="DA13" s="682"/>
      <c r="DB13" s="682"/>
      <c r="DC13" s="682"/>
      <c r="DD13" s="688">
        <v>2208684</v>
      </c>
      <c r="DE13" s="680"/>
      <c r="DF13" s="680"/>
      <c r="DG13" s="680"/>
      <c r="DH13" s="680"/>
      <c r="DI13" s="680"/>
      <c r="DJ13" s="680"/>
      <c r="DK13" s="680"/>
      <c r="DL13" s="680"/>
      <c r="DM13" s="680"/>
      <c r="DN13" s="680"/>
      <c r="DO13" s="680"/>
      <c r="DP13" s="681"/>
      <c r="DQ13" s="688">
        <v>3164831</v>
      </c>
      <c r="DR13" s="680"/>
      <c r="DS13" s="680"/>
      <c r="DT13" s="680"/>
      <c r="DU13" s="680"/>
      <c r="DV13" s="680"/>
      <c r="DW13" s="680"/>
      <c r="DX13" s="680"/>
      <c r="DY13" s="680"/>
      <c r="DZ13" s="680"/>
      <c r="EA13" s="680"/>
      <c r="EB13" s="680"/>
      <c r="EC13" s="689"/>
    </row>
    <row r="14" spans="2:143" ht="11.25" customHeight="1" x14ac:dyDescent="0.15">
      <c r="B14" s="676" t="s">
        <v>264</v>
      </c>
      <c r="C14" s="677"/>
      <c r="D14" s="677"/>
      <c r="E14" s="677"/>
      <c r="F14" s="677"/>
      <c r="G14" s="677"/>
      <c r="H14" s="677"/>
      <c r="I14" s="677"/>
      <c r="J14" s="677"/>
      <c r="K14" s="677"/>
      <c r="L14" s="677"/>
      <c r="M14" s="677"/>
      <c r="N14" s="677"/>
      <c r="O14" s="677"/>
      <c r="P14" s="677"/>
      <c r="Q14" s="678"/>
      <c r="R14" s="679" t="s">
        <v>250</v>
      </c>
      <c r="S14" s="680"/>
      <c r="T14" s="680"/>
      <c r="U14" s="680"/>
      <c r="V14" s="680"/>
      <c r="W14" s="680"/>
      <c r="X14" s="680"/>
      <c r="Y14" s="681"/>
      <c r="Z14" s="682" t="s">
        <v>250</v>
      </c>
      <c r="AA14" s="682"/>
      <c r="AB14" s="682"/>
      <c r="AC14" s="682"/>
      <c r="AD14" s="683" t="s">
        <v>241</v>
      </c>
      <c r="AE14" s="683"/>
      <c r="AF14" s="683"/>
      <c r="AG14" s="683"/>
      <c r="AH14" s="683"/>
      <c r="AI14" s="683"/>
      <c r="AJ14" s="683"/>
      <c r="AK14" s="683"/>
      <c r="AL14" s="684" t="s">
        <v>241</v>
      </c>
      <c r="AM14" s="685"/>
      <c r="AN14" s="685"/>
      <c r="AO14" s="686"/>
      <c r="AP14" s="676" t="s">
        <v>265</v>
      </c>
      <c r="AQ14" s="677"/>
      <c r="AR14" s="677"/>
      <c r="AS14" s="677"/>
      <c r="AT14" s="677"/>
      <c r="AU14" s="677"/>
      <c r="AV14" s="677"/>
      <c r="AW14" s="677"/>
      <c r="AX14" s="677"/>
      <c r="AY14" s="677"/>
      <c r="AZ14" s="677"/>
      <c r="BA14" s="677"/>
      <c r="BB14" s="677"/>
      <c r="BC14" s="677"/>
      <c r="BD14" s="677"/>
      <c r="BE14" s="677"/>
      <c r="BF14" s="678"/>
      <c r="BG14" s="679">
        <v>435447</v>
      </c>
      <c r="BH14" s="680"/>
      <c r="BI14" s="680"/>
      <c r="BJ14" s="680"/>
      <c r="BK14" s="680"/>
      <c r="BL14" s="680"/>
      <c r="BM14" s="680"/>
      <c r="BN14" s="681"/>
      <c r="BO14" s="682">
        <v>3.2</v>
      </c>
      <c r="BP14" s="682"/>
      <c r="BQ14" s="682"/>
      <c r="BR14" s="682"/>
      <c r="BS14" s="688" t="s">
        <v>241</v>
      </c>
      <c r="BT14" s="680"/>
      <c r="BU14" s="680"/>
      <c r="BV14" s="680"/>
      <c r="BW14" s="680"/>
      <c r="BX14" s="680"/>
      <c r="BY14" s="680"/>
      <c r="BZ14" s="680"/>
      <c r="CA14" s="680"/>
      <c r="CB14" s="689"/>
      <c r="CD14" s="694" t="s">
        <v>266</v>
      </c>
      <c r="CE14" s="695"/>
      <c r="CF14" s="695"/>
      <c r="CG14" s="695"/>
      <c r="CH14" s="695"/>
      <c r="CI14" s="695"/>
      <c r="CJ14" s="695"/>
      <c r="CK14" s="695"/>
      <c r="CL14" s="695"/>
      <c r="CM14" s="695"/>
      <c r="CN14" s="695"/>
      <c r="CO14" s="695"/>
      <c r="CP14" s="695"/>
      <c r="CQ14" s="696"/>
      <c r="CR14" s="679">
        <v>1890545</v>
      </c>
      <c r="CS14" s="680"/>
      <c r="CT14" s="680"/>
      <c r="CU14" s="680"/>
      <c r="CV14" s="680"/>
      <c r="CW14" s="680"/>
      <c r="CX14" s="680"/>
      <c r="CY14" s="681"/>
      <c r="CZ14" s="682">
        <v>3.3</v>
      </c>
      <c r="DA14" s="682"/>
      <c r="DB14" s="682"/>
      <c r="DC14" s="682"/>
      <c r="DD14" s="688">
        <v>132078</v>
      </c>
      <c r="DE14" s="680"/>
      <c r="DF14" s="680"/>
      <c r="DG14" s="680"/>
      <c r="DH14" s="680"/>
      <c r="DI14" s="680"/>
      <c r="DJ14" s="680"/>
      <c r="DK14" s="680"/>
      <c r="DL14" s="680"/>
      <c r="DM14" s="680"/>
      <c r="DN14" s="680"/>
      <c r="DO14" s="680"/>
      <c r="DP14" s="681"/>
      <c r="DQ14" s="688">
        <v>1748586</v>
      </c>
      <c r="DR14" s="680"/>
      <c r="DS14" s="680"/>
      <c r="DT14" s="680"/>
      <c r="DU14" s="680"/>
      <c r="DV14" s="680"/>
      <c r="DW14" s="680"/>
      <c r="DX14" s="680"/>
      <c r="DY14" s="680"/>
      <c r="DZ14" s="680"/>
      <c r="EA14" s="680"/>
      <c r="EB14" s="680"/>
      <c r="EC14" s="689"/>
    </row>
    <row r="15" spans="2:143" ht="11.25" customHeight="1" x14ac:dyDescent="0.15">
      <c r="B15" s="676" t="s">
        <v>267</v>
      </c>
      <c r="C15" s="677"/>
      <c r="D15" s="677"/>
      <c r="E15" s="677"/>
      <c r="F15" s="677"/>
      <c r="G15" s="677"/>
      <c r="H15" s="677"/>
      <c r="I15" s="677"/>
      <c r="J15" s="677"/>
      <c r="K15" s="677"/>
      <c r="L15" s="677"/>
      <c r="M15" s="677"/>
      <c r="N15" s="677"/>
      <c r="O15" s="677"/>
      <c r="P15" s="677"/>
      <c r="Q15" s="678"/>
      <c r="R15" s="679">
        <v>143091</v>
      </c>
      <c r="S15" s="680"/>
      <c r="T15" s="680"/>
      <c r="U15" s="680"/>
      <c r="V15" s="680"/>
      <c r="W15" s="680"/>
      <c r="X15" s="680"/>
      <c r="Y15" s="681"/>
      <c r="Z15" s="682">
        <v>0.2</v>
      </c>
      <c r="AA15" s="682"/>
      <c r="AB15" s="682"/>
      <c r="AC15" s="682"/>
      <c r="AD15" s="683">
        <v>143091</v>
      </c>
      <c r="AE15" s="683"/>
      <c r="AF15" s="683"/>
      <c r="AG15" s="683"/>
      <c r="AH15" s="683"/>
      <c r="AI15" s="683"/>
      <c r="AJ15" s="683"/>
      <c r="AK15" s="683"/>
      <c r="AL15" s="684">
        <v>0.4</v>
      </c>
      <c r="AM15" s="685"/>
      <c r="AN15" s="685"/>
      <c r="AO15" s="686"/>
      <c r="AP15" s="676" t="s">
        <v>268</v>
      </c>
      <c r="AQ15" s="677"/>
      <c r="AR15" s="677"/>
      <c r="AS15" s="677"/>
      <c r="AT15" s="677"/>
      <c r="AU15" s="677"/>
      <c r="AV15" s="677"/>
      <c r="AW15" s="677"/>
      <c r="AX15" s="677"/>
      <c r="AY15" s="677"/>
      <c r="AZ15" s="677"/>
      <c r="BA15" s="677"/>
      <c r="BB15" s="677"/>
      <c r="BC15" s="677"/>
      <c r="BD15" s="677"/>
      <c r="BE15" s="677"/>
      <c r="BF15" s="678"/>
      <c r="BG15" s="679">
        <v>759461</v>
      </c>
      <c r="BH15" s="680"/>
      <c r="BI15" s="680"/>
      <c r="BJ15" s="680"/>
      <c r="BK15" s="680"/>
      <c r="BL15" s="680"/>
      <c r="BM15" s="680"/>
      <c r="BN15" s="681"/>
      <c r="BO15" s="682">
        <v>5.6</v>
      </c>
      <c r="BP15" s="682"/>
      <c r="BQ15" s="682"/>
      <c r="BR15" s="682"/>
      <c r="BS15" s="688" t="s">
        <v>250</v>
      </c>
      <c r="BT15" s="680"/>
      <c r="BU15" s="680"/>
      <c r="BV15" s="680"/>
      <c r="BW15" s="680"/>
      <c r="BX15" s="680"/>
      <c r="BY15" s="680"/>
      <c r="BZ15" s="680"/>
      <c r="CA15" s="680"/>
      <c r="CB15" s="689"/>
      <c r="CD15" s="694" t="s">
        <v>269</v>
      </c>
      <c r="CE15" s="695"/>
      <c r="CF15" s="695"/>
      <c r="CG15" s="695"/>
      <c r="CH15" s="695"/>
      <c r="CI15" s="695"/>
      <c r="CJ15" s="695"/>
      <c r="CK15" s="695"/>
      <c r="CL15" s="695"/>
      <c r="CM15" s="695"/>
      <c r="CN15" s="695"/>
      <c r="CO15" s="695"/>
      <c r="CP15" s="695"/>
      <c r="CQ15" s="696"/>
      <c r="CR15" s="679">
        <v>4813639</v>
      </c>
      <c r="CS15" s="680"/>
      <c r="CT15" s="680"/>
      <c r="CU15" s="680"/>
      <c r="CV15" s="680"/>
      <c r="CW15" s="680"/>
      <c r="CX15" s="680"/>
      <c r="CY15" s="681"/>
      <c r="CZ15" s="682">
        <v>8.4</v>
      </c>
      <c r="DA15" s="682"/>
      <c r="DB15" s="682"/>
      <c r="DC15" s="682"/>
      <c r="DD15" s="688">
        <v>365126</v>
      </c>
      <c r="DE15" s="680"/>
      <c r="DF15" s="680"/>
      <c r="DG15" s="680"/>
      <c r="DH15" s="680"/>
      <c r="DI15" s="680"/>
      <c r="DJ15" s="680"/>
      <c r="DK15" s="680"/>
      <c r="DL15" s="680"/>
      <c r="DM15" s="680"/>
      <c r="DN15" s="680"/>
      <c r="DO15" s="680"/>
      <c r="DP15" s="681"/>
      <c r="DQ15" s="688">
        <v>3724390</v>
      </c>
      <c r="DR15" s="680"/>
      <c r="DS15" s="680"/>
      <c r="DT15" s="680"/>
      <c r="DU15" s="680"/>
      <c r="DV15" s="680"/>
      <c r="DW15" s="680"/>
      <c r="DX15" s="680"/>
      <c r="DY15" s="680"/>
      <c r="DZ15" s="680"/>
      <c r="EA15" s="680"/>
      <c r="EB15" s="680"/>
      <c r="EC15" s="689"/>
    </row>
    <row r="16" spans="2:143" ht="11.25" customHeight="1" x14ac:dyDescent="0.15">
      <c r="B16" s="676" t="s">
        <v>270</v>
      </c>
      <c r="C16" s="677"/>
      <c r="D16" s="677"/>
      <c r="E16" s="677"/>
      <c r="F16" s="677"/>
      <c r="G16" s="677"/>
      <c r="H16" s="677"/>
      <c r="I16" s="677"/>
      <c r="J16" s="677"/>
      <c r="K16" s="677"/>
      <c r="L16" s="677"/>
      <c r="M16" s="677"/>
      <c r="N16" s="677"/>
      <c r="O16" s="677"/>
      <c r="P16" s="677"/>
      <c r="Q16" s="678"/>
      <c r="R16" s="679" t="s">
        <v>250</v>
      </c>
      <c r="S16" s="680"/>
      <c r="T16" s="680"/>
      <c r="U16" s="680"/>
      <c r="V16" s="680"/>
      <c r="W16" s="680"/>
      <c r="X16" s="680"/>
      <c r="Y16" s="681"/>
      <c r="Z16" s="682" t="s">
        <v>241</v>
      </c>
      <c r="AA16" s="682"/>
      <c r="AB16" s="682"/>
      <c r="AC16" s="682"/>
      <c r="AD16" s="683" t="s">
        <v>250</v>
      </c>
      <c r="AE16" s="683"/>
      <c r="AF16" s="683"/>
      <c r="AG16" s="683"/>
      <c r="AH16" s="683"/>
      <c r="AI16" s="683"/>
      <c r="AJ16" s="683"/>
      <c r="AK16" s="683"/>
      <c r="AL16" s="684" t="s">
        <v>241</v>
      </c>
      <c r="AM16" s="685"/>
      <c r="AN16" s="685"/>
      <c r="AO16" s="686"/>
      <c r="AP16" s="676" t="s">
        <v>271</v>
      </c>
      <c r="AQ16" s="677"/>
      <c r="AR16" s="677"/>
      <c r="AS16" s="677"/>
      <c r="AT16" s="677"/>
      <c r="AU16" s="677"/>
      <c r="AV16" s="677"/>
      <c r="AW16" s="677"/>
      <c r="AX16" s="677"/>
      <c r="AY16" s="677"/>
      <c r="AZ16" s="677"/>
      <c r="BA16" s="677"/>
      <c r="BB16" s="677"/>
      <c r="BC16" s="677"/>
      <c r="BD16" s="677"/>
      <c r="BE16" s="677"/>
      <c r="BF16" s="678"/>
      <c r="BG16" s="679" t="s">
        <v>241</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272</v>
      </c>
      <c r="CE16" s="695"/>
      <c r="CF16" s="695"/>
      <c r="CG16" s="695"/>
      <c r="CH16" s="695"/>
      <c r="CI16" s="695"/>
      <c r="CJ16" s="695"/>
      <c r="CK16" s="695"/>
      <c r="CL16" s="695"/>
      <c r="CM16" s="695"/>
      <c r="CN16" s="695"/>
      <c r="CO16" s="695"/>
      <c r="CP16" s="695"/>
      <c r="CQ16" s="696"/>
      <c r="CR16" s="679">
        <v>454562</v>
      </c>
      <c r="CS16" s="680"/>
      <c r="CT16" s="680"/>
      <c r="CU16" s="680"/>
      <c r="CV16" s="680"/>
      <c r="CW16" s="680"/>
      <c r="CX16" s="680"/>
      <c r="CY16" s="681"/>
      <c r="CZ16" s="682">
        <v>0.8</v>
      </c>
      <c r="DA16" s="682"/>
      <c r="DB16" s="682"/>
      <c r="DC16" s="682"/>
      <c r="DD16" s="688" t="s">
        <v>241</v>
      </c>
      <c r="DE16" s="680"/>
      <c r="DF16" s="680"/>
      <c r="DG16" s="680"/>
      <c r="DH16" s="680"/>
      <c r="DI16" s="680"/>
      <c r="DJ16" s="680"/>
      <c r="DK16" s="680"/>
      <c r="DL16" s="680"/>
      <c r="DM16" s="680"/>
      <c r="DN16" s="680"/>
      <c r="DO16" s="680"/>
      <c r="DP16" s="681"/>
      <c r="DQ16" s="688">
        <v>231822</v>
      </c>
      <c r="DR16" s="680"/>
      <c r="DS16" s="680"/>
      <c r="DT16" s="680"/>
      <c r="DU16" s="680"/>
      <c r="DV16" s="680"/>
      <c r="DW16" s="680"/>
      <c r="DX16" s="680"/>
      <c r="DY16" s="680"/>
      <c r="DZ16" s="680"/>
      <c r="EA16" s="680"/>
      <c r="EB16" s="680"/>
      <c r="EC16" s="689"/>
    </row>
    <row r="17" spans="2:133" ht="11.25" customHeight="1" x14ac:dyDescent="0.15">
      <c r="B17" s="676" t="s">
        <v>273</v>
      </c>
      <c r="C17" s="677"/>
      <c r="D17" s="677"/>
      <c r="E17" s="677"/>
      <c r="F17" s="677"/>
      <c r="G17" s="677"/>
      <c r="H17" s="677"/>
      <c r="I17" s="677"/>
      <c r="J17" s="677"/>
      <c r="K17" s="677"/>
      <c r="L17" s="677"/>
      <c r="M17" s="677"/>
      <c r="N17" s="677"/>
      <c r="O17" s="677"/>
      <c r="P17" s="677"/>
      <c r="Q17" s="678"/>
      <c r="R17" s="679">
        <v>63368</v>
      </c>
      <c r="S17" s="680"/>
      <c r="T17" s="680"/>
      <c r="U17" s="680"/>
      <c r="V17" s="680"/>
      <c r="W17" s="680"/>
      <c r="X17" s="680"/>
      <c r="Y17" s="681"/>
      <c r="Z17" s="682">
        <v>0.1</v>
      </c>
      <c r="AA17" s="682"/>
      <c r="AB17" s="682"/>
      <c r="AC17" s="682"/>
      <c r="AD17" s="683">
        <v>63368</v>
      </c>
      <c r="AE17" s="683"/>
      <c r="AF17" s="683"/>
      <c r="AG17" s="683"/>
      <c r="AH17" s="683"/>
      <c r="AI17" s="683"/>
      <c r="AJ17" s="683"/>
      <c r="AK17" s="683"/>
      <c r="AL17" s="684">
        <v>0.2</v>
      </c>
      <c r="AM17" s="685"/>
      <c r="AN17" s="685"/>
      <c r="AO17" s="686"/>
      <c r="AP17" s="676" t="s">
        <v>274</v>
      </c>
      <c r="AQ17" s="677"/>
      <c r="AR17" s="677"/>
      <c r="AS17" s="677"/>
      <c r="AT17" s="677"/>
      <c r="AU17" s="677"/>
      <c r="AV17" s="677"/>
      <c r="AW17" s="677"/>
      <c r="AX17" s="677"/>
      <c r="AY17" s="677"/>
      <c r="AZ17" s="677"/>
      <c r="BA17" s="677"/>
      <c r="BB17" s="677"/>
      <c r="BC17" s="677"/>
      <c r="BD17" s="677"/>
      <c r="BE17" s="677"/>
      <c r="BF17" s="678"/>
      <c r="BG17" s="679" t="s">
        <v>250</v>
      </c>
      <c r="BH17" s="680"/>
      <c r="BI17" s="680"/>
      <c r="BJ17" s="680"/>
      <c r="BK17" s="680"/>
      <c r="BL17" s="680"/>
      <c r="BM17" s="680"/>
      <c r="BN17" s="681"/>
      <c r="BO17" s="682" t="s">
        <v>241</v>
      </c>
      <c r="BP17" s="682"/>
      <c r="BQ17" s="682"/>
      <c r="BR17" s="682"/>
      <c r="BS17" s="688" t="s">
        <v>250</v>
      </c>
      <c r="BT17" s="680"/>
      <c r="BU17" s="680"/>
      <c r="BV17" s="680"/>
      <c r="BW17" s="680"/>
      <c r="BX17" s="680"/>
      <c r="BY17" s="680"/>
      <c r="BZ17" s="680"/>
      <c r="CA17" s="680"/>
      <c r="CB17" s="689"/>
      <c r="CD17" s="694" t="s">
        <v>275</v>
      </c>
      <c r="CE17" s="695"/>
      <c r="CF17" s="695"/>
      <c r="CG17" s="695"/>
      <c r="CH17" s="695"/>
      <c r="CI17" s="695"/>
      <c r="CJ17" s="695"/>
      <c r="CK17" s="695"/>
      <c r="CL17" s="695"/>
      <c r="CM17" s="695"/>
      <c r="CN17" s="695"/>
      <c r="CO17" s="695"/>
      <c r="CP17" s="695"/>
      <c r="CQ17" s="696"/>
      <c r="CR17" s="679">
        <v>9426331</v>
      </c>
      <c r="CS17" s="680"/>
      <c r="CT17" s="680"/>
      <c r="CU17" s="680"/>
      <c r="CV17" s="680"/>
      <c r="CW17" s="680"/>
      <c r="CX17" s="680"/>
      <c r="CY17" s="681"/>
      <c r="CZ17" s="682">
        <v>16.399999999999999</v>
      </c>
      <c r="DA17" s="682"/>
      <c r="DB17" s="682"/>
      <c r="DC17" s="682"/>
      <c r="DD17" s="688" t="s">
        <v>250</v>
      </c>
      <c r="DE17" s="680"/>
      <c r="DF17" s="680"/>
      <c r="DG17" s="680"/>
      <c r="DH17" s="680"/>
      <c r="DI17" s="680"/>
      <c r="DJ17" s="680"/>
      <c r="DK17" s="680"/>
      <c r="DL17" s="680"/>
      <c r="DM17" s="680"/>
      <c r="DN17" s="680"/>
      <c r="DO17" s="680"/>
      <c r="DP17" s="681"/>
      <c r="DQ17" s="688">
        <v>9375616</v>
      </c>
      <c r="DR17" s="680"/>
      <c r="DS17" s="680"/>
      <c r="DT17" s="680"/>
      <c r="DU17" s="680"/>
      <c r="DV17" s="680"/>
      <c r="DW17" s="680"/>
      <c r="DX17" s="680"/>
      <c r="DY17" s="680"/>
      <c r="DZ17" s="680"/>
      <c r="EA17" s="680"/>
      <c r="EB17" s="680"/>
      <c r="EC17" s="689"/>
    </row>
    <row r="18" spans="2:133" ht="11.25" customHeight="1" x14ac:dyDescent="0.15">
      <c r="B18" s="676" t="s">
        <v>276</v>
      </c>
      <c r="C18" s="677"/>
      <c r="D18" s="677"/>
      <c r="E18" s="677"/>
      <c r="F18" s="677"/>
      <c r="G18" s="677"/>
      <c r="H18" s="677"/>
      <c r="I18" s="677"/>
      <c r="J18" s="677"/>
      <c r="K18" s="677"/>
      <c r="L18" s="677"/>
      <c r="M18" s="677"/>
      <c r="N18" s="677"/>
      <c r="O18" s="677"/>
      <c r="P18" s="677"/>
      <c r="Q18" s="678"/>
      <c r="R18" s="679">
        <v>18534788</v>
      </c>
      <c r="S18" s="680"/>
      <c r="T18" s="680"/>
      <c r="U18" s="680"/>
      <c r="V18" s="680"/>
      <c r="W18" s="680"/>
      <c r="X18" s="680"/>
      <c r="Y18" s="681"/>
      <c r="Z18" s="682">
        <v>31.9</v>
      </c>
      <c r="AA18" s="682"/>
      <c r="AB18" s="682"/>
      <c r="AC18" s="682"/>
      <c r="AD18" s="683">
        <v>16913997</v>
      </c>
      <c r="AE18" s="683"/>
      <c r="AF18" s="683"/>
      <c r="AG18" s="683"/>
      <c r="AH18" s="683"/>
      <c r="AI18" s="683"/>
      <c r="AJ18" s="683"/>
      <c r="AK18" s="683"/>
      <c r="AL18" s="684">
        <v>49.9</v>
      </c>
      <c r="AM18" s="685"/>
      <c r="AN18" s="685"/>
      <c r="AO18" s="686"/>
      <c r="AP18" s="676" t="s">
        <v>277</v>
      </c>
      <c r="AQ18" s="677"/>
      <c r="AR18" s="677"/>
      <c r="AS18" s="677"/>
      <c r="AT18" s="677"/>
      <c r="AU18" s="677"/>
      <c r="AV18" s="677"/>
      <c r="AW18" s="677"/>
      <c r="AX18" s="677"/>
      <c r="AY18" s="677"/>
      <c r="AZ18" s="677"/>
      <c r="BA18" s="677"/>
      <c r="BB18" s="677"/>
      <c r="BC18" s="677"/>
      <c r="BD18" s="677"/>
      <c r="BE18" s="677"/>
      <c r="BF18" s="678"/>
      <c r="BG18" s="679" t="s">
        <v>250</v>
      </c>
      <c r="BH18" s="680"/>
      <c r="BI18" s="680"/>
      <c r="BJ18" s="680"/>
      <c r="BK18" s="680"/>
      <c r="BL18" s="680"/>
      <c r="BM18" s="680"/>
      <c r="BN18" s="681"/>
      <c r="BO18" s="682" t="s">
        <v>241</v>
      </c>
      <c r="BP18" s="682"/>
      <c r="BQ18" s="682"/>
      <c r="BR18" s="682"/>
      <c r="BS18" s="688" t="s">
        <v>250</v>
      </c>
      <c r="BT18" s="680"/>
      <c r="BU18" s="680"/>
      <c r="BV18" s="680"/>
      <c r="BW18" s="680"/>
      <c r="BX18" s="680"/>
      <c r="BY18" s="680"/>
      <c r="BZ18" s="680"/>
      <c r="CA18" s="680"/>
      <c r="CB18" s="689"/>
      <c r="CD18" s="694" t="s">
        <v>278</v>
      </c>
      <c r="CE18" s="695"/>
      <c r="CF18" s="695"/>
      <c r="CG18" s="695"/>
      <c r="CH18" s="695"/>
      <c r="CI18" s="695"/>
      <c r="CJ18" s="695"/>
      <c r="CK18" s="695"/>
      <c r="CL18" s="695"/>
      <c r="CM18" s="695"/>
      <c r="CN18" s="695"/>
      <c r="CO18" s="695"/>
      <c r="CP18" s="695"/>
      <c r="CQ18" s="696"/>
      <c r="CR18" s="679" t="s">
        <v>250</v>
      </c>
      <c r="CS18" s="680"/>
      <c r="CT18" s="680"/>
      <c r="CU18" s="680"/>
      <c r="CV18" s="680"/>
      <c r="CW18" s="680"/>
      <c r="CX18" s="680"/>
      <c r="CY18" s="681"/>
      <c r="CZ18" s="682" t="s">
        <v>250</v>
      </c>
      <c r="DA18" s="682"/>
      <c r="DB18" s="682"/>
      <c r="DC18" s="682"/>
      <c r="DD18" s="688" t="s">
        <v>241</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279</v>
      </c>
      <c r="C19" s="677"/>
      <c r="D19" s="677"/>
      <c r="E19" s="677"/>
      <c r="F19" s="677"/>
      <c r="G19" s="677"/>
      <c r="H19" s="677"/>
      <c r="I19" s="677"/>
      <c r="J19" s="677"/>
      <c r="K19" s="677"/>
      <c r="L19" s="677"/>
      <c r="M19" s="677"/>
      <c r="N19" s="677"/>
      <c r="O19" s="677"/>
      <c r="P19" s="677"/>
      <c r="Q19" s="678"/>
      <c r="R19" s="679">
        <v>16913997</v>
      </c>
      <c r="S19" s="680"/>
      <c r="T19" s="680"/>
      <c r="U19" s="680"/>
      <c r="V19" s="680"/>
      <c r="W19" s="680"/>
      <c r="X19" s="680"/>
      <c r="Y19" s="681"/>
      <c r="Z19" s="682">
        <v>29.1</v>
      </c>
      <c r="AA19" s="682"/>
      <c r="AB19" s="682"/>
      <c r="AC19" s="682"/>
      <c r="AD19" s="683">
        <v>16913997</v>
      </c>
      <c r="AE19" s="683"/>
      <c r="AF19" s="683"/>
      <c r="AG19" s="683"/>
      <c r="AH19" s="683"/>
      <c r="AI19" s="683"/>
      <c r="AJ19" s="683"/>
      <c r="AK19" s="683"/>
      <c r="AL19" s="684">
        <v>49.9</v>
      </c>
      <c r="AM19" s="685"/>
      <c r="AN19" s="685"/>
      <c r="AO19" s="686"/>
      <c r="AP19" s="676" t="s">
        <v>280</v>
      </c>
      <c r="AQ19" s="677"/>
      <c r="AR19" s="677"/>
      <c r="AS19" s="677"/>
      <c r="AT19" s="677"/>
      <c r="AU19" s="677"/>
      <c r="AV19" s="677"/>
      <c r="AW19" s="677"/>
      <c r="AX19" s="677"/>
      <c r="AY19" s="677"/>
      <c r="AZ19" s="677"/>
      <c r="BA19" s="677"/>
      <c r="BB19" s="677"/>
      <c r="BC19" s="677"/>
      <c r="BD19" s="677"/>
      <c r="BE19" s="677"/>
      <c r="BF19" s="678"/>
      <c r="BG19" s="679">
        <v>26560</v>
      </c>
      <c r="BH19" s="680"/>
      <c r="BI19" s="680"/>
      <c r="BJ19" s="680"/>
      <c r="BK19" s="680"/>
      <c r="BL19" s="680"/>
      <c r="BM19" s="680"/>
      <c r="BN19" s="681"/>
      <c r="BO19" s="682">
        <v>0.2</v>
      </c>
      <c r="BP19" s="682"/>
      <c r="BQ19" s="682"/>
      <c r="BR19" s="682"/>
      <c r="BS19" s="688" t="s">
        <v>250</v>
      </c>
      <c r="BT19" s="680"/>
      <c r="BU19" s="680"/>
      <c r="BV19" s="680"/>
      <c r="BW19" s="680"/>
      <c r="BX19" s="680"/>
      <c r="BY19" s="680"/>
      <c r="BZ19" s="680"/>
      <c r="CA19" s="680"/>
      <c r="CB19" s="689"/>
      <c r="CD19" s="694" t="s">
        <v>281</v>
      </c>
      <c r="CE19" s="695"/>
      <c r="CF19" s="695"/>
      <c r="CG19" s="695"/>
      <c r="CH19" s="695"/>
      <c r="CI19" s="695"/>
      <c r="CJ19" s="695"/>
      <c r="CK19" s="695"/>
      <c r="CL19" s="695"/>
      <c r="CM19" s="695"/>
      <c r="CN19" s="695"/>
      <c r="CO19" s="695"/>
      <c r="CP19" s="695"/>
      <c r="CQ19" s="696"/>
      <c r="CR19" s="679" t="s">
        <v>250</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282</v>
      </c>
      <c r="C20" s="677"/>
      <c r="D20" s="677"/>
      <c r="E20" s="677"/>
      <c r="F20" s="677"/>
      <c r="G20" s="677"/>
      <c r="H20" s="677"/>
      <c r="I20" s="677"/>
      <c r="J20" s="677"/>
      <c r="K20" s="677"/>
      <c r="L20" s="677"/>
      <c r="M20" s="677"/>
      <c r="N20" s="677"/>
      <c r="O20" s="677"/>
      <c r="P20" s="677"/>
      <c r="Q20" s="678"/>
      <c r="R20" s="679">
        <v>1529265</v>
      </c>
      <c r="S20" s="680"/>
      <c r="T20" s="680"/>
      <c r="U20" s="680"/>
      <c r="V20" s="680"/>
      <c r="W20" s="680"/>
      <c r="X20" s="680"/>
      <c r="Y20" s="681"/>
      <c r="Z20" s="682">
        <v>2.6</v>
      </c>
      <c r="AA20" s="682"/>
      <c r="AB20" s="682"/>
      <c r="AC20" s="682"/>
      <c r="AD20" s="683" t="s">
        <v>250</v>
      </c>
      <c r="AE20" s="683"/>
      <c r="AF20" s="683"/>
      <c r="AG20" s="683"/>
      <c r="AH20" s="683"/>
      <c r="AI20" s="683"/>
      <c r="AJ20" s="683"/>
      <c r="AK20" s="683"/>
      <c r="AL20" s="684" t="s">
        <v>241</v>
      </c>
      <c r="AM20" s="685"/>
      <c r="AN20" s="685"/>
      <c r="AO20" s="686"/>
      <c r="AP20" s="676" t="s">
        <v>283</v>
      </c>
      <c r="AQ20" s="677"/>
      <c r="AR20" s="677"/>
      <c r="AS20" s="677"/>
      <c r="AT20" s="677"/>
      <c r="AU20" s="677"/>
      <c r="AV20" s="677"/>
      <c r="AW20" s="677"/>
      <c r="AX20" s="677"/>
      <c r="AY20" s="677"/>
      <c r="AZ20" s="677"/>
      <c r="BA20" s="677"/>
      <c r="BB20" s="677"/>
      <c r="BC20" s="677"/>
      <c r="BD20" s="677"/>
      <c r="BE20" s="677"/>
      <c r="BF20" s="678"/>
      <c r="BG20" s="679">
        <v>26560</v>
      </c>
      <c r="BH20" s="680"/>
      <c r="BI20" s="680"/>
      <c r="BJ20" s="680"/>
      <c r="BK20" s="680"/>
      <c r="BL20" s="680"/>
      <c r="BM20" s="680"/>
      <c r="BN20" s="681"/>
      <c r="BO20" s="682">
        <v>0.2</v>
      </c>
      <c r="BP20" s="682"/>
      <c r="BQ20" s="682"/>
      <c r="BR20" s="682"/>
      <c r="BS20" s="688" t="s">
        <v>250</v>
      </c>
      <c r="BT20" s="680"/>
      <c r="BU20" s="680"/>
      <c r="BV20" s="680"/>
      <c r="BW20" s="680"/>
      <c r="BX20" s="680"/>
      <c r="BY20" s="680"/>
      <c r="BZ20" s="680"/>
      <c r="CA20" s="680"/>
      <c r="CB20" s="689"/>
      <c r="CD20" s="694" t="s">
        <v>284</v>
      </c>
      <c r="CE20" s="695"/>
      <c r="CF20" s="695"/>
      <c r="CG20" s="695"/>
      <c r="CH20" s="695"/>
      <c r="CI20" s="695"/>
      <c r="CJ20" s="695"/>
      <c r="CK20" s="695"/>
      <c r="CL20" s="695"/>
      <c r="CM20" s="695"/>
      <c r="CN20" s="695"/>
      <c r="CO20" s="695"/>
      <c r="CP20" s="695"/>
      <c r="CQ20" s="696"/>
      <c r="CR20" s="679">
        <v>57601187</v>
      </c>
      <c r="CS20" s="680"/>
      <c r="CT20" s="680"/>
      <c r="CU20" s="680"/>
      <c r="CV20" s="680"/>
      <c r="CW20" s="680"/>
      <c r="CX20" s="680"/>
      <c r="CY20" s="681"/>
      <c r="CZ20" s="682">
        <v>100</v>
      </c>
      <c r="DA20" s="682"/>
      <c r="DB20" s="682"/>
      <c r="DC20" s="682"/>
      <c r="DD20" s="688">
        <v>4598987</v>
      </c>
      <c r="DE20" s="680"/>
      <c r="DF20" s="680"/>
      <c r="DG20" s="680"/>
      <c r="DH20" s="680"/>
      <c r="DI20" s="680"/>
      <c r="DJ20" s="680"/>
      <c r="DK20" s="680"/>
      <c r="DL20" s="680"/>
      <c r="DM20" s="680"/>
      <c r="DN20" s="680"/>
      <c r="DO20" s="680"/>
      <c r="DP20" s="681"/>
      <c r="DQ20" s="688">
        <v>40081787</v>
      </c>
      <c r="DR20" s="680"/>
      <c r="DS20" s="680"/>
      <c r="DT20" s="680"/>
      <c r="DU20" s="680"/>
      <c r="DV20" s="680"/>
      <c r="DW20" s="680"/>
      <c r="DX20" s="680"/>
      <c r="DY20" s="680"/>
      <c r="DZ20" s="680"/>
      <c r="EA20" s="680"/>
      <c r="EB20" s="680"/>
      <c r="EC20" s="689"/>
    </row>
    <row r="21" spans="2:133" ht="11.25" customHeight="1" x14ac:dyDescent="0.15">
      <c r="B21" s="676" t="s">
        <v>285</v>
      </c>
      <c r="C21" s="677"/>
      <c r="D21" s="677"/>
      <c r="E21" s="677"/>
      <c r="F21" s="677"/>
      <c r="G21" s="677"/>
      <c r="H21" s="677"/>
      <c r="I21" s="677"/>
      <c r="J21" s="677"/>
      <c r="K21" s="677"/>
      <c r="L21" s="677"/>
      <c r="M21" s="677"/>
      <c r="N21" s="677"/>
      <c r="O21" s="677"/>
      <c r="P21" s="677"/>
      <c r="Q21" s="678"/>
      <c r="R21" s="679">
        <v>91526</v>
      </c>
      <c r="S21" s="680"/>
      <c r="T21" s="680"/>
      <c r="U21" s="680"/>
      <c r="V21" s="680"/>
      <c r="W21" s="680"/>
      <c r="X21" s="680"/>
      <c r="Y21" s="681"/>
      <c r="Z21" s="682">
        <v>0.2</v>
      </c>
      <c r="AA21" s="682"/>
      <c r="AB21" s="682"/>
      <c r="AC21" s="682"/>
      <c r="AD21" s="683" t="s">
        <v>241</v>
      </c>
      <c r="AE21" s="683"/>
      <c r="AF21" s="683"/>
      <c r="AG21" s="683"/>
      <c r="AH21" s="683"/>
      <c r="AI21" s="683"/>
      <c r="AJ21" s="683"/>
      <c r="AK21" s="683"/>
      <c r="AL21" s="684" t="s">
        <v>250</v>
      </c>
      <c r="AM21" s="685"/>
      <c r="AN21" s="685"/>
      <c r="AO21" s="686"/>
      <c r="AP21" s="697" t="s">
        <v>286</v>
      </c>
      <c r="AQ21" s="698"/>
      <c r="AR21" s="698"/>
      <c r="AS21" s="698"/>
      <c r="AT21" s="698"/>
      <c r="AU21" s="698"/>
      <c r="AV21" s="698"/>
      <c r="AW21" s="698"/>
      <c r="AX21" s="698"/>
      <c r="AY21" s="698"/>
      <c r="AZ21" s="698"/>
      <c r="BA21" s="698"/>
      <c r="BB21" s="698"/>
      <c r="BC21" s="698"/>
      <c r="BD21" s="698"/>
      <c r="BE21" s="698"/>
      <c r="BF21" s="699"/>
      <c r="BG21" s="679">
        <v>26560</v>
      </c>
      <c r="BH21" s="680"/>
      <c r="BI21" s="680"/>
      <c r="BJ21" s="680"/>
      <c r="BK21" s="680"/>
      <c r="BL21" s="680"/>
      <c r="BM21" s="680"/>
      <c r="BN21" s="681"/>
      <c r="BO21" s="682">
        <v>0.2</v>
      </c>
      <c r="BP21" s="682"/>
      <c r="BQ21" s="682"/>
      <c r="BR21" s="682"/>
      <c r="BS21" s="688" t="s">
        <v>250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287</v>
      </c>
      <c r="C22" s="677"/>
      <c r="D22" s="677"/>
      <c r="E22" s="677"/>
      <c r="F22" s="677"/>
      <c r="G22" s="677"/>
      <c r="H22" s="677"/>
      <c r="I22" s="677"/>
      <c r="J22" s="677"/>
      <c r="K22" s="677"/>
      <c r="L22" s="677"/>
      <c r="M22" s="677"/>
      <c r="N22" s="677"/>
      <c r="O22" s="677"/>
      <c r="P22" s="677"/>
      <c r="Q22" s="678"/>
      <c r="R22" s="679">
        <v>35446699</v>
      </c>
      <c r="S22" s="680"/>
      <c r="T22" s="680"/>
      <c r="U22" s="680"/>
      <c r="V22" s="680"/>
      <c r="W22" s="680"/>
      <c r="X22" s="680"/>
      <c r="Y22" s="681"/>
      <c r="Z22" s="682">
        <v>60.9</v>
      </c>
      <c r="AA22" s="682"/>
      <c r="AB22" s="682"/>
      <c r="AC22" s="682"/>
      <c r="AD22" s="683">
        <v>33825908</v>
      </c>
      <c r="AE22" s="683"/>
      <c r="AF22" s="683"/>
      <c r="AG22" s="683"/>
      <c r="AH22" s="683"/>
      <c r="AI22" s="683"/>
      <c r="AJ22" s="683"/>
      <c r="AK22" s="683"/>
      <c r="AL22" s="684">
        <v>99.7</v>
      </c>
      <c r="AM22" s="685"/>
      <c r="AN22" s="685"/>
      <c r="AO22" s="686"/>
      <c r="AP22" s="697" t="s">
        <v>288</v>
      </c>
      <c r="AQ22" s="698"/>
      <c r="AR22" s="698"/>
      <c r="AS22" s="698"/>
      <c r="AT22" s="698"/>
      <c r="AU22" s="698"/>
      <c r="AV22" s="698"/>
      <c r="AW22" s="698"/>
      <c r="AX22" s="698"/>
      <c r="AY22" s="698"/>
      <c r="AZ22" s="698"/>
      <c r="BA22" s="698"/>
      <c r="BB22" s="698"/>
      <c r="BC22" s="698"/>
      <c r="BD22" s="698"/>
      <c r="BE22" s="698"/>
      <c r="BF22" s="699"/>
      <c r="BG22" s="679" t="s">
        <v>250</v>
      </c>
      <c r="BH22" s="680"/>
      <c r="BI22" s="680"/>
      <c r="BJ22" s="680"/>
      <c r="BK22" s="680"/>
      <c r="BL22" s="680"/>
      <c r="BM22" s="680"/>
      <c r="BN22" s="681"/>
      <c r="BO22" s="682" t="s">
        <v>250</v>
      </c>
      <c r="BP22" s="682"/>
      <c r="BQ22" s="682"/>
      <c r="BR22" s="682"/>
      <c r="BS22" s="688" t="s">
        <v>241</v>
      </c>
      <c r="BT22" s="680"/>
      <c r="BU22" s="680"/>
      <c r="BV22" s="680"/>
      <c r="BW22" s="680"/>
      <c r="BX22" s="680"/>
      <c r="BY22" s="680"/>
      <c r="BZ22" s="680"/>
      <c r="CA22" s="680"/>
      <c r="CB22" s="689"/>
      <c r="CD22" s="661" t="s">
        <v>289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290</v>
      </c>
      <c r="C23" s="677"/>
      <c r="D23" s="677"/>
      <c r="E23" s="677"/>
      <c r="F23" s="677"/>
      <c r="G23" s="677"/>
      <c r="H23" s="677"/>
      <c r="I23" s="677"/>
      <c r="J23" s="677"/>
      <c r="K23" s="677"/>
      <c r="L23" s="677"/>
      <c r="M23" s="677"/>
      <c r="N23" s="677"/>
      <c r="O23" s="677"/>
      <c r="P23" s="677"/>
      <c r="Q23" s="678"/>
      <c r="R23" s="679">
        <v>18031</v>
      </c>
      <c r="S23" s="680"/>
      <c r="T23" s="680"/>
      <c r="U23" s="680"/>
      <c r="V23" s="680"/>
      <c r="W23" s="680"/>
      <c r="X23" s="680"/>
      <c r="Y23" s="681"/>
      <c r="Z23" s="682">
        <v>0</v>
      </c>
      <c r="AA23" s="682"/>
      <c r="AB23" s="682"/>
      <c r="AC23" s="682"/>
      <c r="AD23" s="683">
        <v>18031</v>
      </c>
      <c r="AE23" s="683"/>
      <c r="AF23" s="683"/>
      <c r="AG23" s="683"/>
      <c r="AH23" s="683"/>
      <c r="AI23" s="683"/>
      <c r="AJ23" s="683"/>
      <c r="AK23" s="683"/>
      <c r="AL23" s="684">
        <v>0.1</v>
      </c>
      <c r="AM23" s="685"/>
      <c r="AN23" s="685"/>
      <c r="AO23" s="686"/>
      <c r="AP23" s="697" t="s">
        <v>291</v>
      </c>
      <c r="AQ23" s="698"/>
      <c r="AR23" s="698"/>
      <c r="AS23" s="698"/>
      <c r="AT23" s="698"/>
      <c r="AU23" s="698"/>
      <c r="AV23" s="698"/>
      <c r="AW23" s="698"/>
      <c r="AX23" s="698"/>
      <c r="AY23" s="698"/>
      <c r="AZ23" s="698"/>
      <c r="BA23" s="698"/>
      <c r="BB23" s="698"/>
      <c r="BC23" s="698"/>
      <c r="BD23" s="698"/>
      <c r="BE23" s="698"/>
      <c r="BF23" s="699"/>
      <c r="BG23" s="679" t="s">
        <v>250</v>
      </c>
      <c r="BH23" s="680"/>
      <c r="BI23" s="680"/>
      <c r="BJ23" s="680"/>
      <c r="BK23" s="680"/>
      <c r="BL23" s="680"/>
      <c r="BM23" s="680"/>
      <c r="BN23" s="681"/>
      <c r="BO23" s="682" t="s">
        <v>241</v>
      </c>
      <c r="BP23" s="682"/>
      <c r="BQ23" s="682"/>
      <c r="BR23" s="682"/>
      <c r="BS23" s="688" t="s">
        <v>250</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292</v>
      </c>
      <c r="CS23" s="662"/>
      <c r="CT23" s="662"/>
      <c r="CU23" s="662"/>
      <c r="CV23" s="662"/>
      <c r="CW23" s="662"/>
      <c r="CX23" s="662"/>
      <c r="CY23" s="663"/>
      <c r="CZ23" s="661" t="s">
        <v>293</v>
      </c>
      <c r="DA23" s="662"/>
      <c r="DB23" s="662"/>
      <c r="DC23" s="663"/>
      <c r="DD23" s="661" t="s">
        <v>294</v>
      </c>
      <c r="DE23" s="662"/>
      <c r="DF23" s="662"/>
      <c r="DG23" s="662"/>
      <c r="DH23" s="662"/>
      <c r="DI23" s="662"/>
      <c r="DJ23" s="662"/>
      <c r="DK23" s="663"/>
      <c r="DL23" s="709" t="s">
        <v>295</v>
      </c>
      <c r="DM23" s="710"/>
      <c r="DN23" s="710"/>
      <c r="DO23" s="710"/>
      <c r="DP23" s="710"/>
      <c r="DQ23" s="710"/>
      <c r="DR23" s="710"/>
      <c r="DS23" s="710"/>
      <c r="DT23" s="710"/>
      <c r="DU23" s="710"/>
      <c r="DV23" s="711"/>
      <c r="DW23" s="661" t="s">
        <v>296</v>
      </c>
      <c r="DX23" s="662"/>
      <c r="DY23" s="662"/>
      <c r="DZ23" s="662"/>
      <c r="EA23" s="662"/>
      <c r="EB23" s="662"/>
      <c r="EC23" s="663"/>
    </row>
    <row r="24" spans="2:133" ht="11.25" customHeight="1" x14ac:dyDescent="0.15">
      <c r="B24" s="676" t="s">
        <v>297</v>
      </c>
      <c r="C24" s="677"/>
      <c r="D24" s="677"/>
      <c r="E24" s="677"/>
      <c r="F24" s="677"/>
      <c r="G24" s="677"/>
      <c r="H24" s="677"/>
      <c r="I24" s="677"/>
      <c r="J24" s="677"/>
      <c r="K24" s="677"/>
      <c r="L24" s="677"/>
      <c r="M24" s="677"/>
      <c r="N24" s="677"/>
      <c r="O24" s="677"/>
      <c r="P24" s="677"/>
      <c r="Q24" s="678"/>
      <c r="R24" s="679">
        <v>388051</v>
      </c>
      <c r="S24" s="680"/>
      <c r="T24" s="680"/>
      <c r="U24" s="680"/>
      <c r="V24" s="680"/>
      <c r="W24" s="680"/>
      <c r="X24" s="680"/>
      <c r="Y24" s="681"/>
      <c r="Z24" s="682">
        <v>0.7</v>
      </c>
      <c r="AA24" s="682"/>
      <c r="AB24" s="682"/>
      <c r="AC24" s="682"/>
      <c r="AD24" s="683" t="s">
        <v>241</v>
      </c>
      <c r="AE24" s="683"/>
      <c r="AF24" s="683"/>
      <c r="AG24" s="683"/>
      <c r="AH24" s="683"/>
      <c r="AI24" s="683"/>
      <c r="AJ24" s="683"/>
      <c r="AK24" s="683"/>
      <c r="AL24" s="684" t="s">
        <v>241</v>
      </c>
      <c r="AM24" s="685"/>
      <c r="AN24" s="685"/>
      <c r="AO24" s="686"/>
      <c r="AP24" s="697" t="s">
        <v>298</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250</v>
      </c>
      <c r="BP24" s="682"/>
      <c r="BQ24" s="682"/>
      <c r="BR24" s="682"/>
      <c r="BS24" s="688" t="s">
        <v>241</v>
      </c>
      <c r="BT24" s="680"/>
      <c r="BU24" s="680"/>
      <c r="BV24" s="680"/>
      <c r="BW24" s="680"/>
      <c r="BX24" s="680"/>
      <c r="BY24" s="680"/>
      <c r="BZ24" s="680"/>
      <c r="CA24" s="680"/>
      <c r="CB24" s="689"/>
      <c r="CD24" s="690" t="s">
        <v>299</v>
      </c>
      <c r="CE24" s="691"/>
      <c r="CF24" s="691"/>
      <c r="CG24" s="691"/>
      <c r="CH24" s="691"/>
      <c r="CI24" s="691"/>
      <c r="CJ24" s="691"/>
      <c r="CK24" s="691"/>
      <c r="CL24" s="691"/>
      <c r="CM24" s="691"/>
      <c r="CN24" s="691"/>
      <c r="CO24" s="691"/>
      <c r="CP24" s="691"/>
      <c r="CQ24" s="692"/>
      <c r="CR24" s="668">
        <v>26899265</v>
      </c>
      <c r="CS24" s="669"/>
      <c r="CT24" s="669"/>
      <c r="CU24" s="669"/>
      <c r="CV24" s="669"/>
      <c r="CW24" s="669"/>
      <c r="CX24" s="669"/>
      <c r="CY24" s="670"/>
      <c r="CZ24" s="673">
        <v>46.7</v>
      </c>
      <c r="DA24" s="674"/>
      <c r="DB24" s="674"/>
      <c r="DC24" s="693"/>
      <c r="DD24" s="712">
        <v>19332499</v>
      </c>
      <c r="DE24" s="669"/>
      <c r="DF24" s="669"/>
      <c r="DG24" s="669"/>
      <c r="DH24" s="669"/>
      <c r="DI24" s="669"/>
      <c r="DJ24" s="669"/>
      <c r="DK24" s="670"/>
      <c r="DL24" s="712">
        <v>18307003</v>
      </c>
      <c r="DM24" s="669"/>
      <c r="DN24" s="669"/>
      <c r="DO24" s="669"/>
      <c r="DP24" s="669"/>
      <c r="DQ24" s="669"/>
      <c r="DR24" s="669"/>
      <c r="DS24" s="669"/>
      <c r="DT24" s="669"/>
      <c r="DU24" s="669"/>
      <c r="DV24" s="670"/>
      <c r="DW24" s="673">
        <v>51.4</v>
      </c>
      <c r="DX24" s="674"/>
      <c r="DY24" s="674"/>
      <c r="DZ24" s="674"/>
      <c r="EA24" s="674"/>
      <c r="EB24" s="674"/>
      <c r="EC24" s="675"/>
    </row>
    <row r="25" spans="2:133" ht="11.25" customHeight="1" x14ac:dyDescent="0.15">
      <c r="B25" s="676" t="s">
        <v>300</v>
      </c>
      <c r="C25" s="677"/>
      <c r="D25" s="677"/>
      <c r="E25" s="677"/>
      <c r="F25" s="677"/>
      <c r="G25" s="677"/>
      <c r="H25" s="677"/>
      <c r="I25" s="677"/>
      <c r="J25" s="677"/>
      <c r="K25" s="677"/>
      <c r="L25" s="677"/>
      <c r="M25" s="677"/>
      <c r="N25" s="677"/>
      <c r="O25" s="677"/>
      <c r="P25" s="677"/>
      <c r="Q25" s="678"/>
      <c r="R25" s="679">
        <v>523751</v>
      </c>
      <c r="S25" s="680"/>
      <c r="T25" s="680"/>
      <c r="U25" s="680"/>
      <c r="V25" s="680"/>
      <c r="W25" s="680"/>
      <c r="X25" s="680"/>
      <c r="Y25" s="681"/>
      <c r="Z25" s="682">
        <v>0.9</v>
      </c>
      <c r="AA25" s="682"/>
      <c r="AB25" s="682"/>
      <c r="AC25" s="682"/>
      <c r="AD25" s="683" t="s">
        <v>241</v>
      </c>
      <c r="AE25" s="683"/>
      <c r="AF25" s="683"/>
      <c r="AG25" s="683"/>
      <c r="AH25" s="683"/>
      <c r="AI25" s="683"/>
      <c r="AJ25" s="683"/>
      <c r="AK25" s="683"/>
      <c r="AL25" s="684" t="s">
        <v>241</v>
      </c>
      <c r="AM25" s="685"/>
      <c r="AN25" s="685"/>
      <c r="AO25" s="686"/>
      <c r="AP25" s="697" t="s">
        <v>301</v>
      </c>
      <c r="AQ25" s="698"/>
      <c r="AR25" s="698"/>
      <c r="AS25" s="698"/>
      <c r="AT25" s="698"/>
      <c r="AU25" s="698"/>
      <c r="AV25" s="698"/>
      <c r="AW25" s="698"/>
      <c r="AX25" s="698"/>
      <c r="AY25" s="698"/>
      <c r="AZ25" s="698"/>
      <c r="BA25" s="698"/>
      <c r="BB25" s="698"/>
      <c r="BC25" s="698"/>
      <c r="BD25" s="698"/>
      <c r="BE25" s="698"/>
      <c r="BF25" s="699"/>
      <c r="BG25" s="679" t="s">
        <v>250</v>
      </c>
      <c r="BH25" s="680"/>
      <c r="BI25" s="680"/>
      <c r="BJ25" s="680"/>
      <c r="BK25" s="680"/>
      <c r="BL25" s="680"/>
      <c r="BM25" s="680"/>
      <c r="BN25" s="681"/>
      <c r="BO25" s="682" t="s">
        <v>241</v>
      </c>
      <c r="BP25" s="682"/>
      <c r="BQ25" s="682"/>
      <c r="BR25" s="682"/>
      <c r="BS25" s="688" t="s">
        <v>241</v>
      </c>
      <c r="BT25" s="680"/>
      <c r="BU25" s="680"/>
      <c r="BV25" s="680"/>
      <c r="BW25" s="680"/>
      <c r="BX25" s="680"/>
      <c r="BY25" s="680"/>
      <c r="BZ25" s="680"/>
      <c r="CA25" s="680"/>
      <c r="CB25" s="689"/>
      <c r="CD25" s="694" t="s">
        <v>302</v>
      </c>
      <c r="CE25" s="695"/>
      <c r="CF25" s="695"/>
      <c r="CG25" s="695"/>
      <c r="CH25" s="695"/>
      <c r="CI25" s="695"/>
      <c r="CJ25" s="695"/>
      <c r="CK25" s="695"/>
      <c r="CL25" s="695"/>
      <c r="CM25" s="695"/>
      <c r="CN25" s="695"/>
      <c r="CO25" s="695"/>
      <c r="CP25" s="695"/>
      <c r="CQ25" s="696"/>
      <c r="CR25" s="679">
        <v>7002303</v>
      </c>
      <c r="CS25" s="715"/>
      <c r="CT25" s="715"/>
      <c r="CU25" s="715"/>
      <c r="CV25" s="715"/>
      <c r="CW25" s="715"/>
      <c r="CX25" s="715"/>
      <c r="CY25" s="716"/>
      <c r="CZ25" s="684">
        <v>12.2</v>
      </c>
      <c r="DA25" s="713"/>
      <c r="DB25" s="713"/>
      <c r="DC25" s="717"/>
      <c r="DD25" s="688">
        <v>6502014</v>
      </c>
      <c r="DE25" s="715"/>
      <c r="DF25" s="715"/>
      <c r="DG25" s="715"/>
      <c r="DH25" s="715"/>
      <c r="DI25" s="715"/>
      <c r="DJ25" s="715"/>
      <c r="DK25" s="716"/>
      <c r="DL25" s="688">
        <v>6482268</v>
      </c>
      <c r="DM25" s="715"/>
      <c r="DN25" s="715"/>
      <c r="DO25" s="715"/>
      <c r="DP25" s="715"/>
      <c r="DQ25" s="715"/>
      <c r="DR25" s="715"/>
      <c r="DS25" s="715"/>
      <c r="DT25" s="715"/>
      <c r="DU25" s="715"/>
      <c r="DV25" s="716"/>
      <c r="DW25" s="684">
        <v>18.2</v>
      </c>
      <c r="DX25" s="713"/>
      <c r="DY25" s="713"/>
      <c r="DZ25" s="713"/>
      <c r="EA25" s="713"/>
      <c r="EB25" s="713"/>
      <c r="EC25" s="714"/>
    </row>
    <row r="26" spans="2:133" ht="11.25" customHeight="1" x14ac:dyDescent="0.15">
      <c r="B26" s="676" t="s">
        <v>303</v>
      </c>
      <c r="C26" s="677"/>
      <c r="D26" s="677"/>
      <c r="E26" s="677"/>
      <c r="F26" s="677"/>
      <c r="G26" s="677"/>
      <c r="H26" s="677"/>
      <c r="I26" s="677"/>
      <c r="J26" s="677"/>
      <c r="K26" s="677"/>
      <c r="L26" s="677"/>
      <c r="M26" s="677"/>
      <c r="N26" s="677"/>
      <c r="O26" s="677"/>
      <c r="P26" s="677"/>
      <c r="Q26" s="678"/>
      <c r="R26" s="679">
        <v>77602</v>
      </c>
      <c r="S26" s="680"/>
      <c r="T26" s="680"/>
      <c r="U26" s="680"/>
      <c r="V26" s="680"/>
      <c r="W26" s="680"/>
      <c r="X26" s="680"/>
      <c r="Y26" s="681"/>
      <c r="Z26" s="682">
        <v>0.1</v>
      </c>
      <c r="AA26" s="682"/>
      <c r="AB26" s="682"/>
      <c r="AC26" s="682"/>
      <c r="AD26" s="683" t="s">
        <v>241</v>
      </c>
      <c r="AE26" s="683"/>
      <c r="AF26" s="683"/>
      <c r="AG26" s="683"/>
      <c r="AH26" s="683"/>
      <c r="AI26" s="683"/>
      <c r="AJ26" s="683"/>
      <c r="AK26" s="683"/>
      <c r="AL26" s="684" t="s">
        <v>250</v>
      </c>
      <c r="AM26" s="685"/>
      <c r="AN26" s="685"/>
      <c r="AO26" s="686"/>
      <c r="AP26" s="697" t="s">
        <v>304</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241</v>
      </c>
      <c r="BP26" s="682"/>
      <c r="BQ26" s="682"/>
      <c r="BR26" s="682"/>
      <c r="BS26" s="688" t="s">
        <v>250</v>
      </c>
      <c r="BT26" s="680"/>
      <c r="BU26" s="680"/>
      <c r="BV26" s="680"/>
      <c r="BW26" s="680"/>
      <c r="BX26" s="680"/>
      <c r="BY26" s="680"/>
      <c r="BZ26" s="680"/>
      <c r="CA26" s="680"/>
      <c r="CB26" s="689"/>
      <c r="CD26" s="694" t="s">
        <v>305</v>
      </c>
      <c r="CE26" s="695"/>
      <c r="CF26" s="695"/>
      <c r="CG26" s="695"/>
      <c r="CH26" s="695"/>
      <c r="CI26" s="695"/>
      <c r="CJ26" s="695"/>
      <c r="CK26" s="695"/>
      <c r="CL26" s="695"/>
      <c r="CM26" s="695"/>
      <c r="CN26" s="695"/>
      <c r="CO26" s="695"/>
      <c r="CP26" s="695"/>
      <c r="CQ26" s="696"/>
      <c r="CR26" s="679">
        <v>4429388</v>
      </c>
      <c r="CS26" s="680"/>
      <c r="CT26" s="680"/>
      <c r="CU26" s="680"/>
      <c r="CV26" s="680"/>
      <c r="CW26" s="680"/>
      <c r="CX26" s="680"/>
      <c r="CY26" s="681"/>
      <c r="CZ26" s="684">
        <v>7.7</v>
      </c>
      <c r="DA26" s="713"/>
      <c r="DB26" s="713"/>
      <c r="DC26" s="717"/>
      <c r="DD26" s="688">
        <v>4025539</v>
      </c>
      <c r="DE26" s="680"/>
      <c r="DF26" s="680"/>
      <c r="DG26" s="680"/>
      <c r="DH26" s="680"/>
      <c r="DI26" s="680"/>
      <c r="DJ26" s="680"/>
      <c r="DK26" s="681"/>
      <c r="DL26" s="688" t="s">
        <v>250</v>
      </c>
      <c r="DM26" s="680"/>
      <c r="DN26" s="680"/>
      <c r="DO26" s="680"/>
      <c r="DP26" s="680"/>
      <c r="DQ26" s="680"/>
      <c r="DR26" s="680"/>
      <c r="DS26" s="680"/>
      <c r="DT26" s="680"/>
      <c r="DU26" s="680"/>
      <c r="DV26" s="681"/>
      <c r="DW26" s="684" t="s">
        <v>250</v>
      </c>
      <c r="DX26" s="713"/>
      <c r="DY26" s="713"/>
      <c r="DZ26" s="713"/>
      <c r="EA26" s="713"/>
      <c r="EB26" s="713"/>
      <c r="EC26" s="714"/>
    </row>
    <row r="27" spans="2:133" ht="11.25" customHeight="1" x14ac:dyDescent="0.15">
      <c r="B27" s="676" t="s">
        <v>306</v>
      </c>
      <c r="C27" s="677"/>
      <c r="D27" s="677"/>
      <c r="E27" s="677"/>
      <c r="F27" s="677"/>
      <c r="G27" s="677"/>
      <c r="H27" s="677"/>
      <c r="I27" s="677"/>
      <c r="J27" s="677"/>
      <c r="K27" s="677"/>
      <c r="L27" s="677"/>
      <c r="M27" s="677"/>
      <c r="N27" s="677"/>
      <c r="O27" s="677"/>
      <c r="P27" s="677"/>
      <c r="Q27" s="678"/>
      <c r="R27" s="679">
        <v>6038838</v>
      </c>
      <c r="S27" s="680"/>
      <c r="T27" s="680"/>
      <c r="U27" s="680"/>
      <c r="V27" s="680"/>
      <c r="W27" s="680"/>
      <c r="X27" s="680"/>
      <c r="Y27" s="681"/>
      <c r="Z27" s="682">
        <v>10.4</v>
      </c>
      <c r="AA27" s="682"/>
      <c r="AB27" s="682"/>
      <c r="AC27" s="682"/>
      <c r="AD27" s="683" t="s">
        <v>250</v>
      </c>
      <c r="AE27" s="683"/>
      <c r="AF27" s="683"/>
      <c r="AG27" s="683"/>
      <c r="AH27" s="683"/>
      <c r="AI27" s="683"/>
      <c r="AJ27" s="683"/>
      <c r="AK27" s="683"/>
      <c r="AL27" s="684" t="s">
        <v>250</v>
      </c>
      <c r="AM27" s="685"/>
      <c r="AN27" s="685"/>
      <c r="AO27" s="686"/>
      <c r="AP27" s="676" t="s">
        <v>307</v>
      </c>
      <c r="AQ27" s="677"/>
      <c r="AR27" s="677"/>
      <c r="AS27" s="677"/>
      <c r="AT27" s="677"/>
      <c r="AU27" s="677"/>
      <c r="AV27" s="677"/>
      <c r="AW27" s="677"/>
      <c r="AX27" s="677"/>
      <c r="AY27" s="677"/>
      <c r="AZ27" s="677"/>
      <c r="BA27" s="677"/>
      <c r="BB27" s="677"/>
      <c r="BC27" s="677"/>
      <c r="BD27" s="677"/>
      <c r="BE27" s="677"/>
      <c r="BF27" s="678"/>
      <c r="BG27" s="679">
        <v>13626178</v>
      </c>
      <c r="BH27" s="680"/>
      <c r="BI27" s="680"/>
      <c r="BJ27" s="680"/>
      <c r="BK27" s="680"/>
      <c r="BL27" s="680"/>
      <c r="BM27" s="680"/>
      <c r="BN27" s="681"/>
      <c r="BO27" s="682">
        <v>100</v>
      </c>
      <c r="BP27" s="682"/>
      <c r="BQ27" s="682"/>
      <c r="BR27" s="682"/>
      <c r="BS27" s="688">
        <v>662285</v>
      </c>
      <c r="BT27" s="680"/>
      <c r="BU27" s="680"/>
      <c r="BV27" s="680"/>
      <c r="BW27" s="680"/>
      <c r="BX27" s="680"/>
      <c r="BY27" s="680"/>
      <c r="BZ27" s="680"/>
      <c r="CA27" s="680"/>
      <c r="CB27" s="689"/>
      <c r="CD27" s="694" t="s">
        <v>308</v>
      </c>
      <c r="CE27" s="695"/>
      <c r="CF27" s="695"/>
      <c r="CG27" s="695"/>
      <c r="CH27" s="695"/>
      <c r="CI27" s="695"/>
      <c r="CJ27" s="695"/>
      <c r="CK27" s="695"/>
      <c r="CL27" s="695"/>
      <c r="CM27" s="695"/>
      <c r="CN27" s="695"/>
      <c r="CO27" s="695"/>
      <c r="CP27" s="695"/>
      <c r="CQ27" s="696"/>
      <c r="CR27" s="679">
        <v>10470642</v>
      </c>
      <c r="CS27" s="715"/>
      <c r="CT27" s="715"/>
      <c r="CU27" s="715"/>
      <c r="CV27" s="715"/>
      <c r="CW27" s="715"/>
      <c r="CX27" s="715"/>
      <c r="CY27" s="716"/>
      <c r="CZ27" s="684">
        <v>18.2</v>
      </c>
      <c r="DA27" s="713"/>
      <c r="DB27" s="713"/>
      <c r="DC27" s="717"/>
      <c r="DD27" s="688">
        <v>3454880</v>
      </c>
      <c r="DE27" s="715"/>
      <c r="DF27" s="715"/>
      <c r="DG27" s="715"/>
      <c r="DH27" s="715"/>
      <c r="DI27" s="715"/>
      <c r="DJ27" s="715"/>
      <c r="DK27" s="716"/>
      <c r="DL27" s="688">
        <v>3449130</v>
      </c>
      <c r="DM27" s="715"/>
      <c r="DN27" s="715"/>
      <c r="DO27" s="715"/>
      <c r="DP27" s="715"/>
      <c r="DQ27" s="715"/>
      <c r="DR27" s="715"/>
      <c r="DS27" s="715"/>
      <c r="DT27" s="715"/>
      <c r="DU27" s="715"/>
      <c r="DV27" s="716"/>
      <c r="DW27" s="684">
        <v>9.6999999999999993</v>
      </c>
      <c r="DX27" s="713"/>
      <c r="DY27" s="713"/>
      <c r="DZ27" s="713"/>
      <c r="EA27" s="713"/>
      <c r="EB27" s="713"/>
      <c r="EC27" s="714"/>
    </row>
    <row r="28" spans="2:133" ht="11.25" customHeight="1" x14ac:dyDescent="0.15">
      <c r="B28" s="721" t="s">
        <v>309</v>
      </c>
      <c r="C28" s="722"/>
      <c r="D28" s="722"/>
      <c r="E28" s="722"/>
      <c r="F28" s="722"/>
      <c r="G28" s="722"/>
      <c r="H28" s="722"/>
      <c r="I28" s="722"/>
      <c r="J28" s="722"/>
      <c r="K28" s="722"/>
      <c r="L28" s="722"/>
      <c r="M28" s="722"/>
      <c r="N28" s="722"/>
      <c r="O28" s="722"/>
      <c r="P28" s="722"/>
      <c r="Q28" s="723"/>
      <c r="R28" s="679" t="s">
        <v>250</v>
      </c>
      <c r="S28" s="680"/>
      <c r="T28" s="680"/>
      <c r="U28" s="680"/>
      <c r="V28" s="680"/>
      <c r="W28" s="680"/>
      <c r="X28" s="680"/>
      <c r="Y28" s="681"/>
      <c r="Z28" s="682" t="s">
        <v>250</v>
      </c>
      <c r="AA28" s="682"/>
      <c r="AB28" s="682"/>
      <c r="AC28" s="682"/>
      <c r="AD28" s="683" t="s">
        <v>250</v>
      </c>
      <c r="AE28" s="683"/>
      <c r="AF28" s="683"/>
      <c r="AG28" s="683"/>
      <c r="AH28" s="683"/>
      <c r="AI28" s="683"/>
      <c r="AJ28" s="683"/>
      <c r="AK28" s="683"/>
      <c r="AL28" s="684" t="s">
        <v>250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310</v>
      </c>
      <c r="CE28" s="695"/>
      <c r="CF28" s="695"/>
      <c r="CG28" s="695"/>
      <c r="CH28" s="695"/>
      <c r="CI28" s="695"/>
      <c r="CJ28" s="695"/>
      <c r="CK28" s="695"/>
      <c r="CL28" s="695"/>
      <c r="CM28" s="695"/>
      <c r="CN28" s="695"/>
      <c r="CO28" s="695"/>
      <c r="CP28" s="695"/>
      <c r="CQ28" s="696"/>
      <c r="CR28" s="679">
        <v>9426320</v>
      </c>
      <c r="CS28" s="680"/>
      <c r="CT28" s="680"/>
      <c r="CU28" s="680"/>
      <c r="CV28" s="680"/>
      <c r="CW28" s="680"/>
      <c r="CX28" s="680"/>
      <c r="CY28" s="681"/>
      <c r="CZ28" s="684">
        <v>16.399999999999999</v>
      </c>
      <c r="DA28" s="713"/>
      <c r="DB28" s="713"/>
      <c r="DC28" s="717"/>
      <c r="DD28" s="688">
        <v>9375605</v>
      </c>
      <c r="DE28" s="680"/>
      <c r="DF28" s="680"/>
      <c r="DG28" s="680"/>
      <c r="DH28" s="680"/>
      <c r="DI28" s="680"/>
      <c r="DJ28" s="680"/>
      <c r="DK28" s="681"/>
      <c r="DL28" s="688">
        <v>8375605</v>
      </c>
      <c r="DM28" s="680"/>
      <c r="DN28" s="680"/>
      <c r="DO28" s="680"/>
      <c r="DP28" s="680"/>
      <c r="DQ28" s="680"/>
      <c r="DR28" s="680"/>
      <c r="DS28" s="680"/>
      <c r="DT28" s="680"/>
      <c r="DU28" s="680"/>
      <c r="DV28" s="681"/>
      <c r="DW28" s="684">
        <v>23.5</v>
      </c>
      <c r="DX28" s="713"/>
      <c r="DY28" s="713"/>
      <c r="DZ28" s="713"/>
      <c r="EA28" s="713"/>
      <c r="EB28" s="713"/>
      <c r="EC28" s="714"/>
    </row>
    <row r="29" spans="2:133" ht="11.25" customHeight="1" x14ac:dyDescent="0.15">
      <c r="B29" s="676" t="s">
        <v>311</v>
      </c>
      <c r="C29" s="677"/>
      <c r="D29" s="677"/>
      <c r="E29" s="677"/>
      <c r="F29" s="677"/>
      <c r="G29" s="677"/>
      <c r="H29" s="677"/>
      <c r="I29" s="677"/>
      <c r="J29" s="677"/>
      <c r="K29" s="677"/>
      <c r="L29" s="677"/>
      <c r="M29" s="677"/>
      <c r="N29" s="677"/>
      <c r="O29" s="677"/>
      <c r="P29" s="677"/>
      <c r="Q29" s="678"/>
      <c r="R29" s="679">
        <v>5295615</v>
      </c>
      <c r="S29" s="680"/>
      <c r="T29" s="680"/>
      <c r="U29" s="680"/>
      <c r="V29" s="680"/>
      <c r="W29" s="680"/>
      <c r="X29" s="680"/>
      <c r="Y29" s="681"/>
      <c r="Z29" s="682">
        <v>9.1</v>
      </c>
      <c r="AA29" s="682"/>
      <c r="AB29" s="682"/>
      <c r="AC29" s="682"/>
      <c r="AD29" s="683" t="s">
        <v>250</v>
      </c>
      <c r="AE29" s="683"/>
      <c r="AF29" s="683"/>
      <c r="AG29" s="683"/>
      <c r="AH29" s="683"/>
      <c r="AI29" s="683"/>
      <c r="AJ29" s="683"/>
      <c r="AK29" s="683"/>
      <c r="AL29" s="684" t="s">
        <v>241</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312</v>
      </c>
      <c r="BH29" s="719"/>
      <c r="BI29" s="719"/>
      <c r="BJ29" s="719"/>
      <c r="BK29" s="719"/>
      <c r="BL29" s="719"/>
      <c r="BM29" s="719"/>
      <c r="BN29" s="719"/>
      <c r="BO29" s="719"/>
      <c r="BP29" s="719"/>
      <c r="BQ29" s="720"/>
      <c r="BR29" s="658" t="s">
        <v>313</v>
      </c>
      <c r="BS29" s="719"/>
      <c r="BT29" s="719"/>
      <c r="BU29" s="719"/>
      <c r="BV29" s="719"/>
      <c r="BW29" s="719"/>
      <c r="BX29" s="719"/>
      <c r="BY29" s="719"/>
      <c r="BZ29" s="719"/>
      <c r="CA29" s="719"/>
      <c r="CB29" s="720"/>
      <c r="CD29" s="742" t="s">
        <v>314</v>
      </c>
      <c r="CE29" s="743"/>
      <c r="CF29" s="694" t="s">
        <v>315</v>
      </c>
      <c r="CG29" s="695"/>
      <c r="CH29" s="695"/>
      <c r="CI29" s="695"/>
      <c r="CJ29" s="695"/>
      <c r="CK29" s="695"/>
      <c r="CL29" s="695"/>
      <c r="CM29" s="695"/>
      <c r="CN29" s="695"/>
      <c r="CO29" s="695"/>
      <c r="CP29" s="695"/>
      <c r="CQ29" s="696"/>
      <c r="CR29" s="679">
        <v>9425952</v>
      </c>
      <c r="CS29" s="715"/>
      <c r="CT29" s="715"/>
      <c r="CU29" s="715"/>
      <c r="CV29" s="715"/>
      <c r="CW29" s="715"/>
      <c r="CX29" s="715"/>
      <c r="CY29" s="716"/>
      <c r="CZ29" s="684">
        <v>16.399999999999999</v>
      </c>
      <c r="DA29" s="713"/>
      <c r="DB29" s="713"/>
      <c r="DC29" s="717"/>
      <c r="DD29" s="688">
        <v>9375237</v>
      </c>
      <c r="DE29" s="715"/>
      <c r="DF29" s="715"/>
      <c r="DG29" s="715"/>
      <c r="DH29" s="715"/>
      <c r="DI29" s="715"/>
      <c r="DJ29" s="715"/>
      <c r="DK29" s="716"/>
      <c r="DL29" s="688">
        <v>8375237</v>
      </c>
      <c r="DM29" s="715"/>
      <c r="DN29" s="715"/>
      <c r="DO29" s="715"/>
      <c r="DP29" s="715"/>
      <c r="DQ29" s="715"/>
      <c r="DR29" s="715"/>
      <c r="DS29" s="715"/>
      <c r="DT29" s="715"/>
      <c r="DU29" s="715"/>
      <c r="DV29" s="716"/>
      <c r="DW29" s="684">
        <v>23.5</v>
      </c>
      <c r="DX29" s="713"/>
      <c r="DY29" s="713"/>
      <c r="DZ29" s="713"/>
      <c r="EA29" s="713"/>
      <c r="EB29" s="713"/>
      <c r="EC29" s="714"/>
    </row>
    <row r="30" spans="2:133" ht="11.25" customHeight="1" x14ac:dyDescent="0.15">
      <c r="B30" s="676" t="s">
        <v>316</v>
      </c>
      <c r="C30" s="677"/>
      <c r="D30" s="677"/>
      <c r="E30" s="677"/>
      <c r="F30" s="677"/>
      <c r="G30" s="677"/>
      <c r="H30" s="677"/>
      <c r="I30" s="677"/>
      <c r="J30" s="677"/>
      <c r="K30" s="677"/>
      <c r="L30" s="677"/>
      <c r="M30" s="677"/>
      <c r="N30" s="677"/>
      <c r="O30" s="677"/>
      <c r="P30" s="677"/>
      <c r="Q30" s="678"/>
      <c r="R30" s="679">
        <v>583474</v>
      </c>
      <c r="S30" s="680"/>
      <c r="T30" s="680"/>
      <c r="U30" s="680"/>
      <c r="V30" s="680"/>
      <c r="W30" s="680"/>
      <c r="X30" s="680"/>
      <c r="Y30" s="681"/>
      <c r="Z30" s="682">
        <v>1</v>
      </c>
      <c r="AA30" s="682"/>
      <c r="AB30" s="682"/>
      <c r="AC30" s="682"/>
      <c r="AD30" s="683">
        <v>35397</v>
      </c>
      <c r="AE30" s="683"/>
      <c r="AF30" s="683"/>
      <c r="AG30" s="683"/>
      <c r="AH30" s="683"/>
      <c r="AI30" s="683"/>
      <c r="AJ30" s="683"/>
      <c r="AK30" s="683"/>
      <c r="AL30" s="684">
        <v>0.1</v>
      </c>
      <c r="AM30" s="685"/>
      <c r="AN30" s="685"/>
      <c r="AO30" s="686"/>
      <c r="AP30" s="727" t="s">
        <v>317</v>
      </c>
      <c r="AQ30" s="728"/>
      <c r="AR30" s="728"/>
      <c r="AS30" s="728"/>
      <c r="AT30" s="733" t="s">
        <v>318</v>
      </c>
      <c r="AU30" s="230"/>
      <c r="AV30" s="230"/>
      <c r="AW30" s="230"/>
      <c r="AX30" s="665" t="s">
        <v>192</v>
      </c>
      <c r="AY30" s="666"/>
      <c r="AZ30" s="666"/>
      <c r="BA30" s="666"/>
      <c r="BB30" s="666"/>
      <c r="BC30" s="666"/>
      <c r="BD30" s="666"/>
      <c r="BE30" s="666"/>
      <c r="BF30" s="667"/>
      <c r="BG30" s="739">
        <v>99.1</v>
      </c>
      <c r="BH30" s="740"/>
      <c r="BI30" s="740"/>
      <c r="BJ30" s="740"/>
      <c r="BK30" s="740"/>
      <c r="BL30" s="740"/>
      <c r="BM30" s="674">
        <v>95.7</v>
      </c>
      <c r="BN30" s="740"/>
      <c r="BO30" s="740"/>
      <c r="BP30" s="740"/>
      <c r="BQ30" s="741"/>
      <c r="BR30" s="739">
        <v>99</v>
      </c>
      <c r="BS30" s="740"/>
      <c r="BT30" s="740"/>
      <c r="BU30" s="740"/>
      <c r="BV30" s="740"/>
      <c r="BW30" s="740"/>
      <c r="BX30" s="674">
        <v>95.1</v>
      </c>
      <c r="BY30" s="740"/>
      <c r="BZ30" s="740"/>
      <c r="CA30" s="740"/>
      <c r="CB30" s="741"/>
      <c r="CD30" s="744"/>
      <c r="CE30" s="745"/>
      <c r="CF30" s="694" t="s">
        <v>319</v>
      </c>
      <c r="CG30" s="695"/>
      <c r="CH30" s="695"/>
      <c r="CI30" s="695"/>
      <c r="CJ30" s="695"/>
      <c r="CK30" s="695"/>
      <c r="CL30" s="695"/>
      <c r="CM30" s="695"/>
      <c r="CN30" s="695"/>
      <c r="CO30" s="695"/>
      <c r="CP30" s="695"/>
      <c r="CQ30" s="696"/>
      <c r="CR30" s="679">
        <v>8952704</v>
      </c>
      <c r="CS30" s="680"/>
      <c r="CT30" s="680"/>
      <c r="CU30" s="680"/>
      <c r="CV30" s="680"/>
      <c r="CW30" s="680"/>
      <c r="CX30" s="680"/>
      <c r="CY30" s="681"/>
      <c r="CZ30" s="684">
        <v>15.5</v>
      </c>
      <c r="DA30" s="713"/>
      <c r="DB30" s="713"/>
      <c r="DC30" s="717"/>
      <c r="DD30" s="688">
        <v>8905352</v>
      </c>
      <c r="DE30" s="680"/>
      <c r="DF30" s="680"/>
      <c r="DG30" s="680"/>
      <c r="DH30" s="680"/>
      <c r="DI30" s="680"/>
      <c r="DJ30" s="680"/>
      <c r="DK30" s="681"/>
      <c r="DL30" s="688">
        <v>7905352</v>
      </c>
      <c r="DM30" s="680"/>
      <c r="DN30" s="680"/>
      <c r="DO30" s="680"/>
      <c r="DP30" s="680"/>
      <c r="DQ30" s="680"/>
      <c r="DR30" s="680"/>
      <c r="DS30" s="680"/>
      <c r="DT30" s="680"/>
      <c r="DU30" s="680"/>
      <c r="DV30" s="681"/>
      <c r="DW30" s="684">
        <v>22.2</v>
      </c>
      <c r="DX30" s="713"/>
      <c r="DY30" s="713"/>
      <c r="DZ30" s="713"/>
      <c r="EA30" s="713"/>
      <c r="EB30" s="713"/>
      <c r="EC30" s="714"/>
    </row>
    <row r="31" spans="2:133" ht="11.25" customHeight="1" x14ac:dyDescent="0.15">
      <c r="B31" s="676" t="s">
        <v>320</v>
      </c>
      <c r="C31" s="677"/>
      <c r="D31" s="677"/>
      <c r="E31" s="677"/>
      <c r="F31" s="677"/>
      <c r="G31" s="677"/>
      <c r="H31" s="677"/>
      <c r="I31" s="677"/>
      <c r="J31" s="677"/>
      <c r="K31" s="677"/>
      <c r="L31" s="677"/>
      <c r="M31" s="677"/>
      <c r="N31" s="677"/>
      <c r="O31" s="677"/>
      <c r="P31" s="677"/>
      <c r="Q31" s="678"/>
      <c r="R31" s="679">
        <v>439475</v>
      </c>
      <c r="S31" s="680"/>
      <c r="T31" s="680"/>
      <c r="U31" s="680"/>
      <c r="V31" s="680"/>
      <c r="W31" s="680"/>
      <c r="X31" s="680"/>
      <c r="Y31" s="681"/>
      <c r="Z31" s="682">
        <v>0.8</v>
      </c>
      <c r="AA31" s="682"/>
      <c r="AB31" s="682"/>
      <c r="AC31" s="682"/>
      <c r="AD31" s="683" t="s">
        <v>241</v>
      </c>
      <c r="AE31" s="683"/>
      <c r="AF31" s="683"/>
      <c r="AG31" s="683"/>
      <c r="AH31" s="683"/>
      <c r="AI31" s="683"/>
      <c r="AJ31" s="683"/>
      <c r="AK31" s="683"/>
      <c r="AL31" s="684" t="s">
        <v>250</v>
      </c>
      <c r="AM31" s="685"/>
      <c r="AN31" s="685"/>
      <c r="AO31" s="686"/>
      <c r="AP31" s="729"/>
      <c r="AQ31" s="730"/>
      <c r="AR31" s="730"/>
      <c r="AS31" s="730"/>
      <c r="AT31" s="734"/>
      <c r="AU31" s="229" t="s">
        <v>321</v>
      </c>
      <c r="AV31" s="229"/>
      <c r="AW31" s="229"/>
      <c r="AX31" s="676" t="s">
        <v>322</v>
      </c>
      <c r="AY31" s="677"/>
      <c r="AZ31" s="677"/>
      <c r="BA31" s="677"/>
      <c r="BB31" s="677"/>
      <c r="BC31" s="677"/>
      <c r="BD31" s="677"/>
      <c r="BE31" s="677"/>
      <c r="BF31" s="678"/>
      <c r="BG31" s="736">
        <v>99.2</v>
      </c>
      <c r="BH31" s="715"/>
      <c r="BI31" s="715"/>
      <c r="BJ31" s="715"/>
      <c r="BK31" s="715"/>
      <c r="BL31" s="715"/>
      <c r="BM31" s="685">
        <v>97.3</v>
      </c>
      <c r="BN31" s="737"/>
      <c r="BO31" s="737"/>
      <c r="BP31" s="737"/>
      <c r="BQ31" s="738"/>
      <c r="BR31" s="736">
        <v>99</v>
      </c>
      <c r="BS31" s="715"/>
      <c r="BT31" s="715"/>
      <c r="BU31" s="715"/>
      <c r="BV31" s="715"/>
      <c r="BW31" s="715"/>
      <c r="BX31" s="685">
        <v>96.9</v>
      </c>
      <c r="BY31" s="737"/>
      <c r="BZ31" s="737"/>
      <c r="CA31" s="737"/>
      <c r="CB31" s="738"/>
      <c r="CD31" s="744"/>
      <c r="CE31" s="745"/>
      <c r="CF31" s="694" t="s">
        <v>323</v>
      </c>
      <c r="CG31" s="695"/>
      <c r="CH31" s="695"/>
      <c r="CI31" s="695"/>
      <c r="CJ31" s="695"/>
      <c r="CK31" s="695"/>
      <c r="CL31" s="695"/>
      <c r="CM31" s="695"/>
      <c r="CN31" s="695"/>
      <c r="CO31" s="695"/>
      <c r="CP31" s="695"/>
      <c r="CQ31" s="696"/>
      <c r="CR31" s="679">
        <v>473248</v>
      </c>
      <c r="CS31" s="715"/>
      <c r="CT31" s="715"/>
      <c r="CU31" s="715"/>
      <c r="CV31" s="715"/>
      <c r="CW31" s="715"/>
      <c r="CX31" s="715"/>
      <c r="CY31" s="716"/>
      <c r="CZ31" s="684">
        <v>0.8</v>
      </c>
      <c r="DA31" s="713"/>
      <c r="DB31" s="713"/>
      <c r="DC31" s="717"/>
      <c r="DD31" s="688">
        <v>469885</v>
      </c>
      <c r="DE31" s="715"/>
      <c r="DF31" s="715"/>
      <c r="DG31" s="715"/>
      <c r="DH31" s="715"/>
      <c r="DI31" s="715"/>
      <c r="DJ31" s="715"/>
      <c r="DK31" s="716"/>
      <c r="DL31" s="688">
        <v>469885</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324</v>
      </c>
      <c r="C32" s="677"/>
      <c r="D32" s="677"/>
      <c r="E32" s="677"/>
      <c r="F32" s="677"/>
      <c r="G32" s="677"/>
      <c r="H32" s="677"/>
      <c r="I32" s="677"/>
      <c r="J32" s="677"/>
      <c r="K32" s="677"/>
      <c r="L32" s="677"/>
      <c r="M32" s="677"/>
      <c r="N32" s="677"/>
      <c r="O32" s="677"/>
      <c r="P32" s="677"/>
      <c r="Q32" s="678"/>
      <c r="R32" s="679">
        <v>2644956</v>
      </c>
      <c r="S32" s="680"/>
      <c r="T32" s="680"/>
      <c r="U32" s="680"/>
      <c r="V32" s="680"/>
      <c r="W32" s="680"/>
      <c r="X32" s="680"/>
      <c r="Y32" s="681"/>
      <c r="Z32" s="682">
        <v>4.5</v>
      </c>
      <c r="AA32" s="682"/>
      <c r="AB32" s="682"/>
      <c r="AC32" s="682"/>
      <c r="AD32" s="683" t="s">
        <v>250</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325</v>
      </c>
      <c r="AY32" s="725"/>
      <c r="AZ32" s="725"/>
      <c r="BA32" s="725"/>
      <c r="BB32" s="725"/>
      <c r="BC32" s="725"/>
      <c r="BD32" s="725"/>
      <c r="BE32" s="725"/>
      <c r="BF32" s="726"/>
      <c r="BG32" s="748">
        <v>98.9</v>
      </c>
      <c r="BH32" s="749"/>
      <c r="BI32" s="749"/>
      <c r="BJ32" s="749"/>
      <c r="BK32" s="749"/>
      <c r="BL32" s="749"/>
      <c r="BM32" s="750">
        <v>93.8</v>
      </c>
      <c r="BN32" s="749"/>
      <c r="BO32" s="749"/>
      <c r="BP32" s="749"/>
      <c r="BQ32" s="751"/>
      <c r="BR32" s="748">
        <v>98.8</v>
      </c>
      <c r="BS32" s="749"/>
      <c r="BT32" s="749"/>
      <c r="BU32" s="749"/>
      <c r="BV32" s="749"/>
      <c r="BW32" s="749"/>
      <c r="BX32" s="750">
        <v>93.2</v>
      </c>
      <c r="BY32" s="749"/>
      <c r="BZ32" s="749"/>
      <c r="CA32" s="749"/>
      <c r="CB32" s="751"/>
      <c r="CD32" s="746"/>
      <c r="CE32" s="747"/>
      <c r="CF32" s="694" t="s">
        <v>326</v>
      </c>
      <c r="CG32" s="695"/>
      <c r="CH32" s="695"/>
      <c r="CI32" s="695"/>
      <c r="CJ32" s="695"/>
      <c r="CK32" s="695"/>
      <c r="CL32" s="695"/>
      <c r="CM32" s="695"/>
      <c r="CN32" s="695"/>
      <c r="CO32" s="695"/>
      <c r="CP32" s="695"/>
      <c r="CQ32" s="696"/>
      <c r="CR32" s="679">
        <v>368</v>
      </c>
      <c r="CS32" s="680"/>
      <c r="CT32" s="680"/>
      <c r="CU32" s="680"/>
      <c r="CV32" s="680"/>
      <c r="CW32" s="680"/>
      <c r="CX32" s="680"/>
      <c r="CY32" s="681"/>
      <c r="CZ32" s="684">
        <v>0</v>
      </c>
      <c r="DA32" s="713"/>
      <c r="DB32" s="713"/>
      <c r="DC32" s="717"/>
      <c r="DD32" s="688">
        <v>368</v>
      </c>
      <c r="DE32" s="680"/>
      <c r="DF32" s="680"/>
      <c r="DG32" s="680"/>
      <c r="DH32" s="680"/>
      <c r="DI32" s="680"/>
      <c r="DJ32" s="680"/>
      <c r="DK32" s="681"/>
      <c r="DL32" s="688">
        <v>368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327</v>
      </c>
      <c r="C33" s="677"/>
      <c r="D33" s="677"/>
      <c r="E33" s="677"/>
      <c r="F33" s="677"/>
      <c r="G33" s="677"/>
      <c r="H33" s="677"/>
      <c r="I33" s="677"/>
      <c r="J33" s="677"/>
      <c r="K33" s="677"/>
      <c r="L33" s="677"/>
      <c r="M33" s="677"/>
      <c r="N33" s="677"/>
      <c r="O33" s="677"/>
      <c r="P33" s="677"/>
      <c r="Q33" s="678"/>
      <c r="R33" s="679">
        <v>521934</v>
      </c>
      <c r="S33" s="680"/>
      <c r="T33" s="680"/>
      <c r="U33" s="680"/>
      <c r="V33" s="680"/>
      <c r="W33" s="680"/>
      <c r="X33" s="680"/>
      <c r="Y33" s="681"/>
      <c r="Z33" s="682">
        <v>0.9</v>
      </c>
      <c r="AA33" s="682"/>
      <c r="AB33" s="682"/>
      <c r="AC33" s="682"/>
      <c r="AD33" s="683" t="s">
        <v>250</v>
      </c>
      <c r="AE33" s="683"/>
      <c r="AF33" s="683"/>
      <c r="AG33" s="683"/>
      <c r="AH33" s="683"/>
      <c r="AI33" s="683"/>
      <c r="AJ33" s="683"/>
      <c r="AK33" s="683"/>
      <c r="AL33" s="684" t="s">
        <v>250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328</v>
      </c>
      <c r="CE33" s="695"/>
      <c r="CF33" s="695"/>
      <c r="CG33" s="695"/>
      <c r="CH33" s="695"/>
      <c r="CI33" s="695"/>
      <c r="CJ33" s="695"/>
      <c r="CK33" s="695"/>
      <c r="CL33" s="695"/>
      <c r="CM33" s="695"/>
      <c r="CN33" s="695"/>
      <c r="CO33" s="695"/>
      <c r="CP33" s="695"/>
      <c r="CQ33" s="696"/>
      <c r="CR33" s="679">
        <v>25648373</v>
      </c>
      <c r="CS33" s="715"/>
      <c r="CT33" s="715"/>
      <c r="CU33" s="715"/>
      <c r="CV33" s="715"/>
      <c r="CW33" s="715"/>
      <c r="CX33" s="715"/>
      <c r="CY33" s="716"/>
      <c r="CZ33" s="684">
        <v>44.5</v>
      </c>
      <c r="DA33" s="713"/>
      <c r="DB33" s="713"/>
      <c r="DC33" s="717"/>
      <c r="DD33" s="688">
        <v>19434442</v>
      </c>
      <c r="DE33" s="715"/>
      <c r="DF33" s="715"/>
      <c r="DG33" s="715"/>
      <c r="DH33" s="715"/>
      <c r="DI33" s="715"/>
      <c r="DJ33" s="715"/>
      <c r="DK33" s="716"/>
      <c r="DL33" s="688">
        <v>16206508</v>
      </c>
      <c r="DM33" s="715"/>
      <c r="DN33" s="715"/>
      <c r="DO33" s="715"/>
      <c r="DP33" s="715"/>
      <c r="DQ33" s="715"/>
      <c r="DR33" s="715"/>
      <c r="DS33" s="715"/>
      <c r="DT33" s="715"/>
      <c r="DU33" s="715"/>
      <c r="DV33" s="716"/>
      <c r="DW33" s="684">
        <v>45.5</v>
      </c>
      <c r="DX33" s="713"/>
      <c r="DY33" s="713"/>
      <c r="DZ33" s="713"/>
      <c r="EA33" s="713"/>
      <c r="EB33" s="713"/>
      <c r="EC33" s="714"/>
    </row>
    <row r="34" spans="2:133" ht="11.25" customHeight="1" x14ac:dyDescent="0.15">
      <c r="B34" s="676" t="s">
        <v>329</v>
      </c>
      <c r="C34" s="677"/>
      <c r="D34" s="677"/>
      <c r="E34" s="677"/>
      <c r="F34" s="677"/>
      <c r="G34" s="677"/>
      <c r="H34" s="677"/>
      <c r="I34" s="677"/>
      <c r="J34" s="677"/>
      <c r="K34" s="677"/>
      <c r="L34" s="677"/>
      <c r="M34" s="677"/>
      <c r="N34" s="677"/>
      <c r="O34" s="677"/>
      <c r="P34" s="677"/>
      <c r="Q34" s="678"/>
      <c r="R34" s="679">
        <v>1670038</v>
      </c>
      <c r="S34" s="680"/>
      <c r="T34" s="680"/>
      <c r="U34" s="680"/>
      <c r="V34" s="680"/>
      <c r="W34" s="680"/>
      <c r="X34" s="680"/>
      <c r="Y34" s="681"/>
      <c r="Z34" s="682">
        <v>2.9</v>
      </c>
      <c r="AA34" s="682"/>
      <c r="AB34" s="682"/>
      <c r="AC34" s="682"/>
      <c r="AD34" s="683">
        <v>44992</v>
      </c>
      <c r="AE34" s="683"/>
      <c r="AF34" s="683"/>
      <c r="AG34" s="683"/>
      <c r="AH34" s="683"/>
      <c r="AI34" s="683"/>
      <c r="AJ34" s="683"/>
      <c r="AK34" s="683"/>
      <c r="AL34" s="684">
        <v>0.1</v>
      </c>
      <c r="AM34" s="685"/>
      <c r="AN34" s="685"/>
      <c r="AO34" s="686"/>
      <c r="AP34" s="234"/>
      <c r="AQ34" s="658" t="s">
        <v>330</v>
      </c>
      <c r="AR34" s="659"/>
      <c r="AS34" s="659"/>
      <c r="AT34" s="659"/>
      <c r="AU34" s="659"/>
      <c r="AV34" s="659"/>
      <c r="AW34" s="659"/>
      <c r="AX34" s="659"/>
      <c r="AY34" s="659"/>
      <c r="AZ34" s="659"/>
      <c r="BA34" s="659"/>
      <c r="BB34" s="659"/>
      <c r="BC34" s="659"/>
      <c r="BD34" s="659"/>
      <c r="BE34" s="659"/>
      <c r="BF34" s="660"/>
      <c r="BG34" s="658" t="s">
        <v>331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332</v>
      </c>
      <c r="CE34" s="695"/>
      <c r="CF34" s="695"/>
      <c r="CG34" s="695"/>
      <c r="CH34" s="695"/>
      <c r="CI34" s="695"/>
      <c r="CJ34" s="695"/>
      <c r="CK34" s="695"/>
      <c r="CL34" s="695"/>
      <c r="CM34" s="695"/>
      <c r="CN34" s="695"/>
      <c r="CO34" s="695"/>
      <c r="CP34" s="695"/>
      <c r="CQ34" s="696"/>
      <c r="CR34" s="679">
        <v>8019340</v>
      </c>
      <c r="CS34" s="680"/>
      <c r="CT34" s="680"/>
      <c r="CU34" s="680"/>
      <c r="CV34" s="680"/>
      <c r="CW34" s="680"/>
      <c r="CX34" s="680"/>
      <c r="CY34" s="681"/>
      <c r="CZ34" s="684">
        <v>13.9</v>
      </c>
      <c r="DA34" s="713"/>
      <c r="DB34" s="713"/>
      <c r="DC34" s="717"/>
      <c r="DD34" s="688">
        <v>5938445</v>
      </c>
      <c r="DE34" s="680"/>
      <c r="DF34" s="680"/>
      <c r="DG34" s="680"/>
      <c r="DH34" s="680"/>
      <c r="DI34" s="680"/>
      <c r="DJ34" s="680"/>
      <c r="DK34" s="681"/>
      <c r="DL34" s="688">
        <v>4495238</v>
      </c>
      <c r="DM34" s="680"/>
      <c r="DN34" s="680"/>
      <c r="DO34" s="680"/>
      <c r="DP34" s="680"/>
      <c r="DQ34" s="680"/>
      <c r="DR34" s="680"/>
      <c r="DS34" s="680"/>
      <c r="DT34" s="680"/>
      <c r="DU34" s="680"/>
      <c r="DV34" s="681"/>
      <c r="DW34" s="684">
        <v>12.6</v>
      </c>
      <c r="DX34" s="713"/>
      <c r="DY34" s="713"/>
      <c r="DZ34" s="713"/>
      <c r="EA34" s="713"/>
      <c r="EB34" s="713"/>
      <c r="EC34" s="714"/>
    </row>
    <row r="35" spans="2:133" ht="11.25" customHeight="1" x14ac:dyDescent="0.15">
      <c r="B35" s="676" t="s">
        <v>333</v>
      </c>
      <c r="C35" s="677"/>
      <c r="D35" s="677"/>
      <c r="E35" s="677"/>
      <c r="F35" s="677"/>
      <c r="G35" s="677"/>
      <c r="H35" s="677"/>
      <c r="I35" s="677"/>
      <c r="J35" s="677"/>
      <c r="K35" s="677"/>
      <c r="L35" s="677"/>
      <c r="M35" s="677"/>
      <c r="N35" s="677"/>
      <c r="O35" s="677"/>
      <c r="P35" s="677"/>
      <c r="Q35" s="678"/>
      <c r="R35" s="679">
        <v>4543100</v>
      </c>
      <c r="S35" s="680"/>
      <c r="T35" s="680"/>
      <c r="U35" s="680"/>
      <c r="V35" s="680"/>
      <c r="W35" s="680"/>
      <c r="X35" s="680"/>
      <c r="Y35" s="681"/>
      <c r="Z35" s="682">
        <v>7.8</v>
      </c>
      <c r="AA35" s="682"/>
      <c r="AB35" s="682"/>
      <c r="AC35" s="682"/>
      <c r="AD35" s="683" t="s">
        <v>250</v>
      </c>
      <c r="AE35" s="683"/>
      <c r="AF35" s="683"/>
      <c r="AG35" s="683"/>
      <c r="AH35" s="683"/>
      <c r="AI35" s="683"/>
      <c r="AJ35" s="683"/>
      <c r="AK35" s="683"/>
      <c r="AL35" s="684" t="s">
        <v>241</v>
      </c>
      <c r="AM35" s="685"/>
      <c r="AN35" s="685"/>
      <c r="AO35" s="686"/>
      <c r="AP35" s="234"/>
      <c r="AQ35" s="752" t="s">
        <v>334</v>
      </c>
      <c r="AR35" s="753"/>
      <c r="AS35" s="753"/>
      <c r="AT35" s="753"/>
      <c r="AU35" s="753"/>
      <c r="AV35" s="753"/>
      <c r="AW35" s="753"/>
      <c r="AX35" s="753"/>
      <c r="AY35" s="754"/>
      <c r="AZ35" s="668">
        <v>9251512</v>
      </c>
      <c r="BA35" s="669"/>
      <c r="BB35" s="669"/>
      <c r="BC35" s="669"/>
      <c r="BD35" s="669"/>
      <c r="BE35" s="669"/>
      <c r="BF35" s="755"/>
      <c r="BG35" s="690" t="s">
        <v>335</v>
      </c>
      <c r="BH35" s="691"/>
      <c r="BI35" s="691"/>
      <c r="BJ35" s="691"/>
      <c r="BK35" s="691"/>
      <c r="BL35" s="691"/>
      <c r="BM35" s="691"/>
      <c r="BN35" s="691"/>
      <c r="BO35" s="691"/>
      <c r="BP35" s="691"/>
      <c r="BQ35" s="691"/>
      <c r="BR35" s="691"/>
      <c r="BS35" s="691"/>
      <c r="BT35" s="691"/>
      <c r="BU35" s="692"/>
      <c r="BV35" s="668">
        <v>79876</v>
      </c>
      <c r="BW35" s="669"/>
      <c r="BX35" s="669"/>
      <c r="BY35" s="669"/>
      <c r="BZ35" s="669"/>
      <c r="CA35" s="669"/>
      <c r="CB35" s="755"/>
      <c r="CD35" s="694" t="s">
        <v>336</v>
      </c>
      <c r="CE35" s="695"/>
      <c r="CF35" s="695"/>
      <c r="CG35" s="695"/>
      <c r="CH35" s="695"/>
      <c r="CI35" s="695"/>
      <c r="CJ35" s="695"/>
      <c r="CK35" s="695"/>
      <c r="CL35" s="695"/>
      <c r="CM35" s="695"/>
      <c r="CN35" s="695"/>
      <c r="CO35" s="695"/>
      <c r="CP35" s="695"/>
      <c r="CQ35" s="696"/>
      <c r="CR35" s="679">
        <v>856504</v>
      </c>
      <c r="CS35" s="715"/>
      <c r="CT35" s="715"/>
      <c r="CU35" s="715"/>
      <c r="CV35" s="715"/>
      <c r="CW35" s="715"/>
      <c r="CX35" s="715"/>
      <c r="CY35" s="716"/>
      <c r="CZ35" s="684">
        <v>1.5</v>
      </c>
      <c r="DA35" s="713"/>
      <c r="DB35" s="713"/>
      <c r="DC35" s="717"/>
      <c r="DD35" s="688">
        <v>787620</v>
      </c>
      <c r="DE35" s="715"/>
      <c r="DF35" s="715"/>
      <c r="DG35" s="715"/>
      <c r="DH35" s="715"/>
      <c r="DI35" s="715"/>
      <c r="DJ35" s="715"/>
      <c r="DK35" s="716"/>
      <c r="DL35" s="688">
        <v>684367</v>
      </c>
      <c r="DM35" s="715"/>
      <c r="DN35" s="715"/>
      <c r="DO35" s="715"/>
      <c r="DP35" s="715"/>
      <c r="DQ35" s="715"/>
      <c r="DR35" s="715"/>
      <c r="DS35" s="715"/>
      <c r="DT35" s="715"/>
      <c r="DU35" s="715"/>
      <c r="DV35" s="716"/>
      <c r="DW35" s="684">
        <v>1.9</v>
      </c>
      <c r="DX35" s="713"/>
      <c r="DY35" s="713"/>
      <c r="DZ35" s="713"/>
      <c r="EA35" s="713"/>
      <c r="EB35" s="713"/>
      <c r="EC35" s="714"/>
    </row>
    <row r="36" spans="2:133" ht="11.25" customHeight="1" x14ac:dyDescent="0.15">
      <c r="B36" s="676" t="s">
        <v>337</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241</v>
      </c>
      <c r="AM36" s="685"/>
      <c r="AN36" s="685"/>
      <c r="AO36" s="686"/>
      <c r="AQ36" s="756" t="s">
        <v>338</v>
      </c>
      <c r="AR36" s="757"/>
      <c r="AS36" s="757"/>
      <c r="AT36" s="757"/>
      <c r="AU36" s="757"/>
      <c r="AV36" s="757"/>
      <c r="AW36" s="757"/>
      <c r="AX36" s="757"/>
      <c r="AY36" s="758"/>
      <c r="AZ36" s="679">
        <v>2285024</v>
      </c>
      <c r="BA36" s="680"/>
      <c r="BB36" s="680"/>
      <c r="BC36" s="680"/>
      <c r="BD36" s="715"/>
      <c r="BE36" s="715"/>
      <c r="BF36" s="738"/>
      <c r="BG36" s="694" t="s">
        <v>339</v>
      </c>
      <c r="BH36" s="695"/>
      <c r="BI36" s="695"/>
      <c r="BJ36" s="695"/>
      <c r="BK36" s="695"/>
      <c r="BL36" s="695"/>
      <c r="BM36" s="695"/>
      <c r="BN36" s="695"/>
      <c r="BO36" s="695"/>
      <c r="BP36" s="695"/>
      <c r="BQ36" s="695"/>
      <c r="BR36" s="695"/>
      <c r="BS36" s="695"/>
      <c r="BT36" s="695"/>
      <c r="BU36" s="696"/>
      <c r="BV36" s="679">
        <v>-47771</v>
      </c>
      <c r="BW36" s="680"/>
      <c r="BX36" s="680"/>
      <c r="BY36" s="680"/>
      <c r="BZ36" s="680"/>
      <c r="CA36" s="680"/>
      <c r="CB36" s="689"/>
      <c r="CD36" s="694" t="s">
        <v>340</v>
      </c>
      <c r="CE36" s="695"/>
      <c r="CF36" s="695"/>
      <c r="CG36" s="695"/>
      <c r="CH36" s="695"/>
      <c r="CI36" s="695"/>
      <c r="CJ36" s="695"/>
      <c r="CK36" s="695"/>
      <c r="CL36" s="695"/>
      <c r="CM36" s="695"/>
      <c r="CN36" s="695"/>
      <c r="CO36" s="695"/>
      <c r="CP36" s="695"/>
      <c r="CQ36" s="696"/>
      <c r="CR36" s="679">
        <v>8192779</v>
      </c>
      <c r="CS36" s="680"/>
      <c r="CT36" s="680"/>
      <c r="CU36" s="680"/>
      <c r="CV36" s="680"/>
      <c r="CW36" s="680"/>
      <c r="CX36" s="680"/>
      <c r="CY36" s="681"/>
      <c r="CZ36" s="684">
        <v>14.2</v>
      </c>
      <c r="DA36" s="713"/>
      <c r="DB36" s="713"/>
      <c r="DC36" s="717"/>
      <c r="DD36" s="688">
        <v>6011386</v>
      </c>
      <c r="DE36" s="680"/>
      <c r="DF36" s="680"/>
      <c r="DG36" s="680"/>
      <c r="DH36" s="680"/>
      <c r="DI36" s="680"/>
      <c r="DJ36" s="680"/>
      <c r="DK36" s="681"/>
      <c r="DL36" s="688">
        <v>5392796</v>
      </c>
      <c r="DM36" s="680"/>
      <c r="DN36" s="680"/>
      <c r="DO36" s="680"/>
      <c r="DP36" s="680"/>
      <c r="DQ36" s="680"/>
      <c r="DR36" s="680"/>
      <c r="DS36" s="680"/>
      <c r="DT36" s="680"/>
      <c r="DU36" s="680"/>
      <c r="DV36" s="681"/>
      <c r="DW36" s="684">
        <v>15.1</v>
      </c>
      <c r="DX36" s="713"/>
      <c r="DY36" s="713"/>
      <c r="DZ36" s="713"/>
      <c r="EA36" s="713"/>
      <c r="EB36" s="713"/>
      <c r="EC36" s="714"/>
    </row>
    <row r="37" spans="2:133" ht="11.25" customHeight="1" x14ac:dyDescent="0.15">
      <c r="B37" s="676" t="s">
        <v>341</v>
      </c>
      <c r="C37" s="677"/>
      <c r="D37" s="677"/>
      <c r="E37" s="677"/>
      <c r="F37" s="677"/>
      <c r="G37" s="677"/>
      <c r="H37" s="677"/>
      <c r="I37" s="677"/>
      <c r="J37" s="677"/>
      <c r="K37" s="677"/>
      <c r="L37" s="677"/>
      <c r="M37" s="677"/>
      <c r="N37" s="677"/>
      <c r="O37" s="677"/>
      <c r="P37" s="677"/>
      <c r="Q37" s="678"/>
      <c r="R37" s="679">
        <v>1674500</v>
      </c>
      <c r="S37" s="680"/>
      <c r="T37" s="680"/>
      <c r="U37" s="680"/>
      <c r="V37" s="680"/>
      <c r="W37" s="680"/>
      <c r="X37" s="680"/>
      <c r="Y37" s="681"/>
      <c r="Z37" s="682">
        <v>2.9</v>
      </c>
      <c r="AA37" s="682"/>
      <c r="AB37" s="682"/>
      <c r="AC37" s="682"/>
      <c r="AD37" s="683" t="s">
        <v>250</v>
      </c>
      <c r="AE37" s="683"/>
      <c r="AF37" s="683"/>
      <c r="AG37" s="683"/>
      <c r="AH37" s="683"/>
      <c r="AI37" s="683"/>
      <c r="AJ37" s="683"/>
      <c r="AK37" s="683"/>
      <c r="AL37" s="684" t="s">
        <v>250</v>
      </c>
      <c r="AM37" s="685"/>
      <c r="AN37" s="685"/>
      <c r="AO37" s="686"/>
      <c r="AQ37" s="756" t="s">
        <v>342</v>
      </c>
      <c r="AR37" s="757"/>
      <c r="AS37" s="757"/>
      <c r="AT37" s="757"/>
      <c r="AU37" s="757"/>
      <c r="AV37" s="757"/>
      <c r="AW37" s="757"/>
      <c r="AX37" s="757"/>
      <c r="AY37" s="758"/>
      <c r="AZ37" s="679">
        <v>1564715</v>
      </c>
      <c r="BA37" s="680"/>
      <c r="BB37" s="680"/>
      <c r="BC37" s="680"/>
      <c r="BD37" s="715"/>
      <c r="BE37" s="715"/>
      <c r="BF37" s="738"/>
      <c r="BG37" s="694" t="s">
        <v>343</v>
      </c>
      <c r="BH37" s="695"/>
      <c r="BI37" s="695"/>
      <c r="BJ37" s="695"/>
      <c r="BK37" s="695"/>
      <c r="BL37" s="695"/>
      <c r="BM37" s="695"/>
      <c r="BN37" s="695"/>
      <c r="BO37" s="695"/>
      <c r="BP37" s="695"/>
      <c r="BQ37" s="695"/>
      <c r="BR37" s="695"/>
      <c r="BS37" s="695"/>
      <c r="BT37" s="695"/>
      <c r="BU37" s="696"/>
      <c r="BV37" s="679">
        <v>15633</v>
      </c>
      <c r="BW37" s="680"/>
      <c r="BX37" s="680"/>
      <c r="BY37" s="680"/>
      <c r="BZ37" s="680"/>
      <c r="CA37" s="680"/>
      <c r="CB37" s="689"/>
      <c r="CD37" s="694" t="s">
        <v>344</v>
      </c>
      <c r="CE37" s="695"/>
      <c r="CF37" s="695"/>
      <c r="CG37" s="695"/>
      <c r="CH37" s="695"/>
      <c r="CI37" s="695"/>
      <c r="CJ37" s="695"/>
      <c r="CK37" s="695"/>
      <c r="CL37" s="695"/>
      <c r="CM37" s="695"/>
      <c r="CN37" s="695"/>
      <c r="CO37" s="695"/>
      <c r="CP37" s="695"/>
      <c r="CQ37" s="696"/>
      <c r="CR37" s="679">
        <v>2376360</v>
      </c>
      <c r="CS37" s="715"/>
      <c r="CT37" s="715"/>
      <c r="CU37" s="715"/>
      <c r="CV37" s="715"/>
      <c r="CW37" s="715"/>
      <c r="CX37" s="715"/>
      <c r="CY37" s="716"/>
      <c r="CZ37" s="684">
        <v>4.0999999999999996</v>
      </c>
      <c r="DA37" s="713"/>
      <c r="DB37" s="713"/>
      <c r="DC37" s="717"/>
      <c r="DD37" s="688">
        <v>2333760</v>
      </c>
      <c r="DE37" s="715"/>
      <c r="DF37" s="715"/>
      <c r="DG37" s="715"/>
      <c r="DH37" s="715"/>
      <c r="DI37" s="715"/>
      <c r="DJ37" s="715"/>
      <c r="DK37" s="716"/>
      <c r="DL37" s="688">
        <v>2304596</v>
      </c>
      <c r="DM37" s="715"/>
      <c r="DN37" s="715"/>
      <c r="DO37" s="715"/>
      <c r="DP37" s="715"/>
      <c r="DQ37" s="715"/>
      <c r="DR37" s="715"/>
      <c r="DS37" s="715"/>
      <c r="DT37" s="715"/>
      <c r="DU37" s="715"/>
      <c r="DV37" s="716"/>
      <c r="DW37" s="684">
        <v>6.5</v>
      </c>
      <c r="DX37" s="713"/>
      <c r="DY37" s="713"/>
      <c r="DZ37" s="713"/>
      <c r="EA37" s="713"/>
      <c r="EB37" s="713"/>
      <c r="EC37" s="714"/>
    </row>
    <row r="38" spans="2:133" ht="11.25" customHeight="1" x14ac:dyDescent="0.15">
      <c r="B38" s="724" t="s">
        <v>345</v>
      </c>
      <c r="C38" s="725"/>
      <c r="D38" s="725"/>
      <c r="E38" s="725"/>
      <c r="F38" s="725"/>
      <c r="G38" s="725"/>
      <c r="H38" s="725"/>
      <c r="I38" s="725"/>
      <c r="J38" s="725"/>
      <c r="K38" s="725"/>
      <c r="L38" s="725"/>
      <c r="M38" s="725"/>
      <c r="N38" s="725"/>
      <c r="O38" s="725"/>
      <c r="P38" s="725"/>
      <c r="Q38" s="726"/>
      <c r="R38" s="759">
        <v>58191564</v>
      </c>
      <c r="S38" s="760"/>
      <c r="T38" s="760"/>
      <c r="U38" s="760"/>
      <c r="V38" s="760"/>
      <c r="W38" s="760"/>
      <c r="X38" s="760"/>
      <c r="Y38" s="761"/>
      <c r="Z38" s="762">
        <v>100</v>
      </c>
      <c r="AA38" s="762"/>
      <c r="AB38" s="762"/>
      <c r="AC38" s="762"/>
      <c r="AD38" s="763">
        <v>33924328</v>
      </c>
      <c r="AE38" s="763"/>
      <c r="AF38" s="763"/>
      <c r="AG38" s="763"/>
      <c r="AH38" s="763"/>
      <c r="AI38" s="763"/>
      <c r="AJ38" s="763"/>
      <c r="AK38" s="763"/>
      <c r="AL38" s="764">
        <v>100</v>
      </c>
      <c r="AM38" s="750"/>
      <c r="AN38" s="750"/>
      <c r="AO38" s="765"/>
      <c r="AQ38" s="756" t="s">
        <v>346</v>
      </c>
      <c r="AR38" s="757"/>
      <c r="AS38" s="757"/>
      <c r="AT38" s="757"/>
      <c r="AU38" s="757"/>
      <c r="AV38" s="757"/>
      <c r="AW38" s="757"/>
      <c r="AX38" s="757"/>
      <c r="AY38" s="758"/>
      <c r="AZ38" s="679">
        <v>877088</v>
      </c>
      <c r="BA38" s="680"/>
      <c r="BB38" s="680"/>
      <c r="BC38" s="680"/>
      <c r="BD38" s="715"/>
      <c r="BE38" s="715"/>
      <c r="BF38" s="738"/>
      <c r="BG38" s="694" t="s">
        <v>347</v>
      </c>
      <c r="BH38" s="695"/>
      <c r="BI38" s="695"/>
      <c r="BJ38" s="695"/>
      <c r="BK38" s="695"/>
      <c r="BL38" s="695"/>
      <c r="BM38" s="695"/>
      <c r="BN38" s="695"/>
      <c r="BO38" s="695"/>
      <c r="BP38" s="695"/>
      <c r="BQ38" s="695"/>
      <c r="BR38" s="695"/>
      <c r="BS38" s="695"/>
      <c r="BT38" s="695"/>
      <c r="BU38" s="696"/>
      <c r="BV38" s="679">
        <v>24661</v>
      </c>
      <c r="BW38" s="680"/>
      <c r="BX38" s="680"/>
      <c r="BY38" s="680"/>
      <c r="BZ38" s="680"/>
      <c r="CA38" s="680"/>
      <c r="CB38" s="689"/>
      <c r="CD38" s="694" t="s">
        <v>348</v>
      </c>
      <c r="CE38" s="695"/>
      <c r="CF38" s="695"/>
      <c r="CG38" s="695"/>
      <c r="CH38" s="695"/>
      <c r="CI38" s="695"/>
      <c r="CJ38" s="695"/>
      <c r="CK38" s="695"/>
      <c r="CL38" s="695"/>
      <c r="CM38" s="695"/>
      <c r="CN38" s="695"/>
      <c r="CO38" s="695"/>
      <c r="CP38" s="695"/>
      <c r="CQ38" s="696"/>
      <c r="CR38" s="679">
        <v>6780834</v>
      </c>
      <c r="CS38" s="680"/>
      <c r="CT38" s="680"/>
      <c r="CU38" s="680"/>
      <c r="CV38" s="680"/>
      <c r="CW38" s="680"/>
      <c r="CX38" s="680"/>
      <c r="CY38" s="681"/>
      <c r="CZ38" s="684">
        <v>11.8</v>
      </c>
      <c r="DA38" s="713"/>
      <c r="DB38" s="713"/>
      <c r="DC38" s="717"/>
      <c r="DD38" s="688">
        <v>6059209</v>
      </c>
      <c r="DE38" s="680"/>
      <c r="DF38" s="680"/>
      <c r="DG38" s="680"/>
      <c r="DH38" s="680"/>
      <c r="DI38" s="680"/>
      <c r="DJ38" s="680"/>
      <c r="DK38" s="681"/>
      <c r="DL38" s="688">
        <v>5634107</v>
      </c>
      <c r="DM38" s="680"/>
      <c r="DN38" s="680"/>
      <c r="DO38" s="680"/>
      <c r="DP38" s="680"/>
      <c r="DQ38" s="680"/>
      <c r="DR38" s="680"/>
      <c r="DS38" s="680"/>
      <c r="DT38" s="680"/>
      <c r="DU38" s="680"/>
      <c r="DV38" s="681"/>
      <c r="DW38" s="684">
        <v>15.8</v>
      </c>
      <c r="DX38" s="713"/>
      <c r="DY38" s="713"/>
      <c r="DZ38" s="713"/>
      <c r="EA38" s="713"/>
      <c r="EB38" s="713"/>
      <c r="EC38" s="714"/>
    </row>
    <row r="39" spans="2:133" ht="11.25" customHeight="1" x14ac:dyDescent="0.15">
      <c r="AQ39" s="756" t="s">
        <v>349</v>
      </c>
      <c r="AR39" s="757"/>
      <c r="AS39" s="757"/>
      <c r="AT39" s="757"/>
      <c r="AU39" s="757"/>
      <c r="AV39" s="757"/>
      <c r="AW39" s="757"/>
      <c r="AX39" s="757"/>
      <c r="AY39" s="758"/>
      <c r="AZ39" s="679">
        <v>28875</v>
      </c>
      <c r="BA39" s="680"/>
      <c r="BB39" s="680"/>
      <c r="BC39" s="680"/>
      <c r="BD39" s="715"/>
      <c r="BE39" s="715"/>
      <c r="BF39" s="738"/>
      <c r="BG39" s="770" t="s">
        <v>350</v>
      </c>
      <c r="BH39" s="771"/>
      <c r="BI39" s="771"/>
      <c r="BJ39" s="771"/>
      <c r="BK39" s="771"/>
      <c r="BL39" s="235"/>
      <c r="BM39" s="695" t="s">
        <v>351</v>
      </c>
      <c r="BN39" s="695"/>
      <c r="BO39" s="695"/>
      <c r="BP39" s="695"/>
      <c r="BQ39" s="695"/>
      <c r="BR39" s="695"/>
      <c r="BS39" s="695"/>
      <c r="BT39" s="695"/>
      <c r="BU39" s="696"/>
      <c r="BV39" s="679">
        <v>74</v>
      </c>
      <c r="BW39" s="680"/>
      <c r="BX39" s="680"/>
      <c r="BY39" s="680"/>
      <c r="BZ39" s="680"/>
      <c r="CA39" s="680"/>
      <c r="CB39" s="689"/>
      <c r="CD39" s="694" t="s">
        <v>352</v>
      </c>
      <c r="CE39" s="695"/>
      <c r="CF39" s="695"/>
      <c r="CG39" s="695"/>
      <c r="CH39" s="695"/>
      <c r="CI39" s="695"/>
      <c r="CJ39" s="695"/>
      <c r="CK39" s="695"/>
      <c r="CL39" s="695"/>
      <c r="CM39" s="695"/>
      <c r="CN39" s="695"/>
      <c r="CO39" s="695"/>
      <c r="CP39" s="695"/>
      <c r="CQ39" s="696"/>
      <c r="CR39" s="679">
        <v>621537</v>
      </c>
      <c r="CS39" s="715"/>
      <c r="CT39" s="715"/>
      <c r="CU39" s="715"/>
      <c r="CV39" s="715"/>
      <c r="CW39" s="715"/>
      <c r="CX39" s="715"/>
      <c r="CY39" s="716"/>
      <c r="CZ39" s="684">
        <v>1.1000000000000001</v>
      </c>
      <c r="DA39" s="713"/>
      <c r="DB39" s="713"/>
      <c r="DC39" s="717"/>
      <c r="DD39" s="688">
        <v>227229</v>
      </c>
      <c r="DE39" s="715"/>
      <c r="DF39" s="715"/>
      <c r="DG39" s="715"/>
      <c r="DH39" s="715"/>
      <c r="DI39" s="715"/>
      <c r="DJ39" s="715"/>
      <c r="DK39" s="716"/>
      <c r="DL39" s="688" t="s">
        <v>241</v>
      </c>
      <c r="DM39" s="715"/>
      <c r="DN39" s="715"/>
      <c r="DO39" s="715"/>
      <c r="DP39" s="715"/>
      <c r="DQ39" s="715"/>
      <c r="DR39" s="715"/>
      <c r="DS39" s="715"/>
      <c r="DT39" s="715"/>
      <c r="DU39" s="715"/>
      <c r="DV39" s="716"/>
      <c r="DW39" s="684" t="s">
        <v>250</v>
      </c>
      <c r="DX39" s="713"/>
      <c r="DY39" s="713"/>
      <c r="DZ39" s="713"/>
      <c r="EA39" s="713"/>
      <c r="EB39" s="713"/>
      <c r="EC39" s="714"/>
    </row>
    <row r="40" spans="2:133" ht="11.25" customHeight="1" x14ac:dyDescent="0.15">
      <c r="AQ40" s="756" t="s">
        <v>353</v>
      </c>
      <c r="AR40" s="757"/>
      <c r="AS40" s="757"/>
      <c r="AT40" s="757"/>
      <c r="AU40" s="757"/>
      <c r="AV40" s="757"/>
      <c r="AW40" s="757"/>
      <c r="AX40" s="757"/>
      <c r="AY40" s="758"/>
      <c r="AZ40" s="679">
        <v>781464</v>
      </c>
      <c r="BA40" s="680"/>
      <c r="BB40" s="680"/>
      <c r="BC40" s="680"/>
      <c r="BD40" s="715"/>
      <c r="BE40" s="715"/>
      <c r="BF40" s="738"/>
      <c r="BG40" s="770"/>
      <c r="BH40" s="771"/>
      <c r="BI40" s="771"/>
      <c r="BJ40" s="771"/>
      <c r="BK40" s="771"/>
      <c r="BL40" s="235"/>
      <c r="BM40" s="695" t="s">
        <v>354</v>
      </c>
      <c r="BN40" s="695"/>
      <c r="BO40" s="695"/>
      <c r="BP40" s="695"/>
      <c r="BQ40" s="695"/>
      <c r="BR40" s="695"/>
      <c r="BS40" s="695"/>
      <c r="BT40" s="695"/>
      <c r="BU40" s="696"/>
      <c r="BV40" s="679" t="s">
        <v>241</v>
      </c>
      <c r="BW40" s="680"/>
      <c r="BX40" s="680"/>
      <c r="BY40" s="680"/>
      <c r="BZ40" s="680"/>
      <c r="CA40" s="680"/>
      <c r="CB40" s="689"/>
      <c r="CD40" s="694" t="s">
        <v>355</v>
      </c>
      <c r="CE40" s="695"/>
      <c r="CF40" s="695"/>
      <c r="CG40" s="695"/>
      <c r="CH40" s="695"/>
      <c r="CI40" s="695"/>
      <c r="CJ40" s="695"/>
      <c r="CK40" s="695"/>
      <c r="CL40" s="695"/>
      <c r="CM40" s="695"/>
      <c r="CN40" s="695"/>
      <c r="CO40" s="695"/>
      <c r="CP40" s="695"/>
      <c r="CQ40" s="696"/>
      <c r="CR40" s="679">
        <v>1177379</v>
      </c>
      <c r="CS40" s="680"/>
      <c r="CT40" s="680"/>
      <c r="CU40" s="680"/>
      <c r="CV40" s="680"/>
      <c r="CW40" s="680"/>
      <c r="CX40" s="680"/>
      <c r="CY40" s="681"/>
      <c r="CZ40" s="684">
        <v>2</v>
      </c>
      <c r="DA40" s="713"/>
      <c r="DB40" s="713"/>
      <c r="DC40" s="717"/>
      <c r="DD40" s="688">
        <v>410553</v>
      </c>
      <c r="DE40" s="680"/>
      <c r="DF40" s="680"/>
      <c r="DG40" s="680"/>
      <c r="DH40" s="680"/>
      <c r="DI40" s="680"/>
      <c r="DJ40" s="680"/>
      <c r="DK40" s="681"/>
      <c r="DL40" s="688" t="s">
        <v>241</v>
      </c>
      <c r="DM40" s="680"/>
      <c r="DN40" s="680"/>
      <c r="DO40" s="680"/>
      <c r="DP40" s="680"/>
      <c r="DQ40" s="680"/>
      <c r="DR40" s="680"/>
      <c r="DS40" s="680"/>
      <c r="DT40" s="680"/>
      <c r="DU40" s="680"/>
      <c r="DV40" s="681"/>
      <c r="DW40" s="684" t="s">
        <v>241</v>
      </c>
      <c r="DX40" s="713"/>
      <c r="DY40" s="713"/>
      <c r="DZ40" s="713"/>
      <c r="EA40" s="713"/>
      <c r="EB40" s="713"/>
      <c r="EC40" s="714"/>
    </row>
    <row r="41" spans="2:133" ht="11.25" customHeight="1" x14ac:dyDescent="0.15">
      <c r="AQ41" s="766" t="s">
        <v>356</v>
      </c>
      <c r="AR41" s="767"/>
      <c r="AS41" s="767"/>
      <c r="AT41" s="767"/>
      <c r="AU41" s="767"/>
      <c r="AV41" s="767"/>
      <c r="AW41" s="767"/>
      <c r="AX41" s="767"/>
      <c r="AY41" s="768"/>
      <c r="AZ41" s="759">
        <v>3714346</v>
      </c>
      <c r="BA41" s="760"/>
      <c r="BB41" s="760"/>
      <c r="BC41" s="760"/>
      <c r="BD41" s="749"/>
      <c r="BE41" s="749"/>
      <c r="BF41" s="751"/>
      <c r="BG41" s="772"/>
      <c r="BH41" s="773"/>
      <c r="BI41" s="773"/>
      <c r="BJ41" s="773"/>
      <c r="BK41" s="773"/>
      <c r="BL41" s="236"/>
      <c r="BM41" s="704" t="s">
        <v>357</v>
      </c>
      <c r="BN41" s="704"/>
      <c r="BO41" s="704"/>
      <c r="BP41" s="704"/>
      <c r="BQ41" s="704"/>
      <c r="BR41" s="704"/>
      <c r="BS41" s="704"/>
      <c r="BT41" s="704"/>
      <c r="BU41" s="705"/>
      <c r="BV41" s="759">
        <v>315</v>
      </c>
      <c r="BW41" s="760"/>
      <c r="BX41" s="760"/>
      <c r="BY41" s="760"/>
      <c r="BZ41" s="760"/>
      <c r="CA41" s="760"/>
      <c r="CB41" s="769"/>
      <c r="CD41" s="694" t="s">
        <v>358</v>
      </c>
      <c r="CE41" s="695"/>
      <c r="CF41" s="695"/>
      <c r="CG41" s="695"/>
      <c r="CH41" s="695"/>
      <c r="CI41" s="695"/>
      <c r="CJ41" s="695"/>
      <c r="CK41" s="695"/>
      <c r="CL41" s="695"/>
      <c r="CM41" s="695"/>
      <c r="CN41" s="695"/>
      <c r="CO41" s="695"/>
      <c r="CP41" s="695"/>
      <c r="CQ41" s="696"/>
      <c r="CR41" s="679" t="s">
        <v>241</v>
      </c>
      <c r="CS41" s="715"/>
      <c r="CT41" s="715"/>
      <c r="CU41" s="715"/>
      <c r="CV41" s="715"/>
      <c r="CW41" s="715"/>
      <c r="CX41" s="715"/>
      <c r="CY41" s="716"/>
      <c r="CZ41" s="684" t="s">
        <v>241</v>
      </c>
      <c r="DA41" s="713"/>
      <c r="DB41" s="713"/>
      <c r="DC41" s="717"/>
      <c r="DD41" s="688" t="s">
        <v>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360</v>
      </c>
      <c r="CE42" s="677"/>
      <c r="CF42" s="677"/>
      <c r="CG42" s="677"/>
      <c r="CH42" s="677"/>
      <c r="CI42" s="677"/>
      <c r="CJ42" s="677"/>
      <c r="CK42" s="677"/>
      <c r="CL42" s="677"/>
      <c r="CM42" s="677"/>
      <c r="CN42" s="677"/>
      <c r="CO42" s="677"/>
      <c r="CP42" s="677"/>
      <c r="CQ42" s="678"/>
      <c r="CR42" s="679">
        <v>5053549</v>
      </c>
      <c r="CS42" s="680"/>
      <c r="CT42" s="680"/>
      <c r="CU42" s="680"/>
      <c r="CV42" s="680"/>
      <c r="CW42" s="680"/>
      <c r="CX42" s="680"/>
      <c r="CY42" s="681"/>
      <c r="CZ42" s="684">
        <v>8.8000000000000007</v>
      </c>
      <c r="DA42" s="685"/>
      <c r="DB42" s="685"/>
      <c r="DC42" s="780"/>
      <c r="DD42" s="688">
        <v>1314846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362</v>
      </c>
      <c r="CE43" s="677"/>
      <c r="CF43" s="677"/>
      <c r="CG43" s="677"/>
      <c r="CH43" s="677"/>
      <c r="CI43" s="677"/>
      <c r="CJ43" s="677"/>
      <c r="CK43" s="677"/>
      <c r="CL43" s="677"/>
      <c r="CM43" s="677"/>
      <c r="CN43" s="677"/>
      <c r="CO43" s="677"/>
      <c r="CP43" s="677"/>
      <c r="CQ43" s="678"/>
      <c r="CR43" s="679">
        <v>160468</v>
      </c>
      <c r="CS43" s="715"/>
      <c r="CT43" s="715"/>
      <c r="CU43" s="715"/>
      <c r="CV43" s="715"/>
      <c r="CW43" s="715"/>
      <c r="CX43" s="715"/>
      <c r="CY43" s="716"/>
      <c r="CZ43" s="684">
        <v>0.3</v>
      </c>
      <c r="DA43" s="713"/>
      <c r="DB43" s="713"/>
      <c r="DC43" s="717"/>
      <c r="DD43" s="688">
        <v>160468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363</v>
      </c>
      <c r="CD44" s="791" t="s">
        <v>314</v>
      </c>
      <c r="CE44" s="792"/>
      <c r="CF44" s="676" t="s">
        <v>364</v>
      </c>
      <c r="CG44" s="677"/>
      <c r="CH44" s="677"/>
      <c r="CI44" s="677"/>
      <c r="CJ44" s="677"/>
      <c r="CK44" s="677"/>
      <c r="CL44" s="677"/>
      <c r="CM44" s="677"/>
      <c r="CN44" s="677"/>
      <c r="CO44" s="677"/>
      <c r="CP44" s="677"/>
      <c r="CQ44" s="678"/>
      <c r="CR44" s="679">
        <v>4598987</v>
      </c>
      <c r="CS44" s="680"/>
      <c r="CT44" s="680"/>
      <c r="CU44" s="680"/>
      <c r="CV44" s="680"/>
      <c r="CW44" s="680"/>
      <c r="CX44" s="680"/>
      <c r="CY44" s="681"/>
      <c r="CZ44" s="684">
        <v>8</v>
      </c>
      <c r="DA44" s="685"/>
      <c r="DB44" s="685"/>
      <c r="DC44" s="780"/>
      <c r="DD44" s="688">
        <v>1083024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365</v>
      </c>
      <c r="CG45" s="677"/>
      <c r="CH45" s="677"/>
      <c r="CI45" s="677"/>
      <c r="CJ45" s="677"/>
      <c r="CK45" s="677"/>
      <c r="CL45" s="677"/>
      <c r="CM45" s="677"/>
      <c r="CN45" s="677"/>
      <c r="CO45" s="677"/>
      <c r="CP45" s="677"/>
      <c r="CQ45" s="678"/>
      <c r="CR45" s="679">
        <v>2018003</v>
      </c>
      <c r="CS45" s="715"/>
      <c r="CT45" s="715"/>
      <c r="CU45" s="715"/>
      <c r="CV45" s="715"/>
      <c r="CW45" s="715"/>
      <c r="CX45" s="715"/>
      <c r="CY45" s="716"/>
      <c r="CZ45" s="684">
        <v>3.5</v>
      </c>
      <c r="DA45" s="713"/>
      <c r="DB45" s="713"/>
      <c r="DC45" s="717"/>
      <c r="DD45" s="688">
        <v>168879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366</v>
      </c>
      <c r="CG46" s="677"/>
      <c r="CH46" s="677"/>
      <c r="CI46" s="677"/>
      <c r="CJ46" s="677"/>
      <c r="CK46" s="677"/>
      <c r="CL46" s="677"/>
      <c r="CM46" s="677"/>
      <c r="CN46" s="677"/>
      <c r="CO46" s="677"/>
      <c r="CP46" s="677"/>
      <c r="CQ46" s="678"/>
      <c r="CR46" s="679">
        <v>2174317</v>
      </c>
      <c r="CS46" s="680"/>
      <c r="CT46" s="680"/>
      <c r="CU46" s="680"/>
      <c r="CV46" s="680"/>
      <c r="CW46" s="680"/>
      <c r="CX46" s="680"/>
      <c r="CY46" s="681"/>
      <c r="CZ46" s="684">
        <v>3.8</v>
      </c>
      <c r="DA46" s="685"/>
      <c r="DB46" s="685"/>
      <c r="DC46" s="780"/>
      <c r="DD46" s="688">
        <v>909378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367</v>
      </c>
      <c r="CG47" s="677"/>
      <c r="CH47" s="677"/>
      <c r="CI47" s="677"/>
      <c r="CJ47" s="677"/>
      <c r="CK47" s="677"/>
      <c r="CL47" s="677"/>
      <c r="CM47" s="677"/>
      <c r="CN47" s="677"/>
      <c r="CO47" s="677"/>
      <c r="CP47" s="677"/>
      <c r="CQ47" s="678"/>
      <c r="CR47" s="679">
        <v>454562</v>
      </c>
      <c r="CS47" s="715"/>
      <c r="CT47" s="715"/>
      <c r="CU47" s="715"/>
      <c r="CV47" s="715"/>
      <c r="CW47" s="715"/>
      <c r="CX47" s="715"/>
      <c r="CY47" s="716"/>
      <c r="CZ47" s="684">
        <v>0.8</v>
      </c>
      <c r="DA47" s="713"/>
      <c r="DB47" s="713"/>
      <c r="DC47" s="717"/>
      <c r="DD47" s="688">
        <v>231822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368</v>
      </c>
      <c r="CG48" s="677"/>
      <c r="CH48" s="677"/>
      <c r="CI48" s="677"/>
      <c r="CJ48" s="677"/>
      <c r="CK48" s="677"/>
      <c r="CL48" s="677"/>
      <c r="CM48" s="677"/>
      <c r="CN48" s="677"/>
      <c r="CO48" s="677"/>
      <c r="CP48" s="677"/>
      <c r="CQ48" s="678"/>
      <c r="CR48" s="679" t="s">
        <v>250</v>
      </c>
      <c r="CS48" s="680"/>
      <c r="CT48" s="680"/>
      <c r="CU48" s="680"/>
      <c r="CV48" s="680"/>
      <c r="CW48" s="680"/>
      <c r="CX48" s="680"/>
      <c r="CY48" s="681"/>
      <c r="CZ48" s="684" t="s">
        <v>241</v>
      </c>
      <c r="DA48" s="685"/>
      <c r="DB48" s="685"/>
      <c r="DC48" s="780"/>
      <c r="DD48" s="688" t="s">
        <v>241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369</v>
      </c>
      <c r="CE49" s="725"/>
      <c r="CF49" s="725"/>
      <c r="CG49" s="725"/>
      <c r="CH49" s="725"/>
      <c r="CI49" s="725"/>
      <c r="CJ49" s="725"/>
      <c r="CK49" s="725"/>
      <c r="CL49" s="725"/>
      <c r="CM49" s="725"/>
      <c r="CN49" s="725"/>
      <c r="CO49" s="725"/>
      <c r="CP49" s="725"/>
      <c r="CQ49" s="726"/>
      <c r="CR49" s="759">
        <v>57601187</v>
      </c>
      <c r="CS49" s="749"/>
      <c r="CT49" s="749"/>
      <c r="CU49" s="749"/>
      <c r="CV49" s="749"/>
      <c r="CW49" s="749"/>
      <c r="CX49" s="749"/>
      <c r="CY49" s="781"/>
      <c r="CZ49" s="764">
        <v>100</v>
      </c>
      <c r="DA49" s="782"/>
      <c r="DB49" s="782"/>
      <c r="DC49" s="783"/>
      <c r="DD49" s="784">
        <v>40081787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VdmCx3HHMKMZ1lUuMtpGIAOEqxtSwYMYS3XuVZcs38EPbRQ7QNZIOx0bHjfCpJP/pgegGznRVumhklU1BrV7w==" saltValue="2B2R2XC14mVXb5N4PrsU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371</v>
      </c>
      <c r="DK2" s="827"/>
      <c r="DL2" s="827"/>
      <c r="DM2" s="827"/>
      <c r="DN2" s="827"/>
      <c r="DO2" s="828"/>
      <c r="DP2" s="249"/>
      <c r="DQ2" s="826" t="s">
        <v>372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375</v>
      </c>
      <c r="B5" s="821"/>
      <c r="C5" s="821"/>
      <c r="D5" s="821"/>
      <c r="E5" s="821"/>
      <c r="F5" s="821"/>
      <c r="G5" s="821"/>
      <c r="H5" s="821"/>
      <c r="I5" s="821"/>
      <c r="J5" s="821"/>
      <c r="K5" s="821"/>
      <c r="L5" s="821"/>
      <c r="M5" s="821"/>
      <c r="N5" s="821"/>
      <c r="O5" s="821"/>
      <c r="P5" s="822"/>
      <c r="Q5" s="797" t="s">
        <v>376</v>
      </c>
      <c r="R5" s="798"/>
      <c r="S5" s="798"/>
      <c r="T5" s="798"/>
      <c r="U5" s="799"/>
      <c r="V5" s="797" t="s">
        <v>377</v>
      </c>
      <c r="W5" s="798"/>
      <c r="X5" s="798"/>
      <c r="Y5" s="798"/>
      <c r="Z5" s="799"/>
      <c r="AA5" s="797" t="s">
        <v>378</v>
      </c>
      <c r="AB5" s="798"/>
      <c r="AC5" s="798"/>
      <c r="AD5" s="798"/>
      <c r="AE5" s="798"/>
      <c r="AF5" s="830" t="s">
        <v>379</v>
      </c>
      <c r="AG5" s="798"/>
      <c r="AH5" s="798"/>
      <c r="AI5" s="798"/>
      <c r="AJ5" s="809"/>
      <c r="AK5" s="798" t="s">
        <v>380</v>
      </c>
      <c r="AL5" s="798"/>
      <c r="AM5" s="798"/>
      <c r="AN5" s="798"/>
      <c r="AO5" s="799"/>
      <c r="AP5" s="797" t="s">
        <v>381</v>
      </c>
      <c r="AQ5" s="798"/>
      <c r="AR5" s="798"/>
      <c r="AS5" s="798"/>
      <c r="AT5" s="799"/>
      <c r="AU5" s="797" t="s">
        <v>382</v>
      </c>
      <c r="AV5" s="798"/>
      <c r="AW5" s="798"/>
      <c r="AX5" s="798"/>
      <c r="AY5" s="809"/>
      <c r="AZ5" s="256"/>
      <c r="BA5" s="256"/>
      <c r="BB5" s="256"/>
      <c r="BC5" s="256"/>
      <c r="BD5" s="256"/>
      <c r="BE5" s="257"/>
      <c r="BF5" s="257"/>
      <c r="BG5" s="257"/>
      <c r="BH5" s="257"/>
      <c r="BI5" s="257"/>
      <c r="BJ5" s="257"/>
      <c r="BK5" s="257"/>
      <c r="BL5" s="257"/>
      <c r="BM5" s="257"/>
      <c r="BN5" s="257"/>
      <c r="BO5" s="257"/>
      <c r="BP5" s="257"/>
      <c r="BQ5" s="820" t="s">
        <v>383</v>
      </c>
      <c r="BR5" s="821"/>
      <c r="BS5" s="821"/>
      <c r="BT5" s="821"/>
      <c r="BU5" s="821"/>
      <c r="BV5" s="821"/>
      <c r="BW5" s="821"/>
      <c r="BX5" s="821"/>
      <c r="BY5" s="821"/>
      <c r="BZ5" s="821"/>
      <c r="CA5" s="821"/>
      <c r="CB5" s="821"/>
      <c r="CC5" s="821"/>
      <c r="CD5" s="821"/>
      <c r="CE5" s="821"/>
      <c r="CF5" s="821"/>
      <c r="CG5" s="822"/>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03" t="s">
        <v>389</v>
      </c>
      <c r="DH5" s="804"/>
      <c r="DI5" s="804"/>
      <c r="DJ5" s="804"/>
      <c r="DK5" s="805"/>
      <c r="DL5" s="803" t="s">
        <v>390</v>
      </c>
      <c r="DM5" s="804"/>
      <c r="DN5" s="804"/>
      <c r="DO5" s="804"/>
      <c r="DP5" s="805"/>
      <c r="DQ5" s="797" t="s">
        <v>391</v>
      </c>
      <c r="DR5" s="798"/>
      <c r="DS5" s="798"/>
      <c r="DT5" s="798"/>
      <c r="DU5" s="799"/>
      <c r="DV5" s="797" t="s">
        <v>382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392</v>
      </c>
      <c r="C7" s="812"/>
      <c r="D7" s="812"/>
      <c r="E7" s="812"/>
      <c r="F7" s="812"/>
      <c r="G7" s="812"/>
      <c r="H7" s="812"/>
      <c r="I7" s="812"/>
      <c r="J7" s="812"/>
      <c r="K7" s="812"/>
      <c r="L7" s="812"/>
      <c r="M7" s="812"/>
      <c r="N7" s="812"/>
      <c r="O7" s="812"/>
      <c r="P7" s="813"/>
      <c r="Q7" s="814">
        <v>58802</v>
      </c>
      <c r="R7" s="815"/>
      <c r="S7" s="815"/>
      <c r="T7" s="815"/>
      <c r="U7" s="815"/>
      <c r="V7" s="815">
        <v>58212</v>
      </c>
      <c r="W7" s="815"/>
      <c r="X7" s="815"/>
      <c r="Y7" s="815"/>
      <c r="Z7" s="815"/>
      <c r="AA7" s="815">
        <v>590</v>
      </c>
      <c r="AB7" s="815"/>
      <c r="AC7" s="815"/>
      <c r="AD7" s="815"/>
      <c r="AE7" s="816"/>
      <c r="AF7" s="817">
        <v>412</v>
      </c>
      <c r="AG7" s="818"/>
      <c r="AH7" s="818"/>
      <c r="AI7" s="818"/>
      <c r="AJ7" s="819"/>
      <c r="AK7" s="854">
        <v>0</v>
      </c>
      <c r="AL7" s="855"/>
      <c r="AM7" s="855"/>
      <c r="AN7" s="855"/>
      <c r="AO7" s="855"/>
      <c r="AP7" s="855">
        <v>69348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604</v>
      </c>
      <c r="BT7" s="859"/>
      <c r="BU7" s="859"/>
      <c r="BV7" s="859"/>
      <c r="BW7" s="859"/>
      <c r="BX7" s="859"/>
      <c r="BY7" s="859"/>
      <c r="BZ7" s="859"/>
      <c r="CA7" s="859"/>
      <c r="CB7" s="859"/>
      <c r="CC7" s="859"/>
      <c r="CD7" s="859"/>
      <c r="CE7" s="859"/>
      <c r="CF7" s="859"/>
      <c r="CG7" s="860"/>
      <c r="CH7" s="851">
        <v>-3</v>
      </c>
      <c r="CI7" s="852"/>
      <c r="CJ7" s="852"/>
      <c r="CK7" s="852"/>
      <c r="CL7" s="853"/>
      <c r="CM7" s="851">
        <v>289</v>
      </c>
      <c r="CN7" s="852"/>
      <c r="CO7" s="852"/>
      <c r="CP7" s="852"/>
      <c r="CQ7" s="853"/>
      <c r="CR7" s="851">
        <v>30</v>
      </c>
      <c r="CS7" s="852"/>
      <c r="CT7" s="852"/>
      <c r="CU7" s="852"/>
      <c r="CV7" s="853"/>
      <c r="CW7" s="851">
        <v>0</v>
      </c>
      <c r="CX7" s="852"/>
      <c r="CY7" s="852"/>
      <c r="CZ7" s="852"/>
      <c r="DA7" s="853"/>
      <c r="DB7" s="851">
        <v>0</v>
      </c>
      <c r="DC7" s="852"/>
      <c r="DD7" s="852"/>
      <c r="DE7" s="852"/>
      <c r="DF7" s="853"/>
      <c r="DG7" s="851" t="s">
        <v>612</v>
      </c>
      <c r="DH7" s="852"/>
      <c r="DI7" s="852"/>
      <c r="DJ7" s="852"/>
      <c r="DK7" s="853"/>
      <c r="DL7" s="851" t="s">
        <v>613</v>
      </c>
      <c r="DM7" s="852"/>
      <c r="DN7" s="852"/>
      <c r="DO7" s="852"/>
      <c r="DP7" s="853"/>
      <c r="DQ7" s="851" t="s">
        <v>613</v>
      </c>
      <c r="DR7" s="852"/>
      <c r="DS7" s="852"/>
      <c r="DT7" s="852"/>
      <c r="DU7" s="853"/>
      <c r="DV7" s="832"/>
      <c r="DW7" s="833"/>
      <c r="DX7" s="833"/>
      <c r="DY7" s="833"/>
      <c r="DZ7" s="834"/>
      <c r="EA7" s="254"/>
    </row>
    <row r="8" spans="1:131" s="255" customFormat="1" ht="26.25" customHeight="1" x14ac:dyDescent="0.15">
      <c r="A8" s="261">
        <v>2</v>
      </c>
      <c r="B8" s="835" t="s">
        <v>393</v>
      </c>
      <c r="C8" s="836"/>
      <c r="D8" s="836"/>
      <c r="E8" s="836"/>
      <c r="F8" s="836"/>
      <c r="G8" s="836"/>
      <c r="H8" s="836"/>
      <c r="I8" s="836"/>
      <c r="J8" s="836"/>
      <c r="K8" s="836"/>
      <c r="L8" s="836"/>
      <c r="M8" s="836"/>
      <c r="N8" s="836"/>
      <c r="O8" s="836"/>
      <c r="P8" s="837"/>
      <c r="Q8" s="838">
        <v>145</v>
      </c>
      <c r="R8" s="839"/>
      <c r="S8" s="839"/>
      <c r="T8" s="839"/>
      <c r="U8" s="839"/>
      <c r="V8" s="839">
        <v>145</v>
      </c>
      <c r="W8" s="839"/>
      <c r="X8" s="839"/>
      <c r="Y8" s="839"/>
      <c r="Z8" s="839"/>
      <c r="AA8" s="839">
        <v>0</v>
      </c>
      <c r="AB8" s="839"/>
      <c r="AC8" s="839"/>
      <c r="AD8" s="839"/>
      <c r="AE8" s="840"/>
      <c r="AF8" s="841" t="s">
        <v>394</v>
      </c>
      <c r="AG8" s="842"/>
      <c r="AH8" s="842"/>
      <c r="AI8" s="842"/>
      <c r="AJ8" s="843"/>
      <c r="AK8" s="844">
        <v>72</v>
      </c>
      <c r="AL8" s="845"/>
      <c r="AM8" s="845"/>
      <c r="AN8" s="845"/>
      <c r="AO8" s="845"/>
      <c r="AP8" s="845">
        <v>128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605</v>
      </c>
      <c r="BT8" s="849"/>
      <c r="BU8" s="849"/>
      <c r="BV8" s="849"/>
      <c r="BW8" s="849"/>
      <c r="BX8" s="849"/>
      <c r="BY8" s="849"/>
      <c r="BZ8" s="849"/>
      <c r="CA8" s="849"/>
      <c r="CB8" s="849"/>
      <c r="CC8" s="849"/>
      <c r="CD8" s="849"/>
      <c r="CE8" s="849"/>
      <c r="CF8" s="849"/>
      <c r="CG8" s="850"/>
      <c r="CH8" s="861">
        <v>74</v>
      </c>
      <c r="CI8" s="862"/>
      <c r="CJ8" s="862"/>
      <c r="CK8" s="862"/>
      <c r="CL8" s="863"/>
      <c r="CM8" s="861">
        <v>1488</v>
      </c>
      <c r="CN8" s="862"/>
      <c r="CO8" s="862"/>
      <c r="CP8" s="862"/>
      <c r="CQ8" s="863"/>
      <c r="CR8" s="861">
        <v>64</v>
      </c>
      <c r="CS8" s="862"/>
      <c r="CT8" s="862"/>
      <c r="CU8" s="862"/>
      <c r="CV8" s="863"/>
      <c r="CW8" s="861">
        <v>0</v>
      </c>
      <c r="CX8" s="862"/>
      <c r="CY8" s="862"/>
      <c r="CZ8" s="862"/>
      <c r="DA8" s="863"/>
      <c r="DB8" s="861">
        <v>0</v>
      </c>
      <c r="DC8" s="862"/>
      <c r="DD8" s="862"/>
      <c r="DE8" s="862"/>
      <c r="DF8" s="863"/>
      <c r="DG8" s="861" t="s">
        <v>614</v>
      </c>
      <c r="DH8" s="862"/>
      <c r="DI8" s="862"/>
      <c r="DJ8" s="862"/>
      <c r="DK8" s="863"/>
      <c r="DL8" s="861" t="s">
        <v>613</v>
      </c>
      <c r="DM8" s="862"/>
      <c r="DN8" s="862"/>
      <c r="DO8" s="862"/>
      <c r="DP8" s="863"/>
      <c r="DQ8" s="861" t="s">
        <v>613</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606</v>
      </c>
      <c r="BT9" s="849"/>
      <c r="BU9" s="849"/>
      <c r="BV9" s="849"/>
      <c r="BW9" s="849"/>
      <c r="BX9" s="849"/>
      <c r="BY9" s="849"/>
      <c r="BZ9" s="849"/>
      <c r="CA9" s="849"/>
      <c r="CB9" s="849"/>
      <c r="CC9" s="849"/>
      <c r="CD9" s="849"/>
      <c r="CE9" s="849"/>
      <c r="CF9" s="849"/>
      <c r="CG9" s="850"/>
      <c r="CH9" s="861">
        <v>11</v>
      </c>
      <c r="CI9" s="862"/>
      <c r="CJ9" s="862"/>
      <c r="CK9" s="862"/>
      <c r="CL9" s="863"/>
      <c r="CM9" s="861">
        <v>317</v>
      </c>
      <c r="CN9" s="862"/>
      <c r="CO9" s="862"/>
      <c r="CP9" s="862"/>
      <c r="CQ9" s="863"/>
      <c r="CR9" s="861">
        <v>185</v>
      </c>
      <c r="CS9" s="862"/>
      <c r="CT9" s="862"/>
      <c r="CU9" s="862"/>
      <c r="CV9" s="863"/>
      <c r="CW9" s="861">
        <v>43</v>
      </c>
      <c r="CX9" s="862"/>
      <c r="CY9" s="862"/>
      <c r="CZ9" s="862"/>
      <c r="DA9" s="863"/>
      <c r="DB9" s="861">
        <v>0</v>
      </c>
      <c r="DC9" s="862"/>
      <c r="DD9" s="862"/>
      <c r="DE9" s="862"/>
      <c r="DF9" s="863"/>
      <c r="DG9" s="861" t="s">
        <v>615</v>
      </c>
      <c r="DH9" s="862"/>
      <c r="DI9" s="862"/>
      <c r="DJ9" s="862"/>
      <c r="DK9" s="863"/>
      <c r="DL9" s="861" t="s">
        <v>616</v>
      </c>
      <c r="DM9" s="862"/>
      <c r="DN9" s="862"/>
      <c r="DO9" s="862"/>
      <c r="DP9" s="863"/>
      <c r="DQ9" s="861" t="s">
        <v>613</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607</v>
      </c>
      <c r="BT10" s="849"/>
      <c r="BU10" s="849"/>
      <c r="BV10" s="849"/>
      <c r="BW10" s="849"/>
      <c r="BX10" s="849"/>
      <c r="BY10" s="849"/>
      <c r="BZ10" s="849"/>
      <c r="CA10" s="849"/>
      <c r="CB10" s="849"/>
      <c r="CC10" s="849"/>
      <c r="CD10" s="849"/>
      <c r="CE10" s="849"/>
      <c r="CF10" s="849"/>
      <c r="CG10" s="850"/>
      <c r="CH10" s="861">
        <v>1</v>
      </c>
      <c r="CI10" s="862"/>
      <c r="CJ10" s="862"/>
      <c r="CK10" s="862"/>
      <c r="CL10" s="863"/>
      <c r="CM10" s="861">
        <v>38</v>
      </c>
      <c r="CN10" s="862"/>
      <c r="CO10" s="862"/>
      <c r="CP10" s="862"/>
      <c r="CQ10" s="863"/>
      <c r="CR10" s="861">
        <v>20</v>
      </c>
      <c r="CS10" s="862"/>
      <c r="CT10" s="862"/>
      <c r="CU10" s="862"/>
      <c r="CV10" s="863"/>
      <c r="CW10" s="861">
        <v>6</v>
      </c>
      <c r="CX10" s="862"/>
      <c r="CY10" s="862"/>
      <c r="CZ10" s="862"/>
      <c r="DA10" s="863"/>
      <c r="DB10" s="861">
        <v>0</v>
      </c>
      <c r="DC10" s="862"/>
      <c r="DD10" s="862"/>
      <c r="DE10" s="862"/>
      <c r="DF10" s="863"/>
      <c r="DG10" s="861" t="s">
        <v>613</v>
      </c>
      <c r="DH10" s="862"/>
      <c r="DI10" s="862"/>
      <c r="DJ10" s="862"/>
      <c r="DK10" s="863"/>
      <c r="DL10" s="861" t="s">
        <v>615</v>
      </c>
      <c r="DM10" s="862"/>
      <c r="DN10" s="862"/>
      <c r="DO10" s="862"/>
      <c r="DP10" s="863"/>
      <c r="DQ10" s="861" t="s">
        <v>613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608</v>
      </c>
      <c r="BT11" s="849"/>
      <c r="BU11" s="849"/>
      <c r="BV11" s="849"/>
      <c r="BW11" s="849"/>
      <c r="BX11" s="849"/>
      <c r="BY11" s="849"/>
      <c r="BZ11" s="849"/>
      <c r="CA11" s="849"/>
      <c r="CB11" s="849"/>
      <c r="CC11" s="849"/>
      <c r="CD11" s="849"/>
      <c r="CE11" s="849"/>
      <c r="CF11" s="849"/>
      <c r="CG11" s="850"/>
      <c r="CH11" s="861">
        <v>-3</v>
      </c>
      <c r="CI11" s="862"/>
      <c r="CJ11" s="862"/>
      <c r="CK11" s="862"/>
      <c r="CL11" s="863"/>
      <c r="CM11" s="861">
        <v>101</v>
      </c>
      <c r="CN11" s="862"/>
      <c r="CO11" s="862"/>
      <c r="CP11" s="862"/>
      <c r="CQ11" s="863"/>
      <c r="CR11" s="861">
        <v>95</v>
      </c>
      <c r="CS11" s="862"/>
      <c r="CT11" s="862"/>
      <c r="CU11" s="862"/>
      <c r="CV11" s="863"/>
      <c r="CW11" s="861">
        <v>0</v>
      </c>
      <c r="CX11" s="862"/>
      <c r="CY11" s="862"/>
      <c r="CZ11" s="862"/>
      <c r="DA11" s="863"/>
      <c r="DB11" s="861">
        <v>0</v>
      </c>
      <c r="DC11" s="862"/>
      <c r="DD11" s="862"/>
      <c r="DE11" s="862"/>
      <c r="DF11" s="863"/>
      <c r="DG11" s="861" t="s">
        <v>616</v>
      </c>
      <c r="DH11" s="862"/>
      <c r="DI11" s="862"/>
      <c r="DJ11" s="862"/>
      <c r="DK11" s="863"/>
      <c r="DL11" s="861" t="s">
        <v>614</v>
      </c>
      <c r="DM11" s="862"/>
      <c r="DN11" s="862"/>
      <c r="DO11" s="862"/>
      <c r="DP11" s="863"/>
      <c r="DQ11" s="861" t="s">
        <v>613</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609</v>
      </c>
      <c r="BT12" s="849"/>
      <c r="BU12" s="849"/>
      <c r="BV12" s="849"/>
      <c r="BW12" s="849"/>
      <c r="BX12" s="849"/>
      <c r="BY12" s="849"/>
      <c r="BZ12" s="849"/>
      <c r="CA12" s="849"/>
      <c r="CB12" s="849"/>
      <c r="CC12" s="849"/>
      <c r="CD12" s="849"/>
      <c r="CE12" s="849"/>
      <c r="CF12" s="849"/>
      <c r="CG12" s="850"/>
      <c r="CH12" s="861">
        <v>-34</v>
      </c>
      <c r="CI12" s="862"/>
      <c r="CJ12" s="862"/>
      <c r="CK12" s="862"/>
      <c r="CL12" s="863"/>
      <c r="CM12" s="861">
        <v>104</v>
      </c>
      <c r="CN12" s="862"/>
      <c r="CO12" s="862"/>
      <c r="CP12" s="862"/>
      <c r="CQ12" s="863"/>
      <c r="CR12" s="861">
        <v>100</v>
      </c>
      <c r="CS12" s="862"/>
      <c r="CT12" s="862"/>
      <c r="CU12" s="862"/>
      <c r="CV12" s="863"/>
      <c r="CW12" s="861">
        <v>0</v>
      </c>
      <c r="CX12" s="862"/>
      <c r="CY12" s="862"/>
      <c r="CZ12" s="862"/>
      <c r="DA12" s="863"/>
      <c r="DB12" s="861">
        <v>0</v>
      </c>
      <c r="DC12" s="862"/>
      <c r="DD12" s="862"/>
      <c r="DE12" s="862"/>
      <c r="DF12" s="863"/>
      <c r="DG12" s="861" t="s">
        <v>612</v>
      </c>
      <c r="DH12" s="862"/>
      <c r="DI12" s="862"/>
      <c r="DJ12" s="862"/>
      <c r="DK12" s="863"/>
      <c r="DL12" s="861" t="s">
        <v>616</v>
      </c>
      <c r="DM12" s="862"/>
      <c r="DN12" s="862"/>
      <c r="DO12" s="862"/>
      <c r="DP12" s="863"/>
      <c r="DQ12" s="861" t="s">
        <v>613</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610</v>
      </c>
      <c r="BT13" s="849"/>
      <c r="BU13" s="849"/>
      <c r="BV13" s="849"/>
      <c r="BW13" s="849"/>
      <c r="BX13" s="849"/>
      <c r="BY13" s="849"/>
      <c r="BZ13" s="849"/>
      <c r="CA13" s="849"/>
      <c r="CB13" s="849"/>
      <c r="CC13" s="849"/>
      <c r="CD13" s="849"/>
      <c r="CE13" s="849"/>
      <c r="CF13" s="849"/>
      <c r="CG13" s="850"/>
      <c r="CH13" s="861">
        <v>-4</v>
      </c>
      <c r="CI13" s="862"/>
      <c r="CJ13" s="862"/>
      <c r="CK13" s="862"/>
      <c r="CL13" s="863"/>
      <c r="CM13" s="861">
        <v>328</v>
      </c>
      <c r="CN13" s="862"/>
      <c r="CO13" s="862"/>
      <c r="CP13" s="862"/>
      <c r="CQ13" s="863"/>
      <c r="CR13" s="861">
        <v>10</v>
      </c>
      <c r="CS13" s="862"/>
      <c r="CT13" s="862"/>
      <c r="CU13" s="862"/>
      <c r="CV13" s="863"/>
      <c r="CW13" s="861">
        <v>0</v>
      </c>
      <c r="CX13" s="862"/>
      <c r="CY13" s="862"/>
      <c r="CZ13" s="862"/>
      <c r="DA13" s="863"/>
      <c r="DB13" s="861">
        <v>0</v>
      </c>
      <c r="DC13" s="862"/>
      <c r="DD13" s="862"/>
      <c r="DE13" s="862"/>
      <c r="DF13" s="863"/>
      <c r="DG13" s="861" t="s">
        <v>616</v>
      </c>
      <c r="DH13" s="862"/>
      <c r="DI13" s="862"/>
      <c r="DJ13" s="862"/>
      <c r="DK13" s="863"/>
      <c r="DL13" s="861" t="s">
        <v>617</v>
      </c>
      <c r="DM13" s="862"/>
      <c r="DN13" s="862"/>
      <c r="DO13" s="862"/>
      <c r="DP13" s="863"/>
      <c r="DQ13" s="861" t="s">
        <v>613</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611</v>
      </c>
      <c r="BT14" s="849"/>
      <c r="BU14" s="849"/>
      <c r="BV14" s="849"/>
      <c r="BW14" s="849"/>
      <c r="BX14" s="849"/>
      <c r="BY14" s="849"/>
      <c r="BZ14" s="849"/>
      <c r="CA14" s="849"/>
      <c r="CB14" s="849"/>
      <c r="CC14" s="849"/>
      <c r="CD14" s="849"/>
      <c r="CE14" s="849"/>
      <c r="CF14" s="849"/>
      <c r="CG14" s="850"/>
      <c r="CH14" s="861">
        <v>1</v>
      </c>
      <c r="CI14" s="862"/>
      <c r="CJ14" s="862"/>
      <c r="CK14" s="862"/>
      <c r="CL14" s="863"/>
      <c r="CM14" s="861">
        <v>15</v>
      </c>
      <c r="CN14" s="862"/>
      <c r="CO14" s="862"/>
      <c r="CP14" s="862"/>
      <c r="CQ14" s="863"/>
      <c r="CR14" s="861">
        <v>11</v>
      </c>
      <c r="CS14" s="862"/>
      <c r="CT14" s="862"/>
      <c r="CU14" s="862"/>
      <c r="CV14" s="863"/>
      <c r="CW14" s="861">
        <v>0</v>
      </c>
      <c r="CX14" s="862"/>
      <c r="CY14" s="862"/>
      <c r="CZ14" s="862"/>
      <c r="DA14" s="863"/>
      <c r="DB14" s="861">
        <v>0</v>
      </c>
      <c r="DC14" s="862"/>
      <c r="DD14" s="862"/>
      <c r="DE14" s="862"/>
      <c r="DF14" s="863"/>
      <c r="DG14" s="861" t="s">
        <v>614</v>
      </c>
      <c r="DH14" s="862"/>
      <c r="DI14" s="862"/>
      <c r="DJ14" s="862"/>
      <c r="DK14" s="863"/>
      <c r="DL14" s="861" t="s">
        <v>616</v>
      </c>
      <c r="DM14" s="862"/>
      <c r="DN14" s="862"/>
      <c r="DO14" s="862"/>
      <c r="DP14" s="863"/>
      <c r="DQ14" s="861" t="s">
        <v>613</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396</v>
      </c>
      <c r="B23" s="870" t="s">
        <v>397</v>
      </c>
      <c r="C23" s="871"/>
      <c r="D23" s="871"/>
      <c r="E23" s="871"/>
      <c r="F23" s="871"/>
      <c r="G23" s="871"/>
      <c r="H23" s="871"/>
      <c r="I23" s="871"/>
      <c r="J23" s="871"/>
      <c r="K23" s="871"/>
      <c r="L23" s="871"/>
      <c r="M23" s="871"/>
      <c r="N23" s="871"/>
      <c r="O23" s="871"/>
      <c r="P23" s="872"/>
      <c r="Q23" s="873">
        <v>58192</v>
      </c>
      <c r="R23" s="874"/>
      <c r="S23" s="874"/>
      <c r="T23" s="874"/>
      <c r="U23" s="874"/>
      <c r="V23" s="874">
        <v>57601</v>
      </c>
      <c r="W23" s="874"/>
      <c r="X23" s="874"/>
      <c r="Y23" s="874"/>
      <c r="Z23" s="874"/>
      <c r="AA23" s="874">
        <v>590</v>
      </c>
      <c r="AB23" s="874"/>
      <c r="AC23" s="874"/>
      <c r="AD23" s="874"/>
      <c r="AE23" s="875"/>
      <c r="AF23" s="876">
        <v>412</v>
      </c>
      <c r="AG23" s="874"/>
      <c r="AH23" s="874"/>
      <c r="AI23" s="874"/>
      <c r="AJ23" s="877"/>
      <c r="AK23" s="878"/>
      <c r="AL23" s="879"/>
      <c r="AM23" s="879"/>
      <c r="AN23" s="879"/>
      <c r="AO23" s="879"/>
      <c r="AP23" s="874">
        <v>69476</v>
      </c>
      <c r="AQ23" s="874"/>
      <c r="AR23" s="874"/>
      <c r="AS23" s="874"/>
      <c r="AT23" s="874"/>
      <c r="AU23" s="880"/>
      <c r="AV23" s="880"/>
      <c r="AW23" s="880"/>
      <c r="AX23" s="880"/>
      <c r="AY23" s="881"/>
      <c r="AZ23" s="889" t="s">
        <v>398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400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375</v>
      </c>
      <c r="B26" s="821"/>
      <c r="C26" s="821"/>
      <c r="D26" s="821"/>
      <c r="E26" s="821"/>
      <c r="F26" s="821"/>
      <c r="G26" s="821"/>
      <c r="H26" s="821"/>
      <c r="I26" s="821"/>
      <c r="J26" s="821"/>
      <c r="K26" s="821"/>
      <c r="L26" s="821"/>
      <c r="M26" s="821"/>
      <c r="N26" s="821"/>
      <c r="O26" s="821"/>
      <c r="P26" s="822"/>
      <c r="Q26" s="797" t="s">
        <v>401</v>
      </c>
      <c r="R26" s="798"/>
      <c r="S26" s="798"/>
      <c r="T26" s="798"/>
      <c r="U26" s="799"/>
      <c r="V26" s="797" t="s">
        <v>402</v>
      </c>
      <c r="W26" s="798"/>
      <c r="X26" s="798"/>
      <c r="Y26" s="798"/>
      <c r="Z26" s="799"/>
      <c r="AA26" s="797" t="s">
        <v>403</v>
      </c>
      <c r="AB26" s="798"/>
      <c r="AC26" s="798"/>
      <c r="AD26" s="798"/>
      <c r="AE26" s="798"/>
      <c r="AF26" s="892" t="s">
        <v>404</v>
      </c>
      <c r="AG26" s="893"/>
      <c r="AH26" s="893"/>
      <c r="AI26" s="893"/>
      <c r="AJ26" s="894"/>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409</v>
      </c>
      <c r="C28" s="812"/>
      <c r="D28" s="812"/>
      <c r="E28" s="812"/>
      <c r="F28" s="812"/>
      <c r="G28" s="812"/>
      <c r="H28" s="812"/>
      <c r="I28" s="812"/>
      <c r="J28" s="812"/>
      <c r="K28" s="812"/>
      <c r="L28" s="812"/>
      <c r="M28" s="812"/>
      <c r="N28" s="812"/>
      <c r="O28" s="812"/>
      <c r="P28" s="813"/>
      <c r="Q28" s="902">
        <v>11295</v>
      </c>
      <c r="R28" s="903"/>
      <c r="S28" s="903"/>
      <c r="T28" s="903"/>
      <c r="U28" s="903"/>
      <c r="V28" s="903">
        <v>111215</v>
      </c>
      <c r="W28" s="903"/>
      <c r="X28" s="903"/>
      <c r="Y28" s="903"/>
      <c r="Z28" s="903"/>
      <c r="AA28" s="903">
        <v>80</v>
      </c>
      <c r="AB28" s="903"/>
      <c r="AC28" s="903"/>
      <c r="AD28" s="903"/>
      <c r="AE28" s="904"/>
      <c r="AF28" s="905">
        <v>80</v>
      </c>
      <c r="AG28" s="903"/>
      <c r="AH28" s="903"/>
      <c r="AI28" s="903"/>
      <c r="AJ28" s="906"/>
      <c r="AK28" s="907">
        <v>805</v>
      </c>
      <c r="AL28" s="898"/>
      <c r="AM28" s="898"/>
      <c r="AN28" s="898"/>
      <c r="AO28" s="898"/>
      <c r="AP28" s="898">
        <v>0</v>
      </c>
      <c r="AQ28" s="898"/>
      <c r="AR28" s="898"/>
      <c r="AS28" s="898"/>
      <c r="AT28" s="898"/>
      <c r="AU28" s="898">
        <v>0</v>
      </c>
      <c r="AV28" s="898"/>
      <c r="AW28" s="898"/>
      <c r="AX28" s="898"/>
      <c r="AY28" s="898"/>
      <c r="AZ28" s="899" t="s">
        <v>613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410</v>
      </c>
      <c r="C29" s="836"/>
      <c r="D29" s="836"/>
      <c r="E29" s="836"/>
      <c r="F29" s="836"/>
      <c r="G29" s="836"/>
      <c r="H29" s="836"/>
      <c r="I29" s="836"/>
      <c r="J29" s="836"/>
      <c r="K29" s="836"/>
      <c r="L29" s="836"/>
      <c r="M29" s="836"/>
      <c r="N29" s="836"/>
      <c r="O29" s="836"/>
      <c r="P29" s="837"/>
      <c r="Q29" s="838">
        <v>14</v>
      </c>
      <c r="R29" s="839"/>
      <c r="S29" s="839"/>
      <c r="T29" s="839"/>
      <c r="U29" s="839"/>
      <c r="V29" s="839">
        <v>14</v>
      </c>
      <c r="W29" s="839"/>
      <c r="X29" s="839"/>
      <c r="Y29" s="839"/>
      <c r="Z29" s="839"/>
      <c r="AA29" s="839">
        <v>7</v>
      </c>
      <c r="AB29" s="839"/>
      <c r="AC29" s="839"/>
      <c r="AD29" s="839"/>
      <c r="AE29" s="840"/>
      <c r="AF29" s="841">
        <v>7</v>
      </c>
      <c r="AG29" s="842"/>
      <c r="AH29" s="842"/>
      <c r="AI29" s="842"/>
      <c r="AJ29" s="843"/>
      <c r="AK29" s="910">
        <v>343</v>
      </c>
      <c r="AL29" s="911"/>
      <c r="AM29" s="911"/>
      <c r="AN29" s="911"/>
      <c r="AO29" s="911"/>
      <c r="AP29" s="911">
        <v>22</v>
      </c>
      <c r="AQ29" s="911"/>
      <c r="AR29" s="911"/>
      <c r="AS29" s="911"/>
      <c r="AT29" s="911"/>
      <c r="AU29" s="911">
        <v>0</v>
      </c>
      <c r="AV29" s="911"/>
      <c r="AW29" s="911"/>
      <c r="AX29" s="911"/>
      <c r="AY29" s="911"/>
      <c r="AZ29" s="912" t="s">
        <v>613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411</v>
      </c>
      <c r="C30" s="836"/>
      <c r="D30" s="836"/>
      <c r="E30" s="836"/>
      <c r="F30" s="836"/>
      <c r="G30" s="836"/>
      <c r="H30" s="836"/>
      <c r="I30" s="836"/>
      <c r="J30" s="836"/>
      <c r="K30" s="836"/>
      <c r="L30" s="836"/>
      <c r="M30" s="836"/>
      <c r="N30" s="836"/>
      <c r="O30" s="836"/>
      <c r="P30" s="837"/>
      <c r="Q30" s="838">
        <v>11668</v>
      </c>
      <c r="R30" s="839"/>
      <c r="S30" s="839"/>
      <c r="T30" s="839"/>
      <c r="U30" s="839"/>
      <c r="V30" s="839">
        <v>11668</v>
      </c>
      <c r="W30" s="839"/>
      <c r="X30" s="839"/>
      <c r="Y30" s="839"/>
      <c r="Z30" s="839"/>
      <c r="AA30" s="839">
        <v>0</v>
      </c>
      <c r="AB30" s="839"/>
      <c r="AC30" s="839"/>
      <c r="AD30" s="839"/>
      <c r="AE30" s="840"/>
      <c r="AF30" s="841">
        <v>0</v>
      </c>
      <c r="AG30" s="842"/>
      <c r="AH30" s="842"/>
      <c r="AI30" s="842"/>
      <c r="AJ30" s="843"/>
      <c r="AK30" s="910">
        <v>1173</v>
      </c>
      <c r="AL30" s="911"/>
      <c r="AM30" s="911"/>
      <c r="AN30" s="911"/>
      <c r="AO30" s="911"/>
      <c r="AP30" s="911">
        <v>0</v>
      </c>
      <c r="AQ30" s="911"/>
      <c r="AR30" s="911"/>
      <c r="AS30" s="911"/>
      <c r="AT30" s="911"/>
      <c r="AU30" s="911">
        <v>0</v>
      </c>
      <c r="AV30" s="911"/>
      <c r="AW30" s="911"/>
      <c r="AX30" s="911"/>
      <c r="AY30" s="911"/>
      <c r="AZ30" s="912" t="s">
        <v>613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412</v>
      </c>
      <c r="C31" s="836"/>
      <c r="D31" s="836"/>
      <c r="E31" s="836"/>
      <c r="F31" s="836"/>
      <c r="G31" s="836"/>
      <c r="H31" s="836"/>
      <c r="I31" s="836"/>
      <c r="J31" s="836"/>
      <c r="K31" s="836"/>
      <c r="L31" s="836"/>
      <c r="M31" s="836"/>
      <c r="N31" s="836"/>
      <c r="O31" s="836"/>
      <c r="P31" s="837"/>
      <c r="Q31" s="838">
        <v>153</v>
      </c>
      <c r="R31" s="839"/>
      <c r="S31" s="839"/>
      <c r="T31" s="839"/>
      <c r="U31" s="839"/>
      <c r="V31" s="839">
        <v>153</v>
      </c>
      <c r="W31" s="839"/>
      <c r="X31" s="839"/>
      <c r="Y31" s="839"/>
      <c r="Z31" s="839"/>
      <c r="AA31" s="839">
        <v>0</v>
      </c>
      <c r="AB31" s="839"/>
      <c r="AC31" s="839"/>
      <c r="AD31" s="839"/>
      <c r="AE31" s="840"/>
      <c r="AF31" s="841" t="s">
        <v>413</v>
      </c>
      <c r="AG31" s="842"/>
      <c r="AH31" s="842"/>
      <c r="AI31" s="842"/>
      <c r="AJ31" s="843"/>
      <c r="AK31" s="910">
        <v>102</v>
      </c>
      <c r="AL31" s="911"/>
      <c r="AM31" s="911"/>
      <c r="AN31" s="911"/>
      <c r="AO31" s="911"/>
      <c r="AP31" s="911">
        <v>185</v>
      </c>
      <c r="AQ31" s="911"/>
      <c r="AR31" s="911"/>
      <c r="AS31" s="911"/>
      <c r="AT31" s="911"/>
      <c r="AU31" s="911">
        <v>0</v>
      </c>
      <c r="AV31" s="911"/>
      <c r="AW31" s="911"/>
      <c r="AX31" s="911"/>
      <c r="AY31" s="911"/>
      <c r="AZ31" s="912" t="s">
        <v>613</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414</v>
      </c>
      <c r="C32" s="836"/>
      <c r="D32" s="836"/>
      <c r="E32" s="836"/>
      <c r="F32" s="836"/>
      <c r="G32" s="836"/>
      <c r="H32" s="836"/>
      <c r="I32" s="836"/>
      <c r="J32" s="836"/>
      <c r="K32" s="836"/>
      <c r="L32" s="836"/>
      <c r="M32" s="836"/>
      <c r="N32" s="836"/>
      <c r="O32" s="836"/>
      <c r="P32" s="837"/>
      <c r="Q32" s="838">
        <v>1282</v>
      </c>
      <c r="R32" s="839"/>
      <c r="S32" s="839"/>
      <c r="T32" s="839"/>
      <c r="U32" s="839"/>
      <c r="V32" s="839">
        <v>1279</v>
      </c>
      <c r="W32" s="839"/>
      <c r="X32" s="839"/>
      <c r="Y32" s="839"/>
      <c r="Z32" s="839"/>
      <c r="AA32" s="839">
        <v>3</v>
      </c>
      <c r="AB32" s="839"/>
      <c r="AC32" s="839"/>
      <c r="AD32" s="839"/>
      <c r="AE32" s="840"/>
      <c r="AF32" s="841">
        <v>3</v>
      </c>
      <c r="AG32" s="842"/>
      <c r="AH32" s="842"/>
      <c r="AI32" s="842"/>
      <c r="AJ32" s="843"/>
      <c r="AK32" s="910">
        <v>375</v>
      </c>
      <c r="AL32" s="911"/>
      <c r="AM32" s="911"/>
      <c r="AN32" s="911"/>
      <c r="AO32" s="911"/>
      <c r="AP32" s="911">
        <v>0</v>
      </c>
      <c r="AQ32" s="911"/>
      <c r="AR32" s="911"/>
      <c r="AS32" s="911"/>
      <c r="AT32" s="911"/>
      <c r="AU32" s="911">
        <v>0</v>
      </c>
      <c r="AV32" s="911"/>
      <c r="AW32" s="911"/>
      <c r="AX32" s="911"/>
      <c r="AY32" s="911"/>
      <c r="AZ32" s="912" t="s">
        <v>613</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415</v>
      </c>
      <c r="C33" s="836"/>
      <c r="D33" s="836"/>
      <c r="E33" s="836"/>
      <c r="F33" s="836"/>
      <c r="G33" s="836"/>
      <c r="H33" s="836"/>
      <c r="I33" s="836"/>
      <c r="J33" s="836"/>
      <c r="K33" s="836"/>
      <c r="L33" s="836"/>
      <c r="M33" s="836"/>
      <c r="N33" s="836"/>
      <c r="O33" s="836"/>
      <c r="P33" s="837"/>
      <c r="Q33" s="838">
        <v>3161</v>
      </c>
      <c r="R33" s="839"/>
      <c r="S33" s="839"/>
      <c r="T33" s="839"/>
      <c r="U33" s="839"/>
      <c r="V33" s="839">
        <v>3013</v>
      </c>
      <c r="W33" s="839"/>
      <c r="X33" s="839"/>
      <c r="Y33" s="839"/>
      <c r="Z33" s="839"/>
      <c r="AA33" s="839">
        <v>148</v>
      </c>
      <c r="AB33" s="839"/>
      <c r="AC33" s="839"/>
      <c r="AD33" s="839"/>
      <c r="AE33" s="840"/>
      <c r="AF33" s="841">
        <v>2082</v>
      </c>
      <c r="AG33" s="842"/>
      <c r="AH33" s="842"/>
      <c r="AI33" s="842"/>
      <c r="AJ33" s="843"/>
      <c r="AK33" s="910">
        <v>73</v>
      </c>
      <c r="AL33" s="911"/>
      <c r="AM33" s="911"/>
      <c r="AN33" s="911"/>
      <c r="AO33" s="911"/>
      <c r="AP33" s="911">
        <v>15160</v>
      </c>
      <c r="AQ33" s="911"/>
      <c r="AR33" s="911"/>
      <c r="AS33" s="911"/>
      <c r="AT33" s="911"/>
      <c r="AU33" s="911">
        <v>6398</v>
      </c>
      <c r="AV33" s="911"/>
      <c r="AW33" s="911"/>
      <c r="AX33" s="911"/>
      <c r="AY33" s="911"/>
      <c r="AZ33" s="912" t="s">
        <v>613</v>
      </c>
      <c r="BA33" s="912"/>
      <c r="BB33" s="912"/>
      <c r="BC33" s="912"/>
      <c r="BD33" s="912"/>
      <c r="BE33" s="908" t="s">
        <v>416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417</v>
      </c>
      <c r="C34" s="836"/>
      <c r="D34" s="836"/>
      <c r="E34" s="836"/>
      <c r="F34" s="836"/>
      <c r="G34" s="836"/>
      <c r="H34" s="836"/>
      <c r="I34" s="836"/>
      <c r="J34" s="836"/>
      <c r="K34" s="836"/>
      <c r="L34" s="836"/>
      <c r="M34" s="836"/>
      <c r="N34" s="836"/>
      <c r="O34" s="836"/>
      <c r="P34" s="837"/>
      <c r="Q34" s="838">
        <v>5006</v>
      </c>
      <c r="R34" s="839"/>
      <c r="S34" s="839"/>
      <c r="T34" s="839"/>
      <c r="U34" s="839"/>
      <c r="V34" s="839">
        <v>5314</v>
      </c>
      <c r="W34" s="839"/>
      <c r="X34" s="839"/>
      <c r="Y34" s="839"/>
      <c r="Z34" s="839"/>
      <c r="AA34" s="839">
        <v>-308</v>
      </c>
      <c r="AB34" s="839"/>
      <c r="AC34" s="839"/>
      <c r="AD34" s="839"/>
      <c r="AE34" s="840"/>
      <c r="AF34" s="841">
        <v>2198</v>
      </c>
      <c r="AG34" s="842"/>
      <c r="AH34" s="842"/>
      <c r="AI34" s="842"/>
      <c r="AJ34" s="843"/>
      <c r="AK34" s="910">
        <v>916</v>
      </c>
      <c r="AL34" s="911"/>
      <c r="AM34" s="911"/>
      <c r="AN34" s="911"/>
      <c r="AO34" s="911"/>
      <c r="AP34" s="911">
        <v>1270</v>
      </c>
      <c r="AQ34" s="911"/>
      <c r="AR34" s="911"/>
      <c r="AS34" s="911"/>
      <c r="AT34" s="911"/>
      <c r="AU34" s="911">
        <v>725</v>
      </c>
      <c r="AV34" s="911"/>
      <c r="AW34" s="911"/>
      <c r="AX34" s="911"/>
      <c r="AY34" s="911"/>
      <c r="AZ34" s="912" t="s">
        <v>613</v>
      </c>
      <c r="BA34" s="912"/>
      <c r="BB34" s="912"/>
      <c r="BC34" s="912"/>
      <c r="BD34" s="912"/>
      <c r="BE34" s="908" t="s">
        <v>418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419</v>
      </c>
      <c r="C35" s="836"/>
      <c r="D35" s="836"/>
      <c r="E35" s="836"/>
      <c r="F35" s="836"/>
      <c r="G35" s="836"/>
      <c r="H35" s="836"/>
      <c r="I35" s="836"/>
      <c r="J35" s="836"/>
      <c r="K35" s="836"/>
      <c r="L35" s="836"/>
      <c r="M35" s="836"/>
      <c r="N35" s="836"/>
      <c r="O35" s="836"/>
      <c r="P35" s="837"/>
      <c r="Q35" s="838">
        <v>237</v>
      </c>
      <c r="R35" s="839"/>
      <c r="S35" s="839"/>
      <c r="T35" s="839"/>
      <c r="U35" s="839"/>
      <c r="V35" s="839">
        <v>259</v>
      </c>
      <c r="W35" s="839"/>
      <c r="X35" s="839"/>
      <c r="Y35" s="839"/>
      <c r="Z35" s="839"/>
      <c r="AA35" s="839">
        <v>-22</v>
      </c>
      <c r="AB35" s="839"/>
      <c r="AC35" s="839"/>
      <c r="AD35" s="839"/>
      <c r="AE35" s="840"/>
      <c r="AF35" s="841">
        <v>-4</v>
      </c>
      <c r="AG35" s="842"/>
      <c r="AH35" s="842"/>
      <c r="AI35" s="842"/>
      <c r="AJ35" s="843"/>
      <c r="AK35" s="910">
        <v>451</v>
      </c>
      <c r="AL35" s="911"/>
      <c r="AM35" s="911"/>
      <c r="AN35" s="911"/>
      <c r="AO35" s="911"/>
      <c r="AP35" s="911">
        <v>0</v>
      </c>
      <c r="AQ35" s="911"/>
      <c r="AR35" s="911"/>
      <c r="AS35" s="911"/>
      <c r="AT35" s="911"/>
      <c r="AU35" s="911">
        <v>0</v>
      </c>
      <c r="AV35" s="911"/>
      <c r="AW35" s="911"/>
      <c r="AX35" s="911"/>
      <c r="AY35" s="911"/>
      <c r="AZ35" s="912">
        <v>1.7</v>
      </c>
      <c r="BA35" s="912"/>
      <c r="BB35" s="912"/>
      <c r="BC35" s="912"/>
      <c r="BD35" s="912"/>
      <c r="BE35" s="908" t="s">
        <v>420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421</v>
      </c>
      <c r="C36" s="836"/>
      <c r="D36" s="836"/>
      <c r="E36" s="836"/>
      <c r="F36" s="836"/>
      <c r="G36" s="836"/>
      <c r="H36" s="836"/>
      <c r="I36" s="836"/>
      <c r="J36" s="836"/>
      <c r="K36" s="836"/>
      <c r="L36" s="836"/>
      <c r="M36" s="836"/>
      <c r="N36" s="836"/>
      <c r="O36" s="836"/>
      <c r="P36" s="837"/>
      <c r="Q36" s="838">
        <v>3673</v>
      </c>
      <c r="R36" s="839"/>
      <c r="S36" s="839"/>
      <c r="T36" s="839"/>
      <c r="U36" s="839"/>
      <c r="V36" s="839">
        <v>3673</v>
      </c>
      <c r="W36" s="839"/>
      <c r="X36" s="839"/>
      <c r="Y36" s="839"/>
      <c r="Z36" s="839"/>
      <c r="AA36" s="839">
        <v>1</v>
      </c>
      <c r="AB36" s="839"/>
      <c r="AC36" s="839"/>
      <c r="AD36" s="839"/>
      <c r="AE36" s="840"/>
      <c r="AF36" s="841">
        <v>1</v>
      </c>
      <c r="AG36" s="842"/>
      <c r="AH36" s="842"/>
      <c r="AI36" s="842"/>
      <c r="AJ36" s="843"/>
      <c r="AK36" s="910">
        <v>1186</v>
      </c>
      <c r="AL36" s="911"/>
      <c r="AM36" s="911"/>
      <c r="AN36" s="911"/>
      <c r="AO36" s="911"/>
      <c r="AP36" s="911">
        <v>22684</v>
      </c>
      <c r="AQ36" s="911"/>
      <c r="AR36" s="911"/>
      <c r="AS36" s="911"/>
      <c r="AT36" s="911"/>
      <c r="AU36" s="911">
        <v>17467</v>
      </c>
      <c r="AV36" s="911"/>
      <c r="AW36" s="911"/>
      <c r="AX36" s="911"/>
      <c r="AY36" s="911"/>
      <c r="AZ36" s="912" t="s">
        <v>613</v>
      </c>
      <c r="BA36" s="912"/>
      <c r="BB36" s="912"/>
      <c r="BC36" s="912"/>
      <c r="BD36" s="912"/>
      <c r="BE36" s="908" t="s">
        <v>422</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423</v>
      </c>
      <c r="C37" s="836"/>
      <c r="D37" s="836"/>
      <c r="E37" s="836"/>
      <c r="F37" s="836"/>
      <c r="G37" s="836"/>
      <c r="H37" s="836"/>
      <c r="I37" s="836"/>
      <c r="J37" s="836"/>
      <c r="K37" s="836"/>
      <c r="L37" s="836"/>
      <c r="M37" s="836"/>
      <c r="N37" s="836"/>
      <c r="O37" s="836"/>
      <c r="P37" s="837"/>
      <c r="Q37" s="838">
        <v>1499</v>
      </c>
      <c r="R37" s="839"/>
      <c r="S37" s="839"/>
      <c r="T37" s="839"/>
      <c r="U37" s="839"/>
      <c r="V37" s="839">
        <v>1496</v>
      </c>
      <c r="W37" s="839"/>
      <c r="X37" s="839"/>
      <c r="Y37" s="839"/>
      <c r="Z37" s="839"/>
      <c r="AA37" s="839">
        <v>3</v>
      </c>
      <c r="AB37" s="839"/>
      <c r="AC37" s="839"/>
      <c r="AD37" s="839"/>
      <c r="AE37" s="840"/>
      <c r="AF37" s="841">
        <v>1</v>
      </c>
      <c r="AG37" s="842"/>
      <c r="AH37" s="842"/>
      <c r="AI37" s="842"/>
      <c r="AJ37" s="843"/>
      <c r="AK37" s="910">
        <v>910</v>
      </c>
      <c r="AL37" s="911"/>
      <c r="AM37" s="911"/>
      <c r="AN37" s="911"/>
      <c r="AO37" s="911"/>
      <c r="AP37" s="911">
        <v>11688</v>
      </c>
      <c r="AQ37" s="911"/>
      <c r="AR37" s="911"/>
      <c r="AS37" s="911"/>
      <c r="AT37" s="911"/>
      <c r="AU37" s="911">
        <v>11606</v>
      </c>
      <c r="AV37" s="911"/>
      <c r="AW37" s="911"/>
      <c r="AX37" s="911"/>
      <c r="AY37" s="911"/>
      <c r="AZ37" s="912" t="s">
        <v>613</v>
      </c>
      <c r="BA37" s="912"/>
      <c r="BB37" s="912"/>
      <c r="BC37" s="912"/>
      <c r="BD37" s="912"/>
      <c r="BE37" s="908" t="s">
        <v>424</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425</v>
      </c>
      <c r="C38" s="836"/>
      <c r="D38" s="836"/>
      <c r="E38" s="836"/>
      <c r="F38" s="836"/>
      <c r="G38" s="836"/>
      <c r="H38" s="836"/>
      <c r="I38" s="836"/>
      <c r="J38" s="836"/>
      <c r="K38" s="836"/>
      <c r="L38" s="836"/>
      <c r="M38" s="836"/>
      <c r="N38" s="836"/>
      <c r="O38" s="836"/>
      <c r="P38" s="837"/>
      <c r="Q38" s="838">
        <v>368</v>
      </c>
      <c r="R38" s="839"/>
      <c r="S38" s="839"/>
      <c r="T38" s="839"/>
      <c r="U38" s="839"/>
      <c r="V38" s="839">
        <v>367</v>
      </c>
      <c r="W38" s="839"/>
      <c r="X38" s="839"/>
      <c r="Y38" s="839"/>
      <c r="Z38" s="839"/>
      <c r="AA38" s="839">
        <v>1</v>
      </c>
      <c r="AB38" s="839"/>
      <c r="AC38" s="839"/>
      <c r="AD38" s="839"/>
      <c r="AE38" s="840"/>
      <c r="AF38" s="841">
        <v>1</v>
      </c>
      <c r="AG38" s="842"/>
      <c r="AH38" s="842"/>
      <c r="AI38" s="842"/>
      <c r="AJ38" s="843"/>
      <c r="AK38" s="910">
        <v>18</v>
      </c>
      <c r="AL38" s="911"/>
      <c r="AM38" s="911"/>
      <c r="AN38" s="911"/>
      <c r="AO38" s="911"/>
      <c r="AP38" s="911">
        <v>1285</v>
      </c>
      <c r="AQ38" s="911"/>
      <c r="AR38" s="911"/>
      <c r="AS38" s="911"/>
      <c r="AT38" s="911"/>
      <c r="AU38" s="911">
        <v>1285</v>
      </c>
      <c r="AV38" s="911"/>
      <c r="AW38" s="911"/>
      <c r="AX38" s="911"/>
      <c r="AY38" s="911"/>
      <c r="AZ38" s="912" t="s">
        <v>613</v>
      </c>
      <c r="BA38" s="912"/>
      <c r="BB38" s="912"/>
      <c r="BC38" s="912"/>
      <c r="BD38" s="912"/>
      <c r="BE38" s="908" t="s">
        <v>426</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396</v>
      </c>
      <c r="B63" s="870" t="s">
        <v>428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4362</v>
      </c>
      <c r="AG63" s="922"/>
      <c r="AH63" s="922"/>
      <c r="AI63" s="922"/>
      <c r="AJ63" s="923"/>
      <c r="AK63" s="924"/>
      <c r="AL63" s="919"/>
      <c r="AM63" s="919"/>
      <c r="AN63" s="919"/>
      <c r="AO63" s="919"/>
      <c r="AP63" s="922">
        <v>52294</v>
      </c>
      <c r="AQ63" s="922"/>
      <c r="AR63" s="922"/>
      <c r="AS63" s="922"/>
      <c r="AT63" s="922"/>
      <c r="AU63" s="922">
        <v>37481</v>
      </c>
      <c r="AV63" s="922"/>
      <c r="AW63" s="922"/>
      <c r="AX63" s="922"/>
      <c r="AY63" s="922"/>
      <c r="AZ63" s="926"/>
      <c r="BA63" s="926"/>
      <c r="BB63" s="926"/>
      <c r="BC63" s="926"/>
      <c r="BD63" s="926"/>
      <c r="BE63" s="927"/>
      <c r="BF63" s="927"/>
      <c r="BG63" s="927"/>
      <c r="BH63" s="927"/>
      <c r="BI63" s="928"/>
      <c r="BJ63" s="929" t="s">
        <v>429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430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431</v>
      </c>
      <c r="B66" s="821"/>
      <c r="C66" s="821"/>
      <c r="D66" s="821"/>
      <c r="E66" s="821"/>
      <c r="F66" s="821"/>
      <c r="G66" s="821"/>
      <c r="H66" s="821"/>
      <c r="I66" s="821"/>
      <c r="J66" s="821"/>
      <c r="K66" s="821"/>
      <c r="L66" s="821"/>
      <c r="M66" s="821"/>
      <c r="N66" s="821"/>
      <c r="O66" s="821"/>
      <c r="P66" s="822"/>
      <c r="Q66" s="797" t="s">
        <v>432</v>
      </c>
      <c r="R66" s="798"/>
      <c r="S66" s="798"/>
      <c r="T66" s="798"/>
      <c r="U66" s="799"/>
      <c r="V66" s="797" t="s">
        <v>433</v>
      </c>
      <c r="W66" s="798"/>
      <c r="X66" s="798"/>
      <c r="Y66" s="798"/>
      <c r="Z66" s="799"/>
      <c r="AA66" s="797" t="s">
        <v>434</v>
      </c>
      <c r="AB66" s="798"/>
      <c r="AC66" s="798"/>
      <c r="AD66" s="798"/>
      <c r="AE66" s="799"/>
      <c r="AF66" s="932" t="s">
        <v>435</v>
      </c>
      <c r="AG66" s="893"/>
      <c r="AH66" s="893"/>
      <c r="AI66" s="893"/>
      <c r="AJ66" s="933"/>
      <c r="AK66" s="797" t="s">
        <v>436</v>
      </c>
      <c r="AL66" s="821"/>
      <c r="AM66" s="821"/>
      <c r="AN66" s="821"/>
      <c r="AO66" s="822"/>
      <c r="AP66" s="797" t="s">
        <v>437</v>
      </c>
      <c r="AQ66" s="798"/>
      <c r="AR66" s="798"/>
      <c r="AS66" s="798"/>
      <c r="AT66" s="799"/>
      <c r="AU66" s="797" t="s">
        <v>438</v>
      </c>
      <c r="AV66" s="798"/>
      <c r="AW66" s="798"/>
      <c r="AX66" s="798"/>
      <c r="AY66" s="799"/>
      <c r="AZ66" s="797" t="s">
        <v>382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619</v>
      </c>
      <c r="C68" s="950"/>
      <c r="D68" s="950"/>
      <c r="E68" s="950"/>
      <c r="F68" s="950"/>
      <c r="G68" s="950"/>
      <c r="H68" s="950"/>
      <c r="I68" s="950"/>
      <c r="J68" s="950"/>
      <c r="K68" s="950"/>
      <c r="L68" s="950"/>
      <c r="M68" s="950"/>
      <c r="N68" s="950"/>
      <c r="O68" s="950"/>
      <c r="P68" s="951"/>
      <c r="Q68" s="952">
        <v>3187</v>
      </c>
      <c r="R68" s="946"/>
      <c r="S68" s="946"/>
      <c r="T68" s="946"/>
      <c r="U68" s="946"/>
      <c r="V68" s="946">
        <v>3032</v>
      </c>
      <c r="W68" s="946"/>
      <c r="X68" s="946"/>
      <c r="Y68" s="946"/>
      <c r="Z68" s="946"/>
      <c r="AA68" s="946">
        <v>155</v>
      </c>
      <c r="AB68" s="946"/>
      <c r="AC68" s="946"/>
      <c r="AD68" s="946"/>
      <c r="AE68" s="946"/>
      <c r="AF68" s="946">
        <v>943</v>
      </c>
      <c r="AG68" s="946"/>
      <c r="AH68" s="946"/>
      <c r="AI68" s="946"/>
      <c r="AJ68" s="946"/>
      <c r="AK68" s="946">
        <v>0</v>
      </c>
      <c r="AL68" s="946"/>
      <c r="AM68" s="946"/>
      <c r="AN68" s="946"/>
      <c r="AO68" s="946"/>
      <c r="AP68" s="946">
        <v>5509</v>
      </c>
      <c r="AQ68" s="946"/>
      <c r="AR68" s="946"/>
      <c r="AS68" s="946"/>
      <c r="AT68" s="946"/>
      <c r="AU68" s="946">
        <v>665</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620</v>
      </c>
      <c r="C69" s="954"/>
      <c r="D69" s="954"/>
      <c r="E69" s="954"/>
      <c r="F69" s="954"/>
      <c r="G69" s="954"/>
      <c r="H69" s="954"/>
      <c r="I69" s="954"/>
      <c r="J69" s="954"/>
      <c r="K69" s="954"/>
      <c r="L69" s="954"/>
      <c r="M69" s="954"/>
      <c r="N69" s="954"/>
      <c r="O69" s="954"/>
      <c r="P69" s="955"/>
      <c r="Q69" s="956">
        <v>11332</v>
      </c>
      <c r="R69" s="911"/>
      <c r="S69" s="911"/>
      <c r="T69" s="911"/>
      <c r="U69" s="911"/>
      <c r="V69" s="911">
        <v>11251</v>
      </c>
      <c r="W69" s="911"/>
      <c r="X69" s="911"/>
      <c r="Y69" s="911"/>
      <c r="Z69" s="911"/>
      <c r="AA69" s="911">
        <v>81</v>
      </c>
      <c r="AB69" s="911"/>
      <c r="AC69" s="911"/>
      <c r="AD69" s="911"/>
      <c r="AE69" s="911"/>
      <c r="AF69" s="911">
        <v>81</v>
      </c>
      <c r="AG69" s="911"/>
      <c r="AH69" s="911"/>
      <c r="AI69" s="911"/>
      <c r="AJ69" s="911"/>
      <c r="AK69" s="911">
        <v>93</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621</v>
      </c>
      <c r="C70" s="954"/>
      <c r="D70" s="954"/>
      <c r="E70" s="954"/>
      <c r="F70" s="954"/>
      <c r="G70" s="954"/>
      <c r="H70" s="954"/>
      <c r="I70" s="954"/>
      <c r="J70" s="954"/>
      <c r="K70" s="954"/>
      <c r="L70" s="954"/>
      <c r="M70" s="954"/>
      <c r="N70" s="954"/>
      <c r="O70" s="954"/>
      <c r="P70" s="955"/>
      <c r="Q70" s="956">
        <v>161084</v>
      </c>
      <c r="R70" s="911"/>
      <c r="S70" s="911"/>
      <c r="T70" s="911"/>
      <c r="U70" s="911"/>
      <c r="V70" s="911">
        <v>157167</v>
      </c>
      <c r="W70" s="911"/>
      <c r="X70" s="911"/>
      <c r="Y70" s="911"/>
      <c r="Z70" s="911"/>
      <c r="AA70" s="911">
        <v>3917</v>
      </c>
      <c r="AB70" s="911"/>
      <c r="AC70" s="911"/>
      <c r="AD70" s="911"/>
      <c r="AE70" s="911"/>
      <c r="AF70" s="911">
        <v>3917</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622</v>
      </c>
      <c r="C71" s="954"/>
      <c r="D71" s="954"/>
      <c r="E71" s="954"/>
      <c r="F71" s="954"/>
      <c r="G71" s="954"/>
      <c r="H71" s="954"/>
      <c r="I71" s="954"/>
      <c r="J71" s="954"/>
      <c r="K71" s="954"/>
      <c r="L71" s="954"/>
      <c r="M71" s="954"/>
      <c r="N71" s="954"/>
      <c r="O71" s="954"/>
      <c r="P71" s="955"/>
      <c r="Q71" s="956">
        <v>66114</v>
      </c>
      <c r="R71" s="911"/>
      <c r="S71" s="911"/>
      <c r="T71" s="911"/>
      <c r="U71" s="911"/>
      <c r="V71" s="911">
        <v>98991</v>
      </c>
      <c r="W71" s="911"/>
      <c r="X71" s="911"/>
      <c r="Y71" s="911"/>
      <c r="Z71" s="911"/>
      <c r="AA71" s="911">
        <v>-32877</v>
      </c>
      <c r="AB71" s="911"/>
      <c r="AC71" s="911"/>
      <c r="AD71" s="911"/>
      <c r="AE71" s="911"/>
      <c r="AF71" s="911">
        <v>-32877</v>
      </c>
      <c r="AG71" s="911"/>
      <c r="AH71" s="911"/>
      <c r="AI71" s="911"/>
      <c r="AJ71" s="911"/>
      <c r="AK71" s="911">
        <v>0</v>
      </c>
      <c r="AL71" s="911"/>
      <c r="AM71" s="911"/>
      <c r="AN71" s="911"/>
      <c r="AO71" s="911"/>
      <c r="AP71" s="911">
        <v>0</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396</v>
      </c>
      <c r="B88" s="870" t="s">
        <v>439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-27936</v>
      </c>
      <c r="AG88" s="922"/>
      <c r="AH88" s="922"/>
      <c r="AI88" s="922"/>
      <c r="AJ88" s="922"/>
      <c r="AK88" s="919"/>
      <c r="AL88" s="919"/>
      <c r="AM88" s="919"/>
      <c r="AN88" s="919"/>
      <c r="AO88" s="919"/>
      <c r="AP88" s="922">
        <v>0</v>
      </c>
      <c r="AQ88" s="922"/>
      <c r="AR88" s="922"/>
      <c r="AS88" s="922"/>
      <c r="AT88" s="922"/>
      <c r="AU88" s="922">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70" t="s">
        <v>440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515</v>
      </c>
      <c r="CS102" s="930"/>
      <c r="CT102" s="930"/>
      <c r="CU102" s="930"/>
      <c r="CV102" s="973"/>
      <c r="CW102" s="972">
        <v>49</v>
      </c>
      <c r="CX102" s="930"/>
      <c r="CY102" s="930"/>
      <c r="CZ102" s="930"/>
      <c r="DA102" s="973"/>
      <c r="DB102" s="972" t="s">
        <v>618</v>
      </c>
      <c r="DC102" s="930"/>
      <c r="DD102" s="930"/>
      <c r="DE102" s="930"/>
      <c r="DF102" s="973"/>
      <c r="DG102" s="972" t="s">
        <v>618</v>
      </c>
      <c r="DH102" s="930"/>
      <c r="DI102" s="930"/>
      <c r="DJ102" s="930"/>
      <c r="DK102" s="973"/>
      <c r="DL102" s="972" t="s">
        <v>613</v>
      </c>
      <c r="DM102" s="930"/>
      <c r="DN102" s="930"/>
      <c r="DO102" s="930"/>
      <c r="DP102" s="973"/>
      <c r="DQ102" s="972" t="s">
        <v>613</v>
      </c>
      <c r="DR102" s="930"/>
      <c r="DS102" s="930"/>
      <c r="DT102" s="930"/>
      <c r="DU102" s="973"/>
      <c r="DV102" s="996" t="s">
        <v>618</v>
      </c>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441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442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445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448</v>
      </c>
      <c r="AB109" s="975"/>
      <c r="AC109" s="975"/>
      <c r="AD109" s="975"/>
      <c r="AE109" s="976"/>
      <c r="AF109" s="974" t="s">
        <v>313</v>
      </c>
      <c r="AG109" s="975"/>
      <c r="AH109" s="975"/>
      <c r="AI109" s="975"/>
      <c r="AJ109" s="976"/>
      <c r="AK109" s="974" t="s">
        <v>312</v>
      </c>
      <c r="AL109" s="975"/>
      <c r="AM109" s="975"/>
      <c r="AN109" s="975"/>
      <c r="AO109" s="976"/>
      <c r="AP109" s="974" t="s">
        <v>449</v>
      </c>
      <c r="AQ109" s="975"/>
      <c r="AR109" s="975"/>
      <c r="AS109" s="975"/>
      <c r="AT109" s="977"/>
      <c r="AU109" s="994" t="s">
        <v>447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448</v>
      </c>
      <c r="BR109" s="975"/>
      <c r="BS109" s="975"/>
      <c r="BT109" s="975"/>
      <c r="BU109" s="976"/>
      <c r="BV109" s="974" t="s">
        <v>313</v>
      </c>
      <c r="BW109" s="975"/>
      <c r="BX109" s="975"/>
      <c r="BY109" s="975"/>
      <c r="BZ109" s="976"/>
      <c r="CA109" s="974" t="s">
        <v>312</v>
      </c>
      <c r="CB109" s="975"/>
      <c r="CC109" s="975"/>
      <c r="CD109" s="975"/>
      <c r="CE109" s="976"/>
      <c r="CF109" s="995" t="s">
        <v>449</v>
      </c>
      <c r="CG109" s="995"/>
      <c r="CH109" s="995"/>
      <c r="CI109" s="995"/>
      <c r="CJ109" s="995"/>
      <c r="CK109" s="974" t="s">
        <v>450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448</v>
      </c>
      <c r="DH109" s="975"/>
      <c r="DI109" s="975"/>
      <c r="DJ109" s="975"/>
      <c r="DK109" s="976"/>
      <c r="DL109" s="974" t="s">
        <v>313</v>
      </c>
      <c r="DM109" s="975"/>
      <c r="DN109" s="975"/>
      <c r="DO109" s="975"/>
      <c r="DP109" s="976"/>
      <c r="DQ109" s="974" t="s">
        <v>312</v>
      </c>
      <c r="DR109" s="975"/>
      <c r="DS109" s="975"/>
      <c r="DT109" s="975"/>
      <c r="DU109" s="976"/>
      <c r="DV109" s="974" t="s">
        <v>449</v>
      </c>
      <c r="DW109" s="975"/>
      <c r="DX109" s="975"/>
      <c r="DY109" s="975"/>
      <c r="DZ109" s="977"/>
    </row>
    <row r="110" spans="1:131" s="246" customFormat="1" ht="26.25" customHeight="1" x14ac:dyDescent="0.15">
      <c r="A110" s="978" t="s">
        <v>451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8460657</v>
      </c>
      <c r="AB110" s="982"/>
      <c r="AC110" s="982"/>
      <c r="AD110" s="982"/>
      <c r="AE110" s="983"/>
      <c r="AF110" s="984">
        <v>8621149</v>
      </c>
      <c r="AG110" s="982"/>
      <c r="AH110" s="982"/>
      <c r="AI110" s="982"/>
      <c r="AJ110" s="983"/>
      <c r="AK110" s="984">
        <v>8425952</v>
      </c>
      <c r="AL110" s="982"/>
      <c r="AM110" s="982"/>
      <c r="AN110" s="982"/>
      <c r="AO110" s="983"/>
      <c r="AP110" s="985">
        <v>30.4</v>
      </c>
      <c r="AQ110" s="986"/>
      <c r="AR110" s="986"/>
      <c r="AS110" s="986"/>
      <c r="AT110" s="987"/>
      <c r="AU110" s="988" t="s">
        <v>73</v>
      </c>
      <c r="AV110" s="989"/>
      <c r="AW110" s="989"/>
      <c r="AX110" s="989"/>
      <c r="AY110" s="989"/>
      <c r="AZ110" s="1030" t="s">
        <v>452</v>
      </c>
      <c r="BA110" s="979"/>
      <c r="BB110" s="979"/>
      <c r="BC110" s="979"/>
      <c r="BD110" s="979"/>
      <c r="BE110" s="979"/>
      <c r="BF110" s="979"/>
      <c r="BG110" s="979"/>
      <c r="BH110" s="979"/>
      <c r="BI110" s="979"/>
      <c r="BJ110" s="979"/>
      <c r="BK110" s="979"/>
      <c r="BL110" s="979"/>
      <c r="BM110" s="979"/>
      <c r="BN110" s="979"/>
      <c r="BO110" s="979"/>
      <c r="BP110" s="980"/>
      <c r="BQ110" s="1016">
        <v>77887809</v>
      </c>
      <c r="BR110" s="1017"/>
      <c r="BS110" s="1017"/>
      <c r="BT110" s="1017"/>
      <c r="BU110" s="1017"/>
      <c r="BV110" s="1017">
        <v>73885605</v>
      </c>
      <c r="BW110" s="1017"/>
      <c r="BX110" s="1017"/>
      <c r="BY110" s="1017"/>
      <c r="BZ110" s="1017"/>
      <c r="CA110" s="1017">
        <v>69476001</v>
      </c>
      <c r="CB110" s="1017"/>
      <c r="CC110" s="1017"/>
      <c r="CD110" s="1017"/>
      <c r="CE110" s="1017"/>
      <c r="CF110" s="1031">
        <v>250.4</v>
      </c>
      <c r="CG110" s="1032"/>
      <c r="CH110" s="1032"/>
      <c r="CI110" s="1032"/>
      <c r="CJ110" s="1032"/>
      <c r="CK110" s="1033" t="s">
        <v>453</v>
      </c>
      <c r="CL110" s="1034"/>
      <c r="CM110" s="1013" t="s">
        <v>454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455</v>
      </c>
      <c r="DH110" s="1017"/>
      <c r="DI110" s="1017"/>
      <c r="DJ110" s="1017"/>
      <c r="DK110" s="1017"/>
      <c r="DL110" s="1017" t="s">
        <v>241</v>
      </c>
      <c r="DM110" s="1017"/>
      <c r="DN110" s="1017"/>
      <c r="DO110" s="1017"/>
      <c r="DP110" s="1017"/>
      <c r="DQ110" s="1017" t="s">
        <v>455</v>
      </c>
      <c r="DR110" s="1017"/>
      <c r="DS110" s="1017"/>
      <c r="DT110" s="1017"/>
      <c r="DU110" s="1017"/>
      <c r="DV110" s="1018" t="s">
        <v>455</v>
      </c>
      <c r="DW110" s="1018"/>
      <c r="DX110" s="1018"/>
      <c r="DY110" s="1018"/>
      <c r="DZ110" s="1019"/>
    </row>
    <row r="111" spans="1:131" s="246" customFormat="1" ht="26.25" customHeight="1" x14ac:dyDescent="0.15">
      <c r="A111" s="1020" t="s">
        <v>456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241</v>
      </c>
      <c r="AB111" s="1024"/>
      <c r="AC111" s="1024"/>
      <c r="AD111" s="1024"/>
      <c r="AE111" s="1025"/>
      <c r="AF111" s="1026" t="s">
        <v>455</v>
      </c>
      <c r="AG111" s="1024"/>
      <c r="AH111" s="1024"/>
      <c r="AI111" s="1024"/>
      <c r="AJ111" s="1025"/>
      <c r="AK111" s="1026" t="s">
        <v>455</v>
      </c>
      <c r="AL111" s="1024"/>
      <c r="AM111" s="1024"/>
      <c r="AN111" s="1024"/>
      <c r="AO111" s="1025"/>
      <c r="AP111" s="1027" t="s">
        <v>457</v>
      </c>
      <c r="AQ111" s="1028"/>
      <c r="AR111" s="1028"/>
      <c r="AS111" s="1028"/>
      <c r="AT111" s="1029"/>
      <c r="AU111" s="990"/>
      <c r="AV111" s="991"/>
      <c r="AW111" s="991"/>
      <c r="AX111" s="991"/>
      <c r="AY111" s="991"/>
      <c r="AZ111" s="1039" t="s">
        <v>458</v>
      </c>
      <c r="BA111" s="1040"/>
      <c r="BB111" s="1040"/>
      <c r="BC111" s="1040"/>
      <c r="BD111" s="1040"/>
      <c r="BE111" s="1040"/>
      <c r="BF111" s="1040"/>
      <c r="BG111" s="1040"/>
      <c r="BH111" s="1040"/>
      <c r="BI111" s="1040"/>
      <c r="BJ111" s="1040"/>
      <c r="BK111" s="1040"/>
      <c r="BL111" s="1040"/>
      <c r="BM111" s="1040"/>
      <c r="BN111" s="1040"/>
      <c r="BO111" s="1040"/>
      <c r="BP111" s="1041"/>
      <c r="BQ111" s="1009">
        <v>287808</v>
      </c>
      <c r="BR111" s="1010"/>
      <c r="BS111" s="1010"/>
      <c r="BT111" s="1010"/>
      <c r="BU111" s="1010"/>
      <c r="BV111" s="1010">
        <v>167088</v>
      </c>
      <c r="BW111" s="1010"/>
      <c r="BX111" s="1010"/>
      <c r="BY111" s="1010"/>
      <c r="BZ111" s="1010"/>
      <c r="CA111" s="1010">
        <v>101970</v>
      </c>
      <c r="CB111" s="1010"/>
      <c r="CC111" s="1010"/>
      <c r="CD111" s="1010"/>
      <c r="CE111" s="1010"/>
      <c r="CF111" s="1004">
        <v>0.4</v>
      </c>
      <c r="CG111" s="1005"/>
      <c r="CH111" s="1005"/>
      <c r="CI111" s="1005"/>
      <c r="CJ111" s="1005"/>
      <c r="CK111" s="1035"/>
      <c r="CL111" s="1036"/>
      <c r="CM111" s="1006" t="s">
        <v>459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457</v>
      </c>
      <c r="DH111" s="1010"/>
      <c r="DI111" s="1010"/>
      <c r="DJ111" s="1010"/>
      <c r="DK111" s="1010"/>
      <c r="DL111" s="1010" t="s">
        <v>241</v>
      </c>
      <c r="DM111" s="1010"/>
      <c r="DN111" s="1010"/>
      <c r="DO111" s="1010"/>
      <c r="DP111" s="1010"/>
      <c r="DQ111" s="1010" t="s">
        <v>460</v>
      </c>
      <c r="DR111" s="1010"/>
      <c r="DS111" s="1010"/>
      <c r="DT111" s="1010"/>
      <c r="DU111" s="1010"/>
      <c r="DV111" s="1011" t="s">
        <v>455</v>
      </c>
      <c r="DW111" s="1011"/>
      <c r="DX111" s="1011"/>
      <c r="DY111" s="1011"/>
      <c r="DZ111" s="1012"/>
    </row>
    <row r="112" spans="1:131" s="246" customFormat="1" ht="26.25" customHeight="1" x14ac:dyDescent="0.15">
      <c r="A112" s="1042" t="s">
        <v>461</v>
      </c>
      <c r="B112" s="1043"/>
      <c r="C112" s="1040" t="s">
        <v>462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455</v>
      </c>
      <c r="AB112" s="1049"/>
      <c r="AC112" s="1049"/>
      <c r="AD112" s="1049"/>
      <c r="AE112" s="1050"/>
      <c r="AF112" s="1051" t="s">
        <v>455</v>
      </c>
      <c r="AG112" s="1049"/>
      <c r="AH112" s="1049"/>
      <c r="AI112" s="1049"/>
      <c r="AJ112" s="1050"/>
      <c r="AK112" s="1051" t="s">
        <v>463</v>
      </c>
      <c r="AL112" s="1049"/>
      <c r="AM112" s="1049"/>
      <c r="AN112" s="1049"/>
      <c r="AO112" s="1050"/>
      <c r="AP112" s="1052" t="s">
        <v>455</v>
      </c>
      <c r="AQ112" s="1053"/>
      <c r="AR112" s="1053"/>
      <c r="AS112" s="1053"/>
      <c r="AT112" s="1054"/>
      <c r="AU112" s="990"/>
      <c r="AV112" s="991"/>
      <c r="AW112" s="991"/>
      <c r="AX112" s="991"/>
      <c r="AY112" s="991"/>
      <c r="AZ112" s="1039" t="s">
        <v>464</v>
      </c>
      <c r="BA112" s="1040"/>
      <c r="BB112" s="1040"/>
      <c r="BC112" s="1040"/>
      <c r="BD112" s="1040"/>
      <c r="BE112" s="1040"/>
      <c r="BF112" s="1040"/>
      <c r="BG112" s="1040"/>
      <c r="BH112" s="1040"/>
      <c r="BI112" s="1040"/>
      <c r="BJ112" s="1040"/>
      <c r="BK112" s="1040"/>
      <c r="BL112" s="1040"/>
      <c r="BM112" s="1040"/>
      <c r="BN112" s="1040"/>
      <c r="BO112" s="1040"/>
      <c r="BP112" s="1041"/>
      <c r="BQ112" s="1009">
        <v>36279639</v>
      </c>
      <c r="BR112" s="1010"/>
      <c r="BS112" s="1010"/>
      <c r="BT112" s="1010"/>
      <c r="BU112" s="1010"/>
      <c r="BV112" s="1010">
        <v>37374570</v>
      </c>
      <c r="BW112" s="1010"/>
      <c r="BX112" s="1010"/>
      <c r="BY112" s="1010"/>
      <c r="BZ112" s="1010"/>
      <c r="CA112" s="1010">
        <v>37671209</v>
      </c>
      <c r="CB112" s="1010"/>
      <c r="CC112" s="1010"/>
      <c r="CD112" s="1010"/>
      <c r="CE112" s="1010"/>
      <c r="CF112" s="1004">
        <v>135.80000000000001</v>
      </c>
      <c r="CG112" s="1005"/>
      <c r="CH112" s="1005"/>
      <c r="CI112" s="1005"/>
      <c r="CJ112" s="1005"/>
      <c r="CK112" s="1035"/>
      <c r="CL112" s="1036"/>
      <c r="CM112" s="1006" t="s">
        <v>465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466</v>
      </c>
      <c r="DH112" s="1010"/>
      <c r="DI112" s="1010"/>
      <c r="DJ112" s="1010"/>
      <c r="DK112" s="1010"/>
      <c r="DL112" s="1010" t="s">
        <v>455</v>
      </c>
      <c r="DM112" s="1010"/>
      <c r="DN112" s="1010"/>
      <c r="DO112" s="1010"/>
      <c r="DP112" s="1010"/>
      <c r="DQ112" s="1010" t="s">
        <v>460</v>
      </c>
      <c r="DR112" s="1010"/>
      <c r="DS112" s="1010"/>
      <c r="DT112" s="1010"/>
      <c r="DU112" s="1010"/>
      <c r="DV112" s="1011" t="s">
        <v>241</v>
      </c>
      <c r="DW112" s="1011"/>
      <c r="DX112" s="1011"/>
      <c r="DY112" s="1011"/>
      <c r="DZ112" s="1012"/>
    </row>
    <row r="113" spans="1:130" s="246" customFormat="1" ht="26.25" customHeight="1" x14ac:dyDescent="0.15">
      <c r="A113" s="1044"/>
      <c r="B113" s="1045"/>
      <c r="C113" s="1040" t="s">
        <v>467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2576328</v>
      </c>
      <c r="AB113" s="1024"/>
      <c r="AC113" s="1024"/>
      <c r="AD113" s="1024"/>
      <c r="AE113" s="1025"/>
      <c r="AF113" s="1026">
        <v>2696058</v>
      </c>
      <c r="AG113" s="1024"/>
      <c r="AH113" s="1024"/>
      <c r="AI113" s="1024"/>
      <c r="AJ113" s="1025"/>
      <c r="AK113" s="1026">
        <v>2898220</v>
      </c>
      <c r="AL113" s="1024"/>
      <c r="AM113" s="1024"/>
      <c r="AN113" s="1024"/>
      <c r="AO113" s="1025"/>
      <c r="AP113" s="1027">
        <v>10.4</v>
      </c>
      <c r="AQ113" s="1028"/>
      <c r="AR113" s="1028"/>
      <c r="AS113" s="1028"/>
      <c r="AT113" s="1029"/>
      <c r="AU113" s="990"/>
      <c r="AV113" s="991"/>
      <c r="AW113" s="991"/>
      <c r="AX113" s="991"/>
      <c r="AY113" s="991"/>
      <c r="AZ113" s="1039" t="s">
        <v>468</v>
      </c>
      <c r="BA113" s="1040"/>
      <c r="BB113" s="1040"/>
      <c r="BC113" s="1040"/>
      <c r="BD113" s="1040"/>
      <c r="BE113" s="1040"/>
      <c r="BF113" s="1040"/>
      <c r="BG113" s="1040"/>
      <c r="BH113" s="1040"/>
      <c r="BI113" s="1040"/>
      <c r="BJ113" s="1040"/>
      <c r="BK113" s="1040"/>
      <c r="BL113" s="1040"/>
      <c r="BM113" s="1040"/>
      <c r="BN113" s="1040"/>
      <c r="BO113" s="1040"/>
      <c r="BP113" s="1041"/>
      <c r="BQ113" s="1009">
        <v>844344</v>
      </c>
      <c r="BR113" s="1010"/>
      <c r="BS113" s="1010"/>
      <c r="BT113" s="1010"/>
      <c r="BU113" s="1010"/>
      <c r="BV113" s="1010">
        <v>754666</v>
      </c>
      <c r="BW113" s="1010"/>
      <c r="BX113" s="1010"/>
      <c r="BY113" s="1010"/>
      <c r="BZ113" s="1010"/>
      <c r="CA113" s="1010">
        <v>664896</v>
      </c>
      <c r="CB113" s="1010"/>
      <c r="CC113" s="1010"/>
      <c r="CD113" s="1010"/>
      <c r="CE113" s="1010"/>
      <c r="CF113" s="1004">
        <v>2.4</v>
      </c>
      <c r="CG113" s="1005"/>
      <c r="CH113" s="1005"/>
      <c r="CI113" s="1005"/>
      <c r="CJ113" s="1005"/>
      <c r="CK113" s="1035"/>
      <c r="CL113" s="1036"/>
      <c r="CM113" s="1006" t="s">
        <v>469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241</v>
      </c>
      <c r="DH113" s="1049"/>
      <c r="DI113" s="1049"/>
      <c r="DJ113" s="1049"/>
      <c r="DK113" s="1050"/>
      <c r="DL113" s="1051" t="s">
        <v>241</v>
      </c>
      <c r="DM113" s="1049"/>
      <c r="DN113" s="1049"/>
      <c r="DO113" s="1049"/>
      <c r="DP113" s="1050"/>
      <c r="DQ113" s="1051" t="s">
        <v>463</v>
      </c>
      <c r="DR113" s="1049"/>
      <c r="DS113" s="1049"/>
      <c r="DT113" s="1049"/>
      <c r="DU113" s="1050"/>
      <c r="DV113" s="1052" t="s">
        <v>455</v>
      </c>
      <c r="DW113" s="1053"/>
      <c r="DX113" s="1053"/>
      <c r="DY113" s="1053"/>
      <c r="DZ113" s="1054"/>
    </row>
    <row r="114" spans="1:130" s="246" customFormat="1" ht="26.25" customHeight="1" x14ac:dyDescent="0.15">
      <c r="A114" s="1044"/>
      <c r="B114" s="1045"/>
      <c r="C114" s="1040" t="s">
        <v>470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101210</v>
      </c>
      <c r="AB114" s="1049"/>
      <c r="AC114" s="1049"/>
      <c r="AD114" s="1049"/>
      <c r="AE114" s="1050"/>
      <c r="AF114" s="1051">
        <v>103846</v>
      </c>
      <c r="AG114" s="1049"/>
      <c r="AH114" s="1049"/>
      <c r="AI114" s="1049"/>
      <c r="AJ114" s="1050"/>
      <c r="AK114" s="1051">
        <v>100957</v>
      </c>
      <c r="AL114" s="1049"/>
      <c r="AM114" s="1049"/>
      <c r="AN114" s="1049"/>
      <c r="AO114" s="1050"/>
      <c r="AP114" s="1052">
        <v>0.4</v>
      </c>
      <c r="AQ114" s="1053"/>
      <c r="AR114" s="1053"/>
      <c r="AS114" s="1053"/>
      <c r="AT114" s="1054"/>
      <c r="AU114" s="990"/>
      <c r="AV114" s="991"/>
      <c r="AW114" s="991"/>
      <c r="AX114" s="991"/>
      <c r="AY114" s="991"/>
      <c r="AZ114" s="1039" t="s">
        <v>471</v>
      </c>
      <c r="BA114" s="1040"/>
      <c r="BB114" s="1040"/>
      <c r="BC114" s="1040"/>
      <c r="BD114" s="1040"/>
      <c r="BE114" s="1040"/>
      <c r="BF114" s="1040"/>
      <c r="BG114" s="1040"/>
      <c r="BH114" s="1040"/>
      <c r="BI114" s="1040"/>
      <c r="BJ114" s="1040"/>
      <c r="BK114" s="1040"/>
      <c r="BL114" s="1040"/>
      <c r="BM114" s="1040"/>
      <c r="BN114" s="1040"/>
      <c r="BO114" s="1040"/>
      <c r="BP114" s="1041"/>
      <c r="BQ114" s="1009">
        <v>6490612</v>
      </c>
      <c r="BR114" s="1010"/>
      <c r="BS114" s="1010"/>
      <c r="BT114" s="1010"/>
      <c r="BU114" s="1010"/>
      <c r="BV114" s="1010">
        <v>6849160</v>
      </c>
      <c r="BW114" s="1010"/>
      <c r="BX114" s="1010"/>
      <c r="BY114" s="1010"/>
      <c r="BZ114" s="1010"/>
      <c r="CA114" s="1010">
        <v>5706598</v>
      </c>
      <c r="CB114" s="1010"/>
      <c r="CC114" s="1010"/>
      <c r="CD114" s="1010"/>
      <c r="CE114" s="1010"/>
      <c r="CF114" s="1004">
        <v>20.6</v>
      </c>
      <c r="CG114" s="1005"/>
      <c r="CH114" s="1005"/>
      <c r="CI114" s="1005"/>
      <c r="CJ114" s="1005"/>
      <c r="CK114" s="1035"/>
      <c r="CL114" s="1036"/>
      <c r="CM114" s="1006" t="s">
        <v>472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473</v>
      </c>
      <c r="DH114" s="1049"/>
      <c r="DI114" s="1049"/>
      <c r="DJ114" s="1049"/>
      <c r="DK114" s="1050"/>
      <c r="DL114" s="1051" t="s">
        <v>474</v>
      </c>
      <c r="DM114" s="1049"/>
      <c r="DN114" s="1049"/>
      <c r="DO114" s="1049"/>
      <c r="DP114" s="1050"/>
      <c r="DQ114" s="1051" t="s">
        <v>463</v>
      </c>
      <c r="DR114" s="1049"/>
      <c r="DS114" s="1049"/>
      <c r="DT114" s="1049"/>
      <c r="DU114" s="1050"/>
      <c r="DV114" s="1052" t="s">
        <v>475</v>
      </c>
      <c r="DW114" s="1053"/>
      <c r="DX114" s="1053"/>
      <c r="DY114" s="1053"/>
      <c r="DZ114" s="1054"/>
    </row>
    <row r="115" spans="1:130" s="246" customFormat="1" ht="26.25" customHeight="1" x14ac:dyDescent="0.15">
      <c r="A115" s="1044"/>
      <c r="B115" s="1045"/>
      <c r="C115" s="1040" t="s">
        <v>476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214949</v>
      </c>
      <c r="AB115" s="1024"/>
      <c r="AC115" s="1024"/>
      <c r="AD115" s="1024"/>
      <c r="AE115" s="1025"/>
      <c r="AF115" s="1026">
        <v>197108</v>
      </c>
      <c r="AG115" s="1024"/>
      <c r="AH115" s="1024"/>
      <c r="AI115" s="1024"/>
      <c r="AJ115" s="1025"/>
      <c r="AK115" s="1026">
        <v>134671</v>
      </c>
      <c r="AL115" s="1024"/>
      <c r="AM115" s="1024"/>
      <c r="AN115" s="1024"/>
      <c r="AO115" s="1025"/>
      <c r="AP115" s="1027">
        <v>0.5</v>
      </c>
      <c r="AQ115" s="1028"/>
      <c r="AR115" s="1028"/>
      <c r="AS115" s="1028"/>
      <c r="AT115" s="1029"/>
      <c r="AU115" s="990"/>
      <c r="AV115" s="991"/>
      <c r="AW115" s="991"/>
      <c r="AX115" s="991"/>
      <c r="AY115" s="991"/>
      <c r="AZ115" s="1039" t="s">
        <v>477</v>
      </c>
      <c r="BA115" s="1040"/>
      <c r="BB115" s="1040"/>
      <c r="BC115" s="1040"/>
      <c r="BD115" s="1040"/>
      <c r="BE115" s="1040"/>
      <c r="BF115" s="1040"/>
      <c r="BG115" s="1040"/>
      <c r="BH115" s="1040"/>
      <c r="BI115" s="1040"/>
      <c r="BJ115" s="1040"/>
      <c r="BK115" s="1040"/>
      <c r="BL115" s="1040"/>
      <c r="BM115" s="1040"/>
      <c r="BN115" s="1040"/>
      <c r="BO115" s="1040"/>
      <c r="BP115" s="1041"/>
      <c r="BQ115" s="1009" t="s">
        <v>241</v>
      </c>
      <c r="BR115" s="1010"/>
      <c r="BS115" s="1010"/>
      <c r="BT115" s="1010"/>
      <c r="BU115" s="1010"/>
      <c r="BV115" s="1010" t="s">
        <v>457</v>
      </c>
      <c r="BW115" s="1010"/>
      <c r="BX115" s="1010"/>
      <c r="BY115" s="1010"/>
      <c r="BZ115" s="1010"/>
      <c r="CA115" s="1010" t="s">
        <v>473</v>
      </c>
      <c r="CB115" s="1010"/>
      <c r="CC115" s="1010"/>
      <c r="CD115" s="1010"/>
      <c r="CE115" s="1010"/>
      <c r="CF115" s="1004" t="s">
        <v>241</v>
      </c>
      <c r="CG115" s="1005"/>
      <c r="CH115" s="1005"/>
      <c r="CI115" s="1005"/>
      <c r="CJ115" s="1005"/>
      <c r="CK115" s="1035"/>
      <c r="CL115" s="1036"/>
      <c r="CM115" s="1039" t="s">
        <v>478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241</v>
      </c>
      <c r="DH115" s="1049"/>
      <c r="DI115" s="1049"/>
      <c r="DJ115" s="1049"/>
      <c r="DK115" s="1050"/>
      <c r="DL115" s="1051" t="s">
        <v>479</v>
      </c>
      <c r="DM115" s="1049"/>
      <c r="DN115" s="1049"/>
      <c r="DO115" s="1049"/>
      <c r="DP115" s="1050"/>
      <c r="DQ115" s="1051" t="s">
        <v>480</v>
      </c>
      <c r="DR115" s="1049"/>
      <c r="DS115" s="1049"/>
      <c r="DT115" s="1049"/>
      <c r="DU115" s="1050"/>
      <c r="DV115" s="1052" t="s">
        <v>481</v>
      </c>
      <c r="DW115" s="1053"/>
      <c r="DX115" s="1053"/>
      <c r="DY115" s="1053"/>
      <c r="DZ115" s="1054"/>
    </row>
    <row r="116" spans="1:130" s="246" customFormat="1" ht="26.25" customHeight="1" x14ac:dyDescent="0.15">
      <c r="A116" s="1046"/>
      <c r="B116" s="1047"/>
      <c r="C116" s="1055" t="s">
        <v>482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1589</v>
      </c>
      <c r="AB116" s="1049"/>
      <c r="AC116" s="1049"/>
      <c r="AD116" s="1049"/>
      <c r="AE116" s="1050"/>
      <c r="AF116" s="1051">
        <v>128</v>
      </c>
      <c r="AG116" s="1049"/>
      <c r="AH116" s="1049"/>
      <c r="AI116" s="1049"/>
      <c r="AJ116" s="1050"/>
      <c r="AK116" s="1051">
        <v>368</v>
      </c>
      <c r="AL116" s="1049"/>
      <c r="AM116" s="1049"/>
      <c r="AN116" s="1049"/>
      <c r="AO116" s="1050"/>
      <c r="AP116" s="1052">
        <v>0</v>
      </c>
      <c r="AQ116" s="1053"/>
      <c r="AR116" s="1053"/>
      <c r="AS116" s="1053"/>
      <c r="AT116" s="1054"/>
      <c r="AU116" s="990"/>
      <c r="AV116" s="991"/>
      <c r="AW116" s="991"/>
      <c r="AX116" s="991"/>
      <c r="AY116" s="991"/>
      <c r="AZ116" s="1057" t="s">
        <v>483</v>
      </c>
      <c r="BA116" s="1058"/>
      <c r="BB116" s="1058"/>
      <c r="BC116" s="1058"/>
      <c r="BD116" s="1058"/>
      <c r="BE116" s="1058"/>
      <c r="BF116" s="1058"/>
      <c r="BG116" s="1058"/>
      <c r="BH116" s="1058"/>
      <c r="BI116" s="1058"/>
      <c r="BJ116" s="1058"/>
      <c r="BK116" s="1058"/>
      <c r="BL116" s="1058"/>
      <c r="BM116" s="1058"/>
      <c r="BN116" s="1058"/>
      <c r="BO116" s="1058"/>
      <c r="BP116" s="1059"/>
      <c r="BQ116" s="1009" t="s">
        <v>455</v>
      </c>
      <c r="BR116" s="1010"/>
      <c r="BS116" s="1010"/>
      <c r="BT116" s="1010"/>
      <c r="BU116" s="1010"/>
      <c r="BV116" s="1010" t="s">
        <v>457</v>
      </c>
      <c r="BW116" s="1010"/>
      <c r="BX116" s="1010"/>
      <c r="BY116" s="1010"/>
      <c r="BZ116" s="1010"/>
      <c r="CA116" s="1010" t="s">
        <v>455</v>
      </c>
      <c r="CB116" s="1010"/>
      <c r="CC116" s="1010"/>
      <c r="CD116" s="1010"/>
      <c r="CE116" s="1010"/>
      <c r="CF116" s="1004" t="s">
        <v>460</v>
      </c>
      <c r="CG116" s="1005"/>
      <c r="CH116" s="1005"/>
      <c r="CI116" s="1005"/>
      <c r="CJ116" s="1005"/>
      <c r="CK116" s="1035"/>
      <c r="CL116" s="1036"/>
      <c r="CM116" s="1006" t="s">
        <v>484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185224</v>
      </c>
      <c r="DH116" s="1049"/>
      <c r="DI116" s="1049"/>
      <c r="DJ116" s="1049"/>
      <c r="DK116" s="1050"/>
      <c r="DL116" s="1051">
        <v>129011</v>
      </c>
      <c r="DM116" s="1049"/>
      <c r="DN116" s="1049"/>
      <c r="DO116" s="1049"/>
      <c r="DP116" s="1050"/>
      <c r="DQ116" s="1051">
        <v>72798</v>
      </c>
      <c r="DR116" s="1049"/>
      <c r="DS116" s="1049"/>
      <c r="DT116" s="1049"/>
      <c r="DU116" s="1050"/>
      <c r="DV116" s="1052">
        <v>0.3</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485</v>
      </c>
      <c r="Z117" s="976"/>
      <c r="AA117" s="1066">
        <v>11354733</v>
      </c>
      <c r="AB117" s="1067"/>
      <c r="AC117" s="1067"/>
      <c r="AD117" s="1067"/>
      <c r="AE117" s="1068"/>
      <c r="AF117" s="1069">
        <v>11618289</v>
      </c>
      <c r="AG117" s="1067"/>
      <c r="AH117" s="1067"/>
      <c r="AI117" s="1067"/>
      <c r="AJ117" s="1068"/>
      <c r="AK117" s="1069">
        <v>11560168</v>
      </c>
      <c r="AL117" s="1067"/>
      <c r="AM117" s="1067"/>
      <c r="AN117" s="1067"/>
      <c r="AO117" s="1068"/>
      <c r="AP117" s="1070"/>
      <c r="AQ117" s="1071"/>
      <c r="AR117" s="1071"/>
      <c r="AS117" s="1071"/>
      <c r="AT117" s="1072"/>
      <c r="AU117" s="990"/>
      <c r="AV117" s="991"/>
      <c r="AW117" s="991"/>
      <c r="AX117" s="991"/>
      <c r="AY117" s="991"/>
      <c r="AZ117" s="1057" t="s">
        <v>486</v>
      </c>
      <c r="BA117" s="1058"/>
      <c r="BB117" s="1058"/>
      <c r="BC117" s="1058"/>
      <c r="BD117" s="1058"/>
      <c r="BE117" s="1058"/>
      <c r="BF117" s="1058"/>
      <c r="BG117" s="1058"/>
      <c r="BH117" s="1058"/>
      <c r="BI117" s="1058"/>
      <c r="BJ117" s="1058"/>
      <c r="BK117" s="1058"/>
      <c r="BL117" s="1058"/>
      <c r="BM117" s="1058"/>
      <c r="BN117" s="1058"/>
      <c r="BO117" s="1058"/>
      <c r="BP117" s="1059"/>
      <c r="BQ117" s="1009" t="s">
        <v>455</v>
      </c>
      <c r="BR117" s="1010"/>
      <c r="BS117" s="1010"/>
      <c r="BT117" s="1010"/>
      <c r="BU117" s="1010"/>
      <c r="BV117" s="1010" t="s">
        <v>460</v>
      </c>
      <c r="BW117" s="1010"/>
      <c r="BX117" s="1010"/>
      <c r="BY117" s="1010"/>
      <c r="BZ117" s="1010"/>
      <c r="CA117" s="1010" t="s">
        <v>455</v>
      </c>
      <c r="CB117" s="1010"/>
      <c r="CC117" s="1010"/>
      <c r="CD117" s="1010"/>
      <c r="CE117" s="1010"/>
      <c r="CF117" s="1004" t="s">
        <v>455</v>
      </c>
      <c r="CG117" s="1005"/>
      <c r="CH117" s="1005"/>
      <c r="CI117" s="1005"/>
      <c r="CJ117" s="1005"/>
      <c r="CK117" s="1035"/>
      <c r="CL117" s="1036"/>
      <c r="CM117" s="1006" t="s">
        <v>487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241</v>
      </c>
      <c r="DM117" s="1049"/>
      <c r="DN117" s="1049"/>
      <c r="DO117" s="1049"/>
      <c r="DP117" s="1050"/>
      <c r="DQ117" s="1051" t="s">
        <v>481</v>
      </c>
      <c r="DR117" s="1049"/>
      <c r="DS117" s="1049"/>
      <c r="DT117" s="1049"/>
      <c r="DU117" s="1050"/>
      <c r="DV117" s="1052" t="s">
        <v>463</v>
      </c>
      <c r="DW117" s="1053"/>
      <c r="DX117" s="1053"/>
      <c r="DY117" s="1053"/>
      <c r="DZ117" s="1054"/>
    </row>
    <row r="118" spans="1:130" s="246" customFormat="1" ht="26.25" customHeight="1" x14ac:dyDescent="0.15">
      <c r="A118" s="994" t="s">
        <v>450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448</v>
      </c>
      <c r="AB118" s="975"/>
      <c r="AC118" s="975"/>
      <c r="AD118" s="975"/>
      <c r="AE118" s="976"/>
      <c r="AF118" s="974" t="s">
        <v>313</v>
      </c>
      <c r="AG118" s="975"/>
      <c r="AH118" s="975"/>
      <c r="AI118" s="975"/>
      <c r="AJ118" s="976"/>
      <c r="AK118" s="974" t="s">
        <v>312</v>
      </c>
      <c r="AL118" s="975"/>
      <c r="AM118" s="975"/>
      <c r="AN118" s="975"/>
      <c r="AO118" s="976"/>
      <c r="AP118" s="1061" t="s">
        <v>449</v>
      </c>
      <c r="AQ118" s="1062"/>
      <c r="AR118" s="1062"/>
      <c r="AS118" s="1062"/>
      <c r="AT118" s="1063"/>
      <c r="AU118" s="990"/>
      <c r="AV118" s="991"/>
      <c r="AW118" s="991"/>
      <c r="AX118" s="991"/>
      <c r="AY118" s="991"/>
      <c r="AZ118" s="1064" t="s">
        <v>488</v>
      </c>
      <c r="BA118" s="1055"/>
      <c r="BB118" s="1055"/>
      <c r="BC118" s="1055"/>
      <c r="BD118" s="1055"/>
      <c r="BE118" s="1055"/>
      <c r="BF118" s="1055"/>
      <c r="BG118" s="1055"/>
      <c r="BH118" s="1055"/>
      <c r="BI118" s="1055"/>
      <c r="BJ118" s="1055"/>
      <c r="BK118" s="1055"/>
      <c r="BL118" s="1055"/>
      <c r="BM118" s="1055"/>
      <c r="BN118" s="1055"/>
      <c r="BO118" s="1055"/>
      <c r="BP118" s="1056"/>
      <c r="BQ118" s="1087" t="s">
        <v>479</v>
      </c>
      <c r="BR118" s="1088"/>
      <c r="BS118" s="1088"/>
      <c r="BT118" s="1088"/>
      <c r="BU118" s="1088"/>
      <c r="BV118" s="1088" t="s">
        <v>455</v>
      </c>
      <c r="BW118" s="1088"/>
      <c r="BX118" s="1088"/>
      <c r="BY118" s="1088"/>
      <c r="BZ118" s="1088"/>
      <c r="CA118" s="1088" t="s">
        <v>475</v>
      </c>
      <c r="CB118" s="1088"/>
      <c r="CC118" s="1088"/>
      <c r="CD118" s="1088"/>
      <c r="CE118" s="1088"/>
      <c r="CF118" s="1004" t="s">
        <v>481</v>
      </c>
      <c r="CG118" s="1005"/>
      <c r="CH118" s="1005"/>
      <c r="CI118" s="1005"/>
      <c r="CJ118" s="1005"/>
      <c r="CK118" s="1035"/>
      <c r="CL118" s="1036"/>
      <c r="CM118" s="1006" t="s">
        <v>489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241</v>
      </c>
      <c r="DH118" s="1049"/>
      <c r="DI118" s="1049"/>
      <c r="DJ118" s="1049"/>
      <c r="DK118" s="1050"/>
      <c r="DL118" s="1051" t="s">
        <v>455</v>
      </c>
      <c r="DM118" s="1049"/>
      <c r="DN118" s="1049"/>
      <c r="DO118" s="1049"/>
      <c r="DP118" s="1050"/>
      <c r="DQ118" s="1051" t="s">
        <v>473</v>
      </c>
      <c r="DR118" s="1049"/>
      <c r="DS118" s="1049"/>
      <c r="DT118" s="1049"/>
      <c r="DU118" s="1050"/>
      <c r="DV118" s="1052" t="s">
        <v>241</v>
      </c>
      <c r="DW118" s="1053"/>
      <c r="DX118" s="1053"/>
      <c r="DY118" s="1053"/>
      <c r="DZ118" s="1054"/>
    </row>
    <row r="119" spans="1:130" s="246" customFormat="1" ht="26.25" customHeight="1" x14ac:dyDescent="0.15">
      <c r="A119" s="1148" t="s">
        <v>453</v>
      </c>
      <c r="B119" s="1034"/>
      <c r="C119" s="1013" t="s">
        <v>454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480</v>
      </c>
      <c r="AB119" s="982"/>
      <c r="AC119" s="982"/>
      <c r="AD119" s="982"/>
      <c r="AE119" s="983"/>
      <c r="AF119" s="984" t="s">
        <v>474</v>
      </c>
      <c r="AG119" s="982"/>
      <c r="AH119" s="982"/>
      <c r="AI119" s="982"/>
      <c r="AJ119" s="983"/>
      <c r="AK119" s="984" t="s">
        <v>474</v>
      </c>
      <c r="AL119" s="982"/>
      <c r="AM119" s="982"/>
      <c r="AN119" s="982"/>
      <c r="AO119" s="983"/>
      <c r="AP119" s="985" t="s">
        <v>463</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490</v>
      </c>
      <c r="BP119" s="1096"/>
      <c r="BQ119" s="1087">
        <v>121790212</v>
      </c>
      <c r="BR119" s="1088"/>
      <c r="BS119" s="1088"/>
      <c r="BT119" s="1088"/>
      <c r="BU119" s="1088"/>
      <c r="BV119" s="1088">
        <v>119031089</v>
      </c>
      <c r="BW119" s="1088"/>
      <c r="BX119" s="1088"/>
      <c r="BY119" s="1088"/>
      <c r="BZ119" s="1088"/>
      <c r="CA119" s="1088">
        <v>113620674</v>
      </c>
      <c r="CB119" s="1088"/>
      <c r="CC119" s="1088"/>
      <c r="CD119" s="1088"/>
      <c r="CE119" s="1088"/>
      <c r="CF119" s="1089"/>
      <c r="CG119" s="1090"/>
      <c r="CH119" s="1090"/>
      <c r="CI119" s="1090"/>
      <c r="CJ119" s="1091"/>
      <c r="CK119" s="1037"/>
      <c r="CL119" s="1038"/>
      <c r="CM119" s="1092" t="s">
        <v>491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102584</v>
      </c>
      <c r="DH119" s="1074"/>
      <c r="DI119" s="1074"/>
      <c r="DJ119" s="1074"/>
      <c r="DK119" s="1075"/>
      <c r="DL119" s="1073">
        <v>38077</v>
      </c>
      <c r="DM119" s="1074"/>
      <c r="DN119" s="1074"/>
      <c r="DO119" s="1074"/>
      <c r="DP119" s="1075"/>
      <c r="DQ119" s="1073">
        <v>29172</v>
      </c>
      <c r="DR119" s="1074"/>
      <c r="DS119" s="1074"/>
      <c r="DT119" s="1074"/>
      <c r="DU119" s="1075"/>
      <c r="DV119" s="1076">
        <v>0.1</v>
      </c>
      <c r="DW119" s="1077"/>
      <c r="DX119" s="1077"/>
      <c r="DY119" s="1077"/>
      <c r="DZ119" s="1078"/>
    </row>
    <row r="120" spans="1:130" s="246" customFormat="1" ht="26.25" customHeight="1" x14ac:dyDescent="0.15">
      <c r="A120" s="1149"/>
      <c r="B120" s="1036"/>
      <c r="C120" s="1006" t="s">
        <v>459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241</v>
      </c>
      <c r="AB120" s="1049"/>
      <c r="AC120" s="1049"/>
      <c r="AD120" s="1049"/>
      <c r="AE120" s="1050"/>
      <c r="AF120" s="1051" t="s">
        <v>480</v>
      </c>
      <c r="AG120" s="1049"/>
      <c r="AH120" s="1049"/>
      <c r="AI120" s="1049"/>
      <c r="AJ120" s="1050"/>
      <c r="AK120" s="1051" t="s">
        <v>473</v>
      </c>
      <c r="AL120" s="1049"/>
      <c r="AM120" s="1049"/>
      <c r="AN120" s="1049"/>
      <c r="AO120" s="1050"/>
      <c r="AP120" s="1052" t="s">
        <v>241</v>
      </c>
      <c r="AQ120" s="1053"/>
      <c r="AR120" s="1053"/>
      <c r="AS120" s="1053"/>
      <c r="AT120" s="1054"/>
      <c r="AU120" s="1079" t="s">
        <v>492</v>
      </c>
      <c r="AV120" s="1080"/>
      <c r="AW120" s="1080"/>
      <c r="AX120" s="1080"/>
      <c r="AY120" s="1081"/>
      <c r="AZ120" s="1030" t="s">
        <v>493</v>
      </c>
      <c r="BA120" s="979"/>
      <c r="BB120" s="979"/>
      <c r="BC120" s="979"/>
      <c r="BD120" s="979"/>
      <c r="BE120" s="979"/>
      <c r="BF120" s="979"/>
      <c r="BG120" s="979"/>
      <c r="BH120" s="979"/>
      <c r="BI120" s="979"/>
      <c r="BJ120" s="979"/>
      <c r="BK120" s="979"/>
      <c r="BL120" s="979"/>
      <c r="BM120" s="979"/>
      <c r="BN120" s="979"/>
      <c r="BO120" s="979"/>
      <c r="BP120" s="980"/>
      <c r="BQ120" s="1016">
        <v>16412843</v>
      </c>
      <c r="BR120" s="1017"/>
      <c r="BS120" s="1017"/>
      <c r="BT120" s="1017"/>
      <c r="BU120" s="1017"/>
      <c r="BV120" s="1017">
        <v>16356243</v>
      </c>
      <c r="BW120" s="1017"/>
      <c r="BX120" s="1017"/>
      <c r="BY120" s="1017"/>
      <c r="BZ120" s="1017"/>
      <c r="CA120" s="1017">
        <v>14628837</v>
      </c>
      <c r="CB120" s="1017"/>
      <c r="CC120" s="1017"/>
      <c r="CD120" s="1017"/>
      <c r="CE120" s="1017"/>
      <c r="CF120" s="1031">
        <v>52.7</v>
      </c>
      <c r="CG120" s="1032"/>
      <c r="CH120" s="1032"/>
      <c r="CI120" s="1032"/>
      <c r="CJ120" s="1032"/>
      <c r="CK120" s="1097" t="s">
        <v>494</v>
      </c>
      <c r="CL120" s="1098"/>
      <c r="CM120" s="1098"/>
      <c r="CN120" s="1098"/>
      <c r="CO120" s="1099"/>
      <c r="CP120" s="1105" t="s">
        <v>495</v>
      </c>
      <c r="CQ120" s="1106"/>
      <c r="CR120" s="1106"/>
      <c r="CS120" s="1106"/>
      <c r="CT120" s="1106"/>
      <c r="CU120" s="1106"/>
      <c r="CV120" s="1106"/>
      <c r="CW120" s="1106"/>
      <c r="CX120" s="1106"/>
      <c r="CY120" s="1106"/>
      <c r="CZ120" s="1106"/>
      <c r="DA120" s="1106"/>
      <c r="DB120" s="1106"/>
      <c r="DC120" s="1106"/>
      <c r="DD120" s="1106"/>
      <c r="DE120" s="1106"/>
      <c r="DF120" s="1107"/>
      <c r="DG120" s="1016">
        <v>17698949</v>
      </c>
      <c r="DH120" s="1017"/>
      <c r="DI120" s="1017"/>
      <c r="DJ120" s="1017"/>
      <c r="DK120" s="1017"/>
      <c r="DL120" s="1017">
        <v>17576374</v>
      </c>
      <c r="DM120" s="1017"/>
      <c r="DN120" s="1017"/>
      <c r="DO120" s="1017"/>
      <c r="DP120" s="1017"/>
      <c r="DQ120" s="1017">
        <v>17466539</v>
      </c>
      <c r="DR120" s="1017"/>
      <c r="DS120" s="1017"/>
      <c r="DT120" s="1017"/>
      <c r="DU120" s="1017"/>
      <c r="DV120" s="1018">
        <v>63</v>
      </c>
      <c r="DW120" s="1018"/>
      <c r="DX120" s="1018"/>
      <c r="DY120" s="1018"/>
      <c r="DZ120" s="1019"/>
    </row>
    <row r="121" spans="1:130" s="246" customFormat="1" ht="26.25" customHeight="1" x14ac:dyDescent="0.15">
      <c r="A121" s="1149"/>
      <c r="B121" s="1036"/>
      <c r="C121" s="1057" t="s">
        <v>496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474</v>
      </c>
      <c r="AB121" s="1049"/>
      <c r="AC121" s="1049"/>
      <c r="AD121" s="1049"/>
      <c r="AE121" s="1050"/>
      <c r="AF121" s="1051" t="s">
        <v>241</v>
      </c>
      <c r="AG121" s="1049"/>
      <c r="AH121" s="1049"/>
      <c r="AI121" s="1049"/>
      <c r="AJ121" s="1050"/>
      <c r="AK121" s="1051" t="s">
        <v>455</v>
      </c>
      <c r="AL121" s="1049"/>
      <c r="AM121" s="1049"/>
      <c r="AN121" s="1049"/>
      <c r="AO121" s="1050"/>
      <c r="AP121" s="1052" t="s">
        <v>455</v>
      </c>
      <c r="AQ121" s="1053"/>
      <c r="AR121" s="1053"/>
      <c r="AS121" s="1053"/>
      <c r="AT121" s="1054"/>
      <c r="AU121" s="1082"/>
      <c r="AV121" s="1083"/>
      <c r="AW121" s="1083"/>
      <c r="AX121" s="1083"/>
      <c r="AY121" s="1084"/>
      <c r="AZ121" s="1039" t="s">
        <v>497</v>
      </c>
      <c r="BA121" s="1040"/>
      <c r="BB121" s="1040"/>
      <c r="BC121" s="1040"/>
      <c r="BD121" s="1040"/>
      <c r="BE121" s="1040"/>
      <c r="BF121" s="1040"/>
      <c r="BG121" s="1040"/>
      <c r="BH121" s="1040"/>
      <c r="BI121" s="1040"/>
      <c r="BJ121" s="1040"/>
      <c r="BK121" s="1040"/>
      <c r="BL121" s="1040"/>
      <c r="BM121" s="1040"/>
      <c r="BN121" s="1040"/>
      <c r="BO121" s="1040"/>
      <c r="BP121" s="1041"/>
      <c r="BQ121" s="1009">
        <v>410002</v>
      </c>
      <c r="BR121" s="1010"/>
      <c r="BS121" s="1010"/>
      <c r="BT121" s="1010"/>
      <c r="BU121" s="1010"/>
      <c r="BV121" s="1010">
        <v>280930</v>
      </c>
      <c r="BW121" s="1010"/>
      <c r="BX121" s="1010"/>
      <c r="BY121" s="1010"/>
      <c r="BZ121" s="1010"/>
      <c r="CA121" s="1010">
        <v>231431</v>
      </c>
      <c r="CB121" s="1010"/>
      <c r="CC121" s="1010"/>
      <c r="CD121" s="1010"/>
      <c r="CE121" s="1010"/>
      <c r="CF121" s="1004">
        <v>0.8</v>
      </c>
      <c r="CG121" s="1005"/>
      <c r="CH121" s="1005"/>
      <c r="CI121" s="1005"/>
      <c r="CJ121" s="1005"/>
      <c r="CK121" s="1100"/>
      <c r="CL121" s="1101"/>
      <c r="CM121" s="1101"/>
      <c r="CN121" s="1101"/>
      <c r="CO121" s="1102"/>
      <c r="CP121" s="1110" t="s">
        <v>498</v>
      </c>
      <c r="CQ121" s="1111"/>
      <c r="CR121" s="1111"/>
      <c r="CS121" s="1111"/>
      <c r="CT121" s="1111"/>
      <c r="CU121" s="1111"/>
      <c r="CV121" s="1111"/>
      <c r="CW121" s="1111"/>
      <c r="CX121" s="1111"/>
      <c r="CY121" s="1111"/>
      <c r="CZ121" s="1111"/>
      <c r="DA121" s="1111"/>
      <c r="DB121" s="1111"/>
      <c r="DC121" s="1111"/>
      <c r="DD121" s="1111"/>
      <c r="DE121" s="1111"/>
      <c r="DF121" s="1112"/>
      <c r="DG121" s="1009">
        <v>12339018</v>
      </c>
      <c r="DH121" s="1010"/>
      <c r="DI121" s="1010"/>
      <c r="DJ121" s="1010"/>
      <c r="DK121" s="1010"/>
      <c r="DL121" s="1010">
        <v>12008875</v>
      </c>
      <c r="DM121" s="1010"/>
      <c r="DN121" s="1010"/>
      <c r="DO121" s="1010"/>
      <c r="DP121" s="1010"/>
      <c r="DQ121" s="1010">
        <v>11606499</v>
      </c>
      <c r="DR121" s="1010"/>
      <c r="DS121" s="1010"/>
      <c r="DT121" s="1010"/>
      <c r="DU121" s="1010"/>
      <c r="DV121" s="1011">
        <v>41.8</v>
      </c>
      <c r="DW121" s="1011"/>
      <c r="DX121" s="1011"/>
      <c r="DY121" s="1011"/>
      <c r="DZ121" s="1012"/>
    </row>
    <row r="122" spans="1:130" s="246" customFormat="1" ht="26.25" customHeight="1" x14ac:dyDescent="0.15">
      <c r="A122" s="1149"/>
      <c r="B122" s="1036"/>
      <c r="C122" s="1006" t="s">
        <v>472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475</v>
      </c>
      <c r="AB122" s="1049"/>
      <c r="AC122" s="1049"/>
      <c r="AD122" s="1049"/>
      <c r="AE122" s="1050"/>
      <c r="AF122" s="1051" t="s">
        <v>241</v>
      </c>
      <c r="AG122" s="1049"/>
      <c r="AH122" s="1049"/>
      <c r="AI122" s="1049"/>
      <c r="AJ122" s="1050"/>
      <c r="AK122" s="1051" t="s">
        <v>474</v>
      </c>
      <c r="AL122" s="1049"/>
      <c r="AM122" s="1049"/>
      <c r="AN122" s="1049"/>
      <c r="AO122" s="1050"/>
      <c r="AP122" s="1052" t="s">
        <v>455</v>
      </c>
      <c r="AQ122" s="1053"/>
      <c r="AR122" s="1053"/>
      <c r="AS122" s="1053"/>
      <c r="AT122" s="1054"/>
      <c r="AU122" s="1082"/>
      <c r="AV122" s="1083"/>
      <c r="AW122" s="1083"/>
      <c r="AX122" s="1083"/>
      <c r="AY122" s="1084"/>
      <c r="AZ122" s="1064" t="s">
        <v>499</v>
      </c>
      <c r="BA122" s="1055"/>
      <c r="BB122" s="1055"/>
      <c r="BC122" s="1055"/>
      <c r="BD122" s="1055"/>
      <c r="BE122" s="1055"/>
      <c r="BF122" s="1055"/>
      <c r="BG122" s="1055"/>
      <c r="BH122" s="1055"/>
      <c r="BI122" s="1055"/>
      <c r="BJ122" s="1055"/>
      <c r="BK122" s="1055"/>
      <c r="BL122" s="1055"/>
      <c r="BM122" s="1055"/>
      <c r="BN122" s="1055"/>
      <c r="BO122" s="1055"/>
      <c r="BP122" s="1056"/>
      <c r="BQ122" s="1087">
        <v>72876605</v>
      </c>
      <c r="BR122" s="1088"/>
      <c r="BS122" s="1088"/>
      <c r="BT122" s="1088"/>
      <c r="BU122" s="1088"/>
      <c r="BV122" s="1088">
        <v>70220662</v>
      </c>
      <c r="BW122" s="1088"/>
      <c r="BX122" s="1088"/>
      <c r="BY122" s="1088"/>
      <c r="BZ122" s="1088"/>
      <c r="CA122" s="1088">
        <v>68109644</v>
      </c>
      <c r="CB122" s="1088"/>
      <c r="CC122" s="1088"/>
      <c r="CD122" s="1088"/>
      <c r="CE122" s="1088"/>
      <c r="CF122" s="1108">
        <v>245.5</v>
      </c>
      <c r="CG122" s="1109"/>
      <c r="CH122" s="1109"/>
      <c r="CI122" s="1109"/>
      <c r="CJ122" s="1109"/>
      <c r="CK122" s="1100"/>
      <c r="CL122" s="1101"/>
      <c r="CM122" s="1101"/>
      <c r="CN122" s="1101"/>
      <c r="CO122" s="1102"/>
      <c r="CP122" s="1110" t="s">
        <v>500</v>
      </c>
      <c r="CQ122" s="1111"/>
      <c r="CR122" s="1111"/>
      <c r="CS122" s="1111"/>
      <c r="CT122" s="1111"/>
      <c r="CU122" s="1111"/>
      <c r="CV122" s="1111"/>
      <c r="CW122" s="1111"/>
      <c r="CX122" s="1111"/>
      <c r="CY122" s="1111"/>
      <c r="CZ122" s="1111"/>
      <c r="DA122" s="1111"/>
      <c r="DB122" s="1111"/>
      <c r="DC122" s="1111"/>
      <c r="DD122" s="1111"/>
      <c r="DE122" s="1111"/>
      <c r="DF122" s="1112"/>
      <c r="DG122" s="1009">
        <v>3173402</v>
      </c>
      <c r="DH122" s="1010"/>
      <c r="DI122" s="1010"/>
      <c r="DJ122" s="1010"/>
      <c r="DK122" s="1010"/>
      <c r="DL122" s="1010">
        <v>5004114</v>
      </c>
      <c r="DM122" s="1010"/>
      <c r="DN122" s="1010"/>
      <c r="DO122" s="1010"/>
      <c r="DP122" s="1010"/>
      <c r="DQ122" s="1010">
        <v>6397560</v>
      </c>
      <c r="DR122" s="1010"/>
      <c r="DS122" s="1010"/>
      <c r="DT122" s="1010"/>
      <c r="DU122" s="1010"/>
      <c r="DV122" s="1011">
        <v>23.1</v>
      </c>
      <c r="DW122" s="1011"/>
      <c r="DX122" s="1011"/>
      <c r="DY122" s="1011"/>
      <c r="DZ122" s="1012"/>
    </row>
    <row r="123" spans="1:130" s="246" customFormat="1" ht="26.25" customHeight="1" x14ac:dyDescent="0.15">
      <c r="A123" s="1149"/>
      <c r="B123" s="1036"/>
      <c r="C123" s="1006" t="s">
        <v>484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58955</v>
      </c>
      <c r="AB123" s="1049"/>
      <c r="AC123" s="1049"/>
      <c r="AD123" s="1049"/>
      <c r="AE123" s="1050"/>
      <c r="AF123" s="1051">
        <v>58286</v>
      </c>
      <c r="AG123" s="1049"/>
      <c r="AH123" s="1049"/>
      <c r="AI123" s="1049"/>
      <c r="AJ123" s="1050"/>
      <c r="AK123" s="1051">
        <v>57618</v>
      </c>
      <c r="AL123" s="1049"/>
      <c r="AM123" s="1049"/>
      <c r="AN123" s="1049"/>
      <c r="AO123" s="1050"/>
      <c r="AP123" s="1052">
        <v>0.2</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501</v>
      </c>
      <c r="BP123" s="1096"/>
      <c r="BQ123" s="1155">
        <v>89699450</v>
      </c>
      <c r="BR123" s="1156"/>
      <c r="BS123" s="1156"/>
      <c r="BT123" s="1156"/>
      <c r="BU123" s="1156"/>
      <c r="BV123" s="1156">
        <v>86857835</v>
      </c>
      <c r="BW123" s="1156"/>
      <c r="BX123" s="1156"/>
      <c r="BY123" s="1156"/>
      <c r="BZ123" s="1156"/>
      <c r="CA123" s="1156">
        <v>82969912</v>
      </c>
      <c r="CB123" s="1156"/>
      <c r="CC123" s="1156"/>
      <c r="CD123" s="1156"/>
      <c r="CE123" s="1156"/>
      <c r="CF123" s="1089"/>
      <c r="CG123" s="1090"/>
      <c r="CH123" s="1090"/>
      <c r="CI123" s="1090"/>
      <c r="CJ123" s="1091"/>
      <c r="CK123" s="1100"/>
      <c r="CL123" s="1101"/>
      <c r="CM123" s="1101"/>
      <c r="CN123" s="1101"/>
      <c r="CO123" s="1102"/>
      <c r="CP123" s="1110" t="s">
        <v>502</v>
      </c>
      <c r="CQ123" s="1111"/>
      <c r="CR123" s="1111"/>
      <c r="CS123" s="1111"/>
      <c r="CT123" s="1111"/>
      <c r="CU123" s="1111"/>
      <c r="CV123" s="1111"/>
      <c r="CW123" s="1111"/>
      <c r="CX123" s="1111"/>
      <c r="CY123" s="1111"/>
      <c r="CZ123" s="1111"/>
      <c r="DA123" s="1111"/>
      <c r="DB123" s="1111"/>
      <c r="DC123" s="1111"/>
      <c r="DD123" s="1111"/>
      <c r="DE123" s="1111"/>
      <c r="DF123" s="1112"/>
      <c r="DG123" s="1048">
        <v>1220815</v>
      </c>
      <c r="DH123" s="1049"/>
      <c r="DI123" s="1049"/>
      <c r="DJ123" s="1049"/>
      <c r="DK123" s="1050"/>
      <c r="DL123" s="1051">
        <v>1254567</v>
      </c>
      <c r="DM123" s="1049"/>
      <c r="DN123" s="1049"/>
      <c r="DO123" s="1049"/>
      <c r="DP123" s="1050"/>
      <c r="DQ123" s="1051">
        <v>1285430</v>
      </c>
      <c r="DR123" s="1049"/>
      <c r="DS123" s="1049"/>
      <c r="DT123" s="1049"/>
      <c r="DU123" s="1050"/>
      <c r="DV123" s="1052">
        <v>4.5999999999999996</v>
      </c>
      <c r="DW123" s="1053"/>
      <c r="DX123" s="1053"/>
      <c r="DY123" s="1053"/>
      <c r="DZ123" s="1054"/>
    </row>
    <row r="124" spans="1:130" s="246" customFormat="1" ht="26.25" customHeight="1" thickBot="1" x14ac:dyDescent="0.2">
      <c r="A124" s="1149"/>
      <c r="B124" s="1036"/>
      <c r="C124" s="1006" t="s">
        <v>487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480</v>
      </c>
      <c r="AB124" s="1049"/>
      <c r="AC124" s="1049"/>
      <c r="AD124" s="1049"/>
      <c r="AE124" s="1050"/>
      <c r="AF124" s="1051" t="s">
        <v>455</v>
      </c>
      <c r="AG124" s="1049"/>
      <c r="AH124" s="1049"/>
      <c r="AI124" s="1049"/>
      <c r="AJ124" s="1050"/>
      <c r="AK124" s="1051" t="s">
        <v>455</v>
      </c>
      <c r="AL124" s="1049"/>
      <c r="AM124" s="1049"/>
      <c r="AN124" s="1049"/>
      <c r="AO124" s="1050"/>
      <c r="AP124" s="1052" t="s">
        <v>455</v>
      </c>
      <c r="AQ124" s="1053"/>
      <c r="AR124" s="1053"/>
      <c r="AS124" s="1053"/>
      <c r="AT124" s="1054"/>
      <c r="AU124" s="1151" t="s">
        <v>503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111.4</v>
      </c>
      <c r="BR124" s="1118"/>
      <c r="BS124" s="1118"/>
      <c r="BT124" s="1118"/>
      <c r="BU124" s="1118"/>
      <c r="BV124" s="1118">
        <v>114.4</v>
      </c>
      <c r="BW124" s="1118"/>
      <c r="BX124" s="1118"/>
      <c r="BY124" s="1118"/>
      <c r="BZ124" s="1118"/>
      <c r="CA124" s="1118">
        <v>110.4</v>
      </c>
      <c r="CB124" s="1118"/>
      <c r="CC124" s="1118"/>
      <c r="CD124" s="1118"/>
      <c r="CE124" s="1118"/>
      <c r="CF124" s="1119"/>
      <c r="CG124" s="1120"/>
      <c r="CH124" s="1120"/>
      <c r="CI124" s="1120"/>
      <c r="CJ124" s="1121"/>
      <c r="CK124" s="1103"/>
      <c r="CL124" s="1103"/>
      <c r="CM124" s="1103"/>
      <c r="CN124" s="1103"/>
      <c r="CO124" s="1104"/>
      <c r="CP124" s="1110" t="s">
        <v>504</v>
      </c>
      <c r="CQ124" s="1111"/>
      <c r="CR124" s="1111"/>
      <c r="CS124" s="1111"/>
      <c r="CT124" s="1111"/>
      <c r="CU124" s="1111"/>
      <c r="CV124" s="1111"/>
      <c r="CW124" s="1111"/>
      <c r="CX124" s="1111"/>
      <c r="CY124" s="1111"/>
      <c r="CZ124" s="1111"/>
      <c r="DA124" s="1111"/>
      <c r="DB124" s="1111"/>
      <c r="DC124" s="1111"/>
      <c r="DD124" s="1111"/>
      <c r="DE124" s="1111"/>
      <c r="DF124" s="1112"/>
      <c r="DG124" s="1095">
        <v>1847455</v>
      </c>
      <c r="DH124" s="1074"/>
      <c r="DI124" s="1074"/>
      <c r="DJ124" s="1074"/>
      <c r="DK124" s="1075"/>
      <c r="DL124" s="1073">
        <v>1530640</v>
      </c>
      <c r="DM124" s="1074"/>
      <c r="DN124" s="1074"/>
      <c r="DO124" s="1074"/>
      <c r="DP124" s="1075"/>
      <c r="DQ124" s="1073">
        <v>915181</v>
      </c>
      <c r="DR124" s="1074"/>
      <c r="DS124" s="1074"/>
      <c r="DT124" s="1074"/>
      <c r="DU124" s="1075"/>
      <c r="DV124" s="1076">
        <v>3.3</v>
      </c>
      <c r="DW124" s="1077"/>
      <c r="DX124" s="1077"/>
      <c r="DY124" s="1077"/>
      <c r="DZ124" s="1078"/>
    </row>
    <row r="125" spans="1:130" s="246" customFormat="1" ht="26.25" customHeight="1" x14ac:dyDescent="0.15">
      <c r="A125" s="1149"/>
      <c r="B125" s="1036"/>
      <c r="C125" s="1006" t="s">
        <v>489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474</v>
      </c>
      <c r="AB125" s="1049"/>
      <c r="AC125" s="1049"/>
      <c r="AD125" s="1049"/>
      <c r="AE125" s="1050"/>
      <c r="AF125" s="1051" t="s">
        <v>463</v>
      </c>
      <c r="AG125" s="1049"/>
      <c r="AH125" s="1049"/>
      <c r="AI125" s="1049"/>
      <c r="AJ125" s="1050"/>
      <c r="AK125" s="1051" t="s">
        <v>479</v>
      </c>
      <c r="AL125" s="1049"/>
      <c r="AM125" s="1049"/>
      <c r="AN125" s="1049"/>
      <c r="AO125" s="1050"/>
      <c r="AP125" s="1052" t="s">
        <v>474</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505</v>
      </c>
      <c r="CL125" s="1098"/>
      <c r="CM125" s="1098"/>
      <c r="CN125" s="1098"/>
      <c r="CO125" s="1099"/>
      <c r="CP125" s="1030" t="s">
        <v>506</v>
      </c>
      <c r="CQ125" s="979"/>
      <c r="CR125" s="979"/>
      <c r="CS125" s="979"/>
      <c r="CT125" s="979"/>
      <c r="CU125" s="979"/>
      <c r="CV125" s="979"/>
      <c r="CW125" s="979"/>
      <c r="CX125" s="979"/>
      <c r="CY125" s="979"/>
      <c r="CZ125" s="979"/>
      <c r="DA125" s="979"/>
      <c r="DB125" s="979"/>
      <c r="DC125" s="979"/>
      <c r="DD125" s="979"/>
      <c r="DE125" s="979"/>
      <c r="DF125" s="980"/>
      <c r="DG125" s="1016" t="s">
        <v>474</v>
      </c>
      <c r="DH125" s="1017"/>
      <c r="DI125" s="1017"/>
      <c r="DJ125" s="1017"/>
      <c r="DK125" s="1017"/>
      <c r="DL125" s="1017" t="s">
        <v>460</v>
      </c>
      <c r="DM125" s="1017"/>
      <c r="DN125" s="1017"/>
      <c r="DO125" s="1017"/>
      <c r="DP125" s="1017"/>
      <c r="DQ125" s="1017" t="s">
        <v>481</v>
      </c>
      <c r="DR125" s="1017"/>
      <c r="DS125" s="1017"/>
      <c r="DT125" s="1017"/>
      <c r="DU125" s="1017"/>
      <c r="DV125" s="1018" t="s">
        <v>455</v>
      </c>
      <c r="DW125" s="1018"/>
      <c r="DX125" s="1018"/>
      <c r="DY125" s="1018"/>
      <c r="DZ125" s="1019"/>
    </row>
    <row r="126" spans="1:130" s="246" customFormat="1" ht="26.25" customHeight="1" thickBot="1" x14ac:dyDescent="0.2">
      <c r="A126" s="1149"/>
      <c r="B126" s="1036"/>
      <c r="C126" s="1006" t="s">
        <v>491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68292</v>
      </c>
      <c r="AB126" s="1049"/>
      <c r="AC126" s="1049"/>
      <c r="AD126" s="1049"/>
      <c r="AE126" s="1050"/>
      <c r="AF126" s="1051">
        <v>65243</v>
      </c>
      <c r="AG126" s="1049"/>
      <c r="AH126" s="1049"/>
      <c r="AI126" s="1049"/>
      <c r="AJ126" s="1050"/>
      <c r="AK126" s="1051">
        <v>9428</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507</v>
      </c>
      <c r="CQ126" s="1040"/>
      <c r="CR126" s="1040"/>
      <c r="CS126" s="1040"/>
      <c r="CT126" s="1040"/>
      <c r="CU126" s="1040"/>
      <c r="CV126" s="1040"/>
      <c r="CW126" s="1040"/>
      <c r="CX126" s="1040"/>
      <c r="CY126" s="1040"/>
      <c r="CZ126" s="1040"/>
      <c r="DA126" s="1040"/>
      <c r="DB126" s="1040"/>
      <c r="DC126" s="1040"/>
      <c r="DD126" s="1040"/>
      <c r="DE126" s="1040"/>
      <c r="DF126" s="1041"/>
      <c r="DG126" s="1009" t="s">
        <v>473</v>
      </c>
      <c r="DH126" s="1010"/>
      <c r="DI126" s="1010"/>
      <c r="DJ126" s="1010"/>
      <c r="DK126" s="1010"/>
      <c r="DL126" s="1010" t="s">
        <v>474</v>
      </c>
      <c r="DM126" s="1010"/>
      <c r="DN126" s="1010"/>
      <c r="DO126" s="1010"/>
      <c r="DP126" s="1010"/>
      <c r="DQ126" s="1010" t="s">
        <v>241</v>
      </c>
      <c r="DR126" s="1010"/>
      <c r="DS126" s="1010"/>
      <c r="DT126" s="1010"/>
      <c r="DU126" s="1010"/>
      <c r="DV126" s="1011" t="s">
        <v>479</v>
      </c>
      <c r="DW126" s="1011"/>
      <c r="DX126" s="1011"/>
      <c r="DY126" s="1011"/>
      <c r="DZ126" s="1012"/>
    </row>
    <row r="127" spans="1:130" s="246" customFormat="1" ht="26.25" customHeight="1" x14ac:dyDescent="0.15">
      <c r="A127" s="1150"/>
      <c r="B127" s="1038"/>
      <c r="C127" s="1092" t="s">
        <v>508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87702</v>
      </c>
      <c r="AB127" s="1049"/>
      <c r="AC127" s="1049"/>
      <c r="AD127" s="1049"/>
      <c r="AE127" s="1050"/>
      <c r="AF127" s="1051">
        <v>73579</v>
      </c>
      <c r="AG127" s="1049"/>
      <c r="AH127" s="1049"/>
      <c r="AI127" s="1049"/>
      <c r="AJ127" s="1050"/>
      <c r="AK127" s="1051">
        <v>67625</v>
      </c>
      <c r="AL127" s="1049"/>
      <c r="AM127" s="1049"/>
      <c r="AN127" s="1049"/>
      <c r="AO127" s="1050"/>
      <c r="AP127" s="1052">
        <v>0.2</v>
      </c>
      <c r="AQ127" s="1053"/>
      <c r="AR127" s="1053"/>
      <c r="AS127" s="1053"/>
      <c r="AT127" s="1054"/>
      <c r="AU127" s="282"/>
      <c r="AV127" s="282"/>
      <c r="AW127" s="282"/>
      <c r="AX127" s="1122" t="s">
        <v>509</v>
      </c>
      <c r="AY127" s="1123"/>
      <c r="AZ127" s="1123"/>
      <c r="BA127" s="1123"/>
      <c r="BB127" s="1123"/>
      <c r="BC127" s="1123"/>
      <c r="BD127" s="1123"/>
      <c r="BE127" s="1124"/>
      <c r="BF127" s="1125" t="s">
        <v>510</v>
      </c>
      <c r="BG127" s="1123"/>
      <c r="BH127" s="1123"/>
      <c r="BI127" s="1123"/>
      <c r="BJ127" s="1123"/>
      <c r="BK127" s="1123"/>
      <c r="BL127" s="1124"/>
      <c r="BM127" s="1125" t="s">
        <v>511</v>
      </c>
      <c r="BN127" s="1123"/>
      <c r="BO127" s="1123"/>
      <c r="BP127" s="1123"/>
      <c r="BQ127" s="1123"/>
      <c r="BR127" s="1123"/>
      <c r="BS127" s="1124"/>
      <c r="BT127" s="1125" t="s">
        <v>512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513</v>
      </c>
      <c r="CQ127" s="1040"/>
      <c r="CR127" s="1040"/>
      <c r="CS127" s="1040"/>
      <c r="CT127" s="1040"/>
      <c r="CU127" s="1040"/>
      <c r="CV127" s="1040"/>
      <c r="CW127" s="1040"/>
      <c r="CX127" s="1040"/>
      <c r="CY127" s="1040"/>
      <c r="CZ127" s="1040"/>
      <c r="DA127" s="1040"/>
      <c r="DB127" s="1040"/>
      <c r="DC127" s="1040"/>
      <c r="DD127" s="1040"/>
      <c r="DE127" s="1040"/>
      <c r="DF127" s="1041"/>
      <c r="DG127" s="1009" t="s">
        <v>241</v>
      </c>
      <c r="DH127" s="1010"/>
      <c r="DI127" s="1010"/>
      <c r="DJ127" s="1010"/>
      <c r="DK127" s="1010"/>
      <c r="DL127" s="1010" t="s">
        <v>474</v>
      </c>
      <c r="DM127" s="1010"/>
      <c r="DN127" s="1010"/>
      <c r="DO127" s="1010"/>
      <c r="DP127" s="1010"/>
      <c r="DQ127" s="1010" t="s">
        <v>455</v>
      </c>
      <c r="DR127" s="1010"/>
      <c r="DS127" s="1010"/>
      <c r="DT127" s="1010"/>
      <c r="DU127" s="1010"/>
      <c r="DV127" s="1011" t="s">
        <v>481</v>
      </c>
      <c r="DW127" s="1011"/>
      <c r="DX127" s="1011"/>
      <c r="DY127" s="1011"/>
      <c r="DZ127" s="1012"/>
    </row>
    <row r="128" spans="1:130" s="246" customFormat="1" ht="26.25" customHeight="1" thickBot="1" x14ac:dyDescent="0.2">
      <c r="A128" s="1133" t="s">
        <v>514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515</v>
      </c>
      <c r="X128" s="1135"/>
      <c r="Y128" s="1135"/>
      <c r="Z128" s="1136"/>
      <c r="AA128" s="1137">
        <v>73576</v>
      </c>
      <c r="AB128" s="1138"/>
      <c r="AC128" s="1138"/>
      <c r="AD128" s="1138"/>
      <c r="AE128" s="1139"/>
      <c r="AF128" s="1140">
        <v>38030</v>
      </c>
      <c r="AG128" s="1138"/>
      <c r="AH128" s="1138"/>
      <c r="AI128" s="1138"/>
      <c r="AJ128" s="1139"/>
      <c r="AK128" s="1140">
        <v>50715</v>
      </c>
      <c r="AL128" s="1138"/>
      <c r="AM128" s="1138"/>
      <c r="AN128" s="1138"/>
      <c r="AO128" s="1139"/>
      <c r="AP128" s="1141"/>
      <c r="AQ128" s="1142"/>
      <c r="AR128" s="1142"/>
      <c r="AS128" s="1142"/>
      <c r="AT128" s="1143"/>
      <c r="AU128" s="282"/>
      <c r="AV128" s="282"/>
      <c r="AW128" s="282"/>
      <c r="AX128" s="978" t="s">
        <v>516</v>
      </c>
      <c r="AY128" s="979"/>
      <c r="AZ128" s="979"/>
      <c r="BA128" s="979"/>
      <c r="BB128" s="979"/>
      <c r="BC128" s="979"/>
      <c r="BD128" s="979"/>
      <c r="BE128" s="980"/>
      <c r="BF128" s="1144" t="s">
        <v>480</v>
      </c>
      <c r="BG128" s="1145"/>
      <c r="BH128" s="1145"/>
      <c r="BI128" s="1145"/>
      <c r="BJ128" s="1145"/>
      <c r="BK128" s="1145"/>
      <c r="BL128" s="1146"/>
      <c r="BM128" s="1144">
        <v>11.62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517</v>
      </c>
      <c r="CQ128" s="1127"/>
      <c r="CR128" s="1127"/>
      <c r="CS128" s="1127"/>
      <c r="CT128" s="1127"/>
      <c r="CU128" s="1127"/>
      <c r="CV128" s="1127"/>
      <c r="CW128" s="1127"/>
      <c r="CX128" s="1127"/>
      <c r="CY128" s="1127"/>
      <c r="CZ128" s="1127"/>
      <c r="DA128" s="1127"/>
      <c r="DB128" s="1127"/>
      <c r="DC128" s="1127"/>
      <c r="DD128" s="1127"/>
      <c r="DE128" s="1127"/>
      <c r="DF128" s="1128"/>
      <c r="DG128" s="1129" t="s">
        <v>241</v>
      </c>
      <c r="DH128" s="1130"/>
      <c r="DI128" s="1130"/>
      <c r="DJ128" s="1130"/>
      <c r="DK128" s="1130"/>
      <c r="DL128" s="1130" t="s">
        <v>474</v>
      </c>
      <c r="DM128" s="1130"/>
      <c r="DN128" s="1130"/>
      <c r="DO128" s="1130"/>
      <c r="DP128" s="1130"/>
      <c r="DQ128" s="1130" t="s">
        <v>480</v>
      </c>
      <c r="DR128" s="1130"/>
      <c r="DS128" s="1130"/>
      <c r="DT128" s="1130"/>
      <c r="DU128" s="1130"/>
      <c r="DV128" s="1131" t="s">
        <v>474</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518</v>
      </c>
      <c r="X129" s="1164"/>
      <c r="Y129" s="1164"/>
      <c r="Z129" s="1165"/>
      <c r="AA129" s="1048">
        <v>35557063</v>
      </c>
      <c r="AB129" s="1049"/>
      <c r="AC129" s="1049"/>
      <c r="AD129" s="1049"/>
      <c r="AE129" s="1050"/>
      <c r="AF129" s="1051">
        <v>34920316</v>
      </c>
      <c r="AG129" s="1049"/>
      <c r="AH129" s="1049"/>
      <c r="AI129" s="1049"/>
      <c r="AJ129" s="1050"/>
      <c r="AK129" s="1051">
        <v>34496116</v>
      </c>
      <c r="AL129" s="1049"/>
      <c r="AM129" s="1049"/>
      <c r="AN129" s="1049"/>
      <c r="AO129" s="1050"/>
      <c r="AP129" s="1166"/>
      <c r="AQ129" s="1167"/>
      <c r="AR129" s="1167"/>
      <c r="AS129" s="1167"/>
      <c r="AT129" s="1168"/>
      <c r="AU129" s="284"/>
      <c r="AV129" s="284"/>
      <c r="AW129" s="284"/>
      <c r="AX129" s="1157" t="s">
        <v>519</v>
      </c>
      <c r="AY129" s="1040"/>
      <c r="AZ129" s="1040"/>
      <c r="BA129" s="1040"/>
      <c r="BB129" s="1040"/>
      <c r="BC129" s="1040"/>
      <c r="BD129" s="1040"/>
      <c r="BE129" s="1041"/>
      <c r="BF129" s="1158" t="s">
        <v>480</v>
      </c>
      <c r="BG129" s="1159"/>
      <c r="BH129" s="1159"/>
      <c r="BI129" s="1159"/>
      <c r="BJ129" s="1159"/>
      <c r="BK129" s="1159"/>
      <c r="BL129" s="1160"/>
      <c r="BM129" s="1158">
        <v>16.62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520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521</v>
      </c>
      <c r="X130" s="1164"/>
      <c r="Y130" s="1164"/>
      <c r="Z130" s="1165"/>
      <c r="AA130" s="1048">
        <v>6759875</v>
      </c>
      <c r="AB130" s="1049"/>
      <c r="AC130" s="1049"/>
      <c r="AD130" s="1049"/>
      <c r="AE130" s="1050"/>
      <c r="AF130" s="1051">
        <v>6799033</v>
      </c>
      <c r="AG130" s="1049"/>
      <c r="AH130" s="1049"/>
      <c r="AI130" s="1049"/>
      <c r="AJ130" s="1050"/>
      <c r="AK130" s="1051">
        <v>6755181</v>
      </c>
      <c r="AL130" s="1049"/>
      <c r="AM130" s="1049"/>
      <c r="AN130" s="1049"/>
      <c r="AO130" s="1050"/>
      <c r="AP130" s="1166"/>
      <c r="AQ130" s="1167"/>
      <c r="AR130" s="1167"/>
      <c r="AS130" s="1167"/>
      <c r="AT130" s="1168"/>
      <c r="AU130" s="284"/>
      <c r="AV130" s="284"/>
      <c r="AW130" s="284"/>
      <c r="AX130" s="1157" t="s">
        <v>522</v>
      </c>
      <c r="AY130" s="1040"/>
      <c r="AZ130" s="1040"/>
      <c r="BA130" s="1040"/>
      <c r="BB130" s="1040"/>
      <c r="BC130" s="1040"/>
      <c r="BD130" s="1040"/>
      <c r="BE130" s="1041"/>
      <c r="BF130" s="1194">
        <v>16.600000000000001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523</v>
      </c>
      <c r="X131" s="1202"/>
      <c r="Y131" s="1202"/>
      <c r="Z131" s="1203"/>
      <c r="AA131" s="1095">
        <v>28797188</v>
      </c>
      <c r="AB131" s="1074"/>
      <c r="AC131" s="1074"/>
      <c r="AD131" s="1074"/>
      <c r="AE131" s="1075"/>
      <c r="AF131" s="1073">
        <v>28121283</v>
      </c>
      <c r="AG131" s="1074"/>
      <c r="AH131" s="1074"/>
      <c r="AI131" s="1074"/>
      <c r="AJ131" s="1075"/>
      <c r="AK131" s="1073">
        <v>27740935</v>
      </c>
      <c r="AL131" s="1074"/>
      <c r="AM131" s="1074"/>
      <c r="AN131" s="1074"/>
      <c r="AO131" s="1075"/>
      <c r="AP131" s="1204"/>
      <c r="AQ131" s="1205"/>
      <c r="AR131" s="1205"/>
      <c r="AS131" s="1205"/>
      <c r="AT131" s="1206"/>
      <c r="AU131" s="284"/>
      <c r="AV131" s="284"/>
      <c r="AW131" s="284"/>
      <c r="AX131" s="1176" t="s">
        <v>524</v>
      </c>
      <c r="AY131" s="1127"/>
      <c r="AZ131" s="1127"/>
      <c r="BA131" s="1127"/>
      <c r="BB131" s="1127"/>
      <c r="BC131" s="1127"/>
      <c r="BD131" s="1127"/>
      <c r="BE131" s="1128"/>
      <c r="BF131" s="1177">
        <v>110.4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525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526</v>
      </c>
      <c r="W132" s="1187"/>
      <c r="X132" s="1187"/>
      <c r="Y132" s="1187"/>
      <c r="Z132" s="1188"/>
      <c r="AA132" s="1189">
        <v>15.70042881</v>
      </c>
      <c r="AB132" s="1190"/>
      <c r="AC132" s="1190"/>
      <c r="AD132" s="1190"/>
      <c r="AE132" s="1191"/>
      <c r="AF132" s="1192">
        <v>17.00216167</v>
      </c>
      <c r="AG132" s="1190"/>
      <c r="AH132" s="1190"/>
      <c r="AI132" s="1190"/>
      <c r="AJ132" s="1191"/>
      <c r="AK132" s="1192">
        <v>17.13811016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527</v>
      </c>
      <c r="W133" s="1170"/>
      <c r="X133" s="1170"/>
      <c r="Y133" s="1170"/>
      <c r="Z133" s="1171"/>
      <c r="AA133" s="1172">
        <v>16</v>
      </c>
      <c r="AB133" s="1173"/>
      <c r="AC133" s="1173"/>
      <c r="AD133" s="1173"/>
      <c r="AE133" s="1174"/>
      <c r="AF133" s="1172">
        <v>16.2</v>
      </c>
      <c r="AG133" s="1173"/>
      <c r="AH133" s="1173"/>
      <c r="AI133" s="1173"/>
      <c r="AJ133" s="1174"/>
      <c r="AK133" s="1172">
        <v>16.600000000000001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7nVVRJfBrZ4bfivgR/DGoOd6UMAdbVT/p1UxfFyTr1XxkHF44kYepNlxvh/oWL0C6PwtaswQUHWSlBDB3Hdw==" saltValue="XCnzMg5CVm9uf0mTTnzd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EQVJV8jwHQ+rLKnjErgI7yfzw6FZolAQXd3QastQRo7TPhO5Sno3jM4i0GuWcguVZIOrW/OPn5c3UDhWHQjA==" saltValue="oP7pvndzABJDQHtiZmdIb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XHOnonSFpd5qhxiuAoVUolWpwhT2HWFXzm4HjatqO74F7mMl128z6UIFXiZyKmfVsQfwpS0dealCwaeij6GCA==" saltValue="nzLz5wxC59hSyG2UlG2Ig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531</v>
      </c>
      <c r="AP7" s="303"/>
      <c r="AQ7" s="304" t="s">
        <v>532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533</v>
      </c>
      <c r="AQ8" s="310" t="s">
        <v>534</v>
      </c>
      <c r="AR8" s="311" t="s">
        <v>535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536</v>
      </c>
      <c r="AL9" s="1213"/>
      <c r="AM9" s="1213"/>
      <c r="AN9" s="1214"/>
      <c r="AO9" s="312">
        <v>7002303</v>
      </c>
      <c r="AP9" s="312">
        <v>59665</v>
      </c>
      <c r="AQ9" s="313">
        <v>63339</v>
      </c>
      <c r="AR9" s="314">
        <v>-5.8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537</v>
      </c>
      <c r="AL10" s="1213"/>
      <c r="AM10" s="1213"/>
      <c r="AN10" s="1214"/>
      <c r="AO10" s="315">
        <v>796398</v>
      </c>
      <c r="AP10" s="315">
        <v>6786</v>
      </c>
      <c r="AQ10" s="316">
        <v>4956</v>
      </c>
      <c r="AR10" s="317">
        <v>36.9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538</v>
      </c>
      <c r="AL11" s="1213"/>
      <c r="AM11" s="1213"/>
      <c r="AN11" s="1214"/>
      <c r="AO11" s="315">
        <v>1406121</v>
      </c>
      <c r="AP11" s="315">
        <v>11981</v>
      </c>
      <c r="AQ11" s="316">
        <v>5936</v>
      </c>
      <c r="AR11" s="317">
        <v>101.8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539</v>
      </c>
      <c r="AL12" s="1213"/>
      <c r="AM12" s="1213"/>
      <c r="AN12" s="1214"/>
      <c r="AO12" s="315">
        <v>1131985</v>
      </c>
      <c r="AP12" s="315">
        <v>9645</v>
      </c>
      <c r="AQ12" s="316">
        <v>914</v>
      </c>
      <c r="AR12" s="317">
        <v>955.3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540</v>
      </c>
      <c r="AL13" s="1213"/>
      <c r="AM13" s="1213"/>
      <c r="AN13" s="1214"/>
      <c r="AO13" s="315" t="s">
        <v>541</v>
      </c>
      <c r="AP13" s="315" t="s">
        <v>541</v>
      </c>
      <c r="AQ13" s="316" t="s">
        <v>541</v>
      </c>
      <c r="AR13" s="317" t="s">
        <v>541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542</v>
      </c>
      <c r="AL14" s="1213"/>
      <c r="AM14" s="1213"/>
      <c r="AN14" s="1214"/>
      <c r="AO14" s="315">
        <v>418673</v>
      </c>
      <c r="AP14" s="315">
        <v>3567</v>
      </c>
      <c r="AQ14" s="316">
        <v>2492</v>
      </c>
      <c r="AR14" s="317">
        <v>43.1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543</v>
      </c>
      <c r="AL15" s="1213"/>
      <c r="AM15" s="1213"/>
      <c r="AN15" s="1214"/>
      <c r="AO15" s="315">
        <v>160468</v>
      </c>
      <c r="AP15" s="315">
        <v>1367</v>
      </c>
      <c r="AQ15" s="316">
        <v>2050</v>
      </c>
      <c r="AR15" s="317">
        <v>-33.299999999999997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544</v>
      </c>
      <c r="AL16" s="1216"/>
      <c r="AM16" s="1216"/>
      <c r="AN16" s="1217"/>
      <c r="AO16" s="315">
        <v>-687275</v>
      </c>
      <c r="AP16" s="315">
        <v>-5856</v>
      </c>
      <c r="AQ16" s="316">
        <v>-5679</v>
      </c>
      <c r="AR16" s="317">
        <v>3.1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10228673</v>
      </c>
      <c r="AP17" s="315">
        <v>87156</v>
      </c>
      <c r="AQ17" s="316">
        <v>74007</v>
      </c>
      <c r="AR17" s="317">
        <v>17.8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546</v>
      </c>
      <c r="AP20" s="323" t="s">
        <v>547</v>
      </c>
      <c r="AQ20" s="324" t="s">
        <v>548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549</v>
      </c>
      <c r="AL21" s="1208"/>
      <c r="AM21" s="1208"/>
      <c r="AN21" s="1209"/>
      <c r="AO21" s="327">
        <v>6.31</v>
      </c>
      <c r="AP21" s="328">
        <v>7.16</v>
      </c>
      <c r="AQ21" s="329">
        <v>-0.85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550</v>
      </c>
      <c r="AL22" s="1208"/>
      <c r="AM22" s="1208"/>
      <c r="AN22" s="1209"/>
      <c r="AO22" s="332">
        <v>98.8</v>
      </c>
      <c r="AP22" s="333">
        <v>98.2</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551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552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531</v>
      </c>
      <c r="AP30" s="303"/>
      <c r="AQ30" s="304" t="s">
        <v>532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533</v>
      </c>
      <c r="AQ31" s="310" t="s">
        <v>534</v>
      </c>
      <c r="AR31" s="311" t="s">
        <v>535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554</v>
      </c>
      <c r="AL32" s="1224"/>
      <c r="AM32" s="1224"/>
      <c r="AN32" s="1225"/>
      <c r="AO32" s="342">
        <v>8425952</v>
      </c>
      <c r="AP32" s="342">
        <v>71796</v>
      </c>
      <c r="AQ32" s="343">
        <v>45288</v>
      </c>
      <c r="AR32" s="344">
        <v>58.5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555</v>
      </c>
      <c r="AL33" s="1224"/>
      <c r="AM33" s="1224"/>
      <c r="AN33" s="1225"/>
      <c r="AO33" s="342" t="s">
        <v>541</v>
      </c>
      <c r="AP33" s="342" t="s">
        <v>541</v>
      </c>
      <c r="AQ33" s="343" t="s">
        <v>541</v>
      </c>
      <c r="AR33" s="344" t="s">
        <v>541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556</v>
      </c>
      <c r="AL34" s="1224"/>
      <c r="AM34" s="1224"/>
      <c r="AN34" s="1225"/>
      <c r="AO34" s="342" t="s">
        <v>541</v>
      </c>
      <c r="AP34" s="342" t="s">
        <v>541</v>
      </c>
      <c r="AQ34" s="343">
        <v>17</v>
      </c>
      <c r="AR34" s="344" t="s">
        <v>541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557</v>
      </c>
      <c r="AL35" s="1224"/>
      <c r="AM35" s="1224"/>
      <c r="AN35" s="1225"/>
      <c r="AO35" s="342">
        <v>2898220</v>
      </c>
      <c r="AP35" s="342">
        <v>24695</v>
      </c>
      <c r="AQ35" s="343">
        <v>12800</v>
      </c>
      <c r="AR35" s="344">
        <v>92.9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558</v>
      </c>
      <c r="AL36" s="1224"/>
      <c r="AM36" s="1224"/>
      <c r="AN36" s="1225"/>
      <c r="AO36" s="342">
        <v>100957</v>
      </c>
      <c r="AP36" s="342">
        <v>860</v>
      </c>
      <c r="AQ36" s="343">
        <v>1217</v>
      </c>
      <c r="AR36" s="344">
        <v>-29.3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559</v>
      </c>
      <c r="AL37" s="1224"/>
      <c r="AM37" s="1224"/>
      <c r="AN37" s="1225"/>
      <c r="AO37" s="342">
        <v>134671</v>
      </c>
      <c r="AP37" s="342">
        <v>1148</v>
      </c>
      <c r="AQ37" s="343">
        <v>783</v>
      </c>
      <c r="AR37" s="344">
        <v>46.6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560</v>
      </c>
      <c r="AL38" s="1227"/>
      <c r="AM38" s="1227"/>
      <c r="AN38" s="1228"/>
      <c r="AO38" s="345">
        <v>368</v>
      </c>
      <c r="AP38" s="345">
        <v>3</v>
      </c>
      <c r="AQ38" s="346">
        <v>2</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561</v>
      </c>
      <c r="AL39" s="1227"/>
      <c r="AM39" s="1227"/>
      <c r="AN39" s="1228"/>
      <c r="AO39" s="342">
        <v>-50715</v>
      </c>
      <c r="AP39" s="342">
        <v>-432</v>
      </c>
      <c r="AQ39" s="343">
        <v>-4392</v>
      </c>
      <c r="AR39" s="344">
        <v>-90.2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562</v>
      </c>
      <c r="AL40" s="1224"/>
      <c r="AM40" s="1224"/>
      <c r="AN40" s="1225"/>
      <c r="AO40" s="342">
        <v>-6755181</v>
      </c>
      <c r="AP40" s="342">
        <v>-57559</v>
      </c>
      <c r="AQ40" s="343">
        <v>-39728</v>
      </c>
      <c r="AR40" s="344">
        <v>44.9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307</v>
      </c>
      <c r="AL41" s="1230"/>
      <c r="AM41" s="1230"/>
      <c r="AN41" s="1231"/>
      <c r="AO41" s="342">
        <v>4754272</v>
      </c>
      <c r="AP41" s="342">
        <v>40510</v>
      </c>
      <c r="AQ41" s="343">
        <v>15988</v>
      </c>
      <c r="AR41" s="344">
        <v>153.4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531</v>
      </c>
      <c r="AN49" s="1220" t="s">
        <v>566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567</v>
      </c>
      <c r="AO50" s="359" t="s">
        <v>568</v>
      </c>
      <c r="AP50" s="360" t="s">
        <v>569</v>
      </c>
      <c r="AQ50" s="361" t="s">
        <v>570</v>
      </c>
      <c r="AR50" s="362" t="s">
        <v>571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572</v>
      </c>
      <c r="AL51" s="355"/>
      <c r="AM51" s="363">
        <v>6216570</v>
      </c>
      <c r="AN51" s="364">
        <v>50780</v>
      </c>
      <c r="AO51" s="365">
        <v>-26.4</v>
      </c>
      <c r="AP51" s="366">
        <v>64287</v>
      </c>
      <c r="AQ51" s="367">
        <v>-0.5</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573</v>
      </c>
      <c r="AM52" s="371">
        <v>3485726</v>
      </c>
      <c r="AN52" s="372">
        <v>28473</v>
      </c>
      <c r="AO52" s="373">
        <v>39.200000000000003</v>
      </c>
      <c r="AP52" s="374">
        <v>41052</v>
      </c>
      <c r="AQ52" s="375">
        <v>10.199999999999999</v>
      </c>
      <c r="AR52" s="376">
        <v>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574</v>
      </c>
      <c r="AL53" s="355"/>
      <c r="AM53" s="363">
        <v>7680935</v>
      </c>
      <c r="AN53" s="364">
        <v>63331</v>
      </c>
      <c r="AO53" s="365">
        <v>24.7</v>
      </c>
      <c r="AP53" s="366">
        <v>64346</v>
      </c>
      <c r="AQ53" s="367">
        <v>0.1</v>
      </c>
      <c r="AR53" s="368">
        <v>24.6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573</v>
      </c>
      <c r="AM54" s="371">
        <v>4167176</v>
      </c>
      <c r="AN54" s="372">
        <v>34359</v>
      </c>
      <c r="AO54" s="373">
        <v>20.7</v>
      </c>
      <c r="AP54" s="374">
        <v>38517</v>
      </c>
      <c r="AQ54" s="375">
        <v>-6.2</v>
      </c>
      <c r="AR54" s="376">
        <v>26.9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575</v>
      </c>
      <c r="AL55" s="355"/>
      <c r="AM55" s="363">
        <v>7097687</v>
      </c>
      <c r="AN55" s="364">
        <v>59099</v>
      </c>
      <c r="AO55" s="365">
        <v>-6.7</v>
      </c>
      <c r="AP55" s="366">
        <v>65942</v>
      </c>
      <c r="AQ55" s="367">
        <v>2.5</v>
      </c>
      <c r="AR55" s="368">
        <v>-9.1999999999999993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573</v>
      </c>
      <c r="AM56" s="371">
        <v>3074322</v>
      </c>
      <c r="AN56" s="372">
        <v>25598</v>
      </c>
      <c r="AO56" s="373">
        <v>-25.5</v>
      </c>
      <c r="AP56" s="374">
        <v>32778</v>
      </c>
      <c r="AQ56" s="375">
        <v>-14.9</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576</v>
      </c>
      <c r="AL57" s="355"/>
      <c r="AM57" s="363">
        <v>4511512</v>
      </c>
      <c r="AN57" s="364">
        <v>37959</v>
      </c>
      <c r="AO57" s="365">
        <v>-35.799999999999997</v>
      </c>
      <c r="AP57" s="366">
        <v>68655</v>
      </c>
      <c r="AQ57" s="367">
        <v>4.0999999999999996</v>
      </c>
      <c r="AR57" s="368">
        <v>-39.9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573</v>
      </c>
      <c r="AM58" s="371">
        <v>2121590</v>
      </c>
      <c r="AN58" s="372">
        <v>17851</v>
      </c>
      <c r="AO58" s="373">
        <v>-30.3</v>
      </c>
      <c r="AP58" s="374">
        <v>32316</v>
      </c>
      <c r="AQ58" s="375">
        <v>-1.4</v>
      </c>
      <c r="AR58" s="376">
        <v>-28.9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577</v>
      </c>
      <c r="AL59" s="355"/>
      <c r="AM59" s="363">
        <v>4598987</v>
      </c>
      <c r="AN59" s="364">
        <v>39187</v>
      </c>
      <c r="AO59" s="365">
        <v>3.2</v>
      </c>
      <c r="AP59" s="366">
        <v>66863</v>
      </c>
      <c r="AQ59" s="367">
        <v>-2.6</v>
      </c>
      <c r="AR59" s="368">
        <v>5.8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573</v>
      </c>
      <c r="AM60" s="371">
        <v>2174317</v>
      </c>
      <c r="AN60" s="372">
        <v>18527</v>
      </c>
      <c r="AO60" s="373">
        <v>3.8</v>
      </c>
      <c r="AP60" s="374">
        <v>32770</v>
      </c>
      <c r="AQ60" s="375">
        <v>1.4</v>
      </c>
      <c r="AR60" s="376">
        <v>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578</v>
      </c>
      <c r="AL61" s="377"/>
      <c r="AM61" s="378">
        <v>6021138</v>
      </c>
      <c r="AN61" s="379">
        <v>50071</v>
      </c>
      <c r="AO61" s="380">
        <v>-8.1999999999999993</v>
      </c>
      <c r="AP61" s="381">
        <v>66019</v>
      </c>
      <c r="AQ61" s="382">
        <v>0.7</v>
      </c>
      <c r="AR61" s="368">
        <v>-8.9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573</v>
      </c>
      <c r="AM62" s="371">
        <v>3004626</v>
      </c>
      <c r="AN62" s="372">
        <v>24962</v>
      </c>
      <c r="AO62" s="373">
        <v>1.6</v>
      </c>
      <c r="AP62" s="374">
        <v>35487</v>
      </c>
      <c r="AQ62" s="375">
        <v>-2.2000000000000002</v>
      </c>
      <c r="AR62" s="376">
        <v>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vVRjxJvpr3ODX6eY4mP7xn8hx6+U3bpoP6lTRHzyeHKgSIuWLkyWv/eDIyJ94t3KQYaP9bv9+8xzS7R6we4mw==" saltValue="YNuLNNY20FMn+y56E04J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580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sZrhnYDNEN+r7j1Wh4gH0lUzEqpOjaEbe/JP9gnGRi1ezRUBOMY4ZAbfqBo1pme2S/RBXetlnaYSqFR73qbOQ==" saltValue="8GFfTMGmA/47W0Qlxz1H+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581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srS3HTkjAiHhu/4pmxrm4PJc+U2IIy4Uu6KZojmAP9OSV+iE7bUA04BdAtNQHMiKaQmzJ2uN9FwmHnuDizAGw==" saltValue="ViJML/Ad3xdRwJdG2//j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582</v>
      </c>
      <c r="G46" s="8" t="s">
        <v>583</v>
      </c>
      <c r="H46" s="8" t="s">
        <v>584</v>
      </c>
      <c r="I46" s="8" t="s">
        <v>585</v>
      </c>
      <c r="J46" s="9" t="s">
        <v>586</v>
      </c>
    </row>
    <row r="47" spans="2:10" ht="57.75" customHeight="1" x14ac:dyDescent="0.15">
      <c r="B47" s="10"/>
      <c r="C47" s="1232" t="s">
        <v>3</v>
      </c>
      <c r="D47" s="1232"/>
      <c r="E47" s="1233"/>
      <c r="F47" s="11">
        <v>21.58</v>
      </c>
      <c r="G47" s="12">
        <v>25.19</v>
      </c>
      <c r="H47" s="12">
        <v>25.83</v>
      </c>
      <c r="I47" s="12">
        <v>26.12</v>
      </c>
      <c r="J47" s="13">
        <v>24.88</v>
      </c>
    </row>
    <row r="48" spans="2:10" ht="57.75" customHeight="1" x14ac:dyDescent="0.15">
      <c r="B48" s="14"/>
      <c r="C48" s="1234" t="s">
        <v>4</v>
      </c>
      <c r="D48" s="1234"/>
      <c r="E48" s="1235"/>
      <c r="F48" s="15">
        <v>1.26</v>
      </c>
      <c r="G48" s="16">
        <v>1.0900000000000001</v>
      </c>
      <c r="H48" s="16">
        <v>1.2</v>
      </c>
      <c r="I48" s="16">
        <v>1.27</v>
      </c>
      <c r="J48" s="17">
        <v>1.19</v>
      </c>
    </row>
    <row r="49" spans="2:10" ht="57.75" customHeight="1" thickBot="1" x14ac:dyDescent="0.2">
      <c r="B49" s="18"/>
      <c r="C49" s="1236" t="s">
        <v>5</v>
      </c>
      <c r="D49" s="1236"/>
      <c r="E49" s="1237"/>
      <c r="F49" s="19">
        <v>7.21</v>
      </c>
      <c r="G49" s="20">
        <v>3.54</v>
      </c>
      <c r="H49" s="20">
        <v>0.37</v>
      </c>
      <c r="I49" s="20" t="s">
        <v>587</v>
      </c>
      <c r="J49" s="21">
        <v>1.26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sS6WseigwTna4zYoN3DZVzbGpLq0JLp9P3rh/fyuPyFQgupg11x40+R06ltz9BWb3zuQn0wKs8dLpKh48GobA==" saltValue="XyKomxit2D2TTzZP+vAX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x14ac:dyDescent="0.15">
      <c r="A34" s="22"/>
      <c r="B34" s="31"/>
      <c r="C34" s="1244" t="s">
        <v>588</v>
      </c>
      <c r="D34" s="1244"/>
      <c r="E34" s="1245"/>
      <c r="F34" s="32">
        <v>0.16</v>
      </c>
      <c r="G34" s="33">
        <v>0.09</v>
      </c>
      <c r="H34" s="33">
        <v>7.0000000000000007E-2</v>
      </c>
      <c r="I34" s="33">
        <v>0.04</v>
      </c>
      <c r="J34" s="34" t="s">
        <v>589</v>
      </c>
      <c r="K34" s="22"/>
      <c r="L34" s="22"/>
      <c r="M34" s="22"/>
      <c r="N34" s="22"/>
      <c r="O34" s="22"/>
      <c r="P34" s="22"/>
    </row>
    <row r="35" spans="1:16" ht="39" customHeight="1" x14ac:dyDescent="0.15">
      <c r="A35" s="22"/>
      <c r="B35" s="35"/>
      <c r="C35" s="1238" t="s">
        <v>590</v>
      </c>
      <c r="D35" s="1239"/>
      <c r="E35" s="1240"/>
      <c r="F35" s="36" t="s">
        <v>541</v>
      </c>
      <c r="G35" s="37">
        <v>6.17</v>
      </c>
      <c r="H35" s="37">
        <v>6.83</v>
      </c>
      <c r="I35" s="37">
        <v>6.66</v>
      </c>
      <c r="J35" s="38">
        <v>6.37</v>
      </c>
      <c r="K35" s="22"/>
      <c r="L35" s="22"/>
      <c r="M35" s="22"/>
      <c r="N35" s="22"/>
      <c r="O35" s="22"/>
      <c r="P35" s="22"/>
    </row>
    <row r="36" spans="1:16" ht="39" customHeight="1" x14ac:dyDescent="0.15">
      <c r="A36" s="22"/>
      <c r="B36" s="35"/>
      <c r="C36" s="1238" t="s">
        <v>591</v>
      </c>
      <c r="D36" s="1239"/>
      <c r="E36" s="1240"/>
      <c r="F36" s="36">
        <v>5.0999999999999996</v>
      </c>
      <c r="G36" s="37">
        <v>4.8</v>
      </c>
      <c r="H36" s="37">
        <v>5.69</v>
      </c>
      <c r="I36" s="37">
        <v>5.89</v>
      </c>
      <c r="J36" s="38">
        <v>6.03</v>
      </c>
      <c r="K36" s="22"/>
      <c r="L36" s="22"/>
      <c r="M36" s="22"/>
      <c r="N36" s="22"/>
      <c r="O36" s="22"/>
      <c r="P36" s="22"/>
    </row>
    <row r="37" spans="1:16" ht="39" customHeight="1" x14ac:dyDescent="0.15">
      <c r="A37" s="22"/>
      <c r="B37" s="35"/>
      <c r="C37" s="1238" t="s">
        <v>592</v>
      </c>
      <c r="D37" s="1239"/>
      <c r="E37" s="1240"/>
      <c r="F37" s="36">
        <v>1.26</v>
      </c>
      <c r="G37" s="37">
        <v>1.0900000000000001</v>
      </c>
      <c r="H37" s="37">
        <v>1.19</v>
      </c>
      <c r="I37" s="37">
        <v>1.26</v>
      </c>
      <c r="J37" s="38">
        <v>1.19</v>
      </c>
      <c r="K37" s="22"/>
      <c r="L37" s="22"/>
      <c r="M37" s="22"/>
      <c r="N37" s="22"/>
      <c r="O37" s="22"/>
      <c r="P37" s="22"/>
    </row>
    <row r="38" spans="1:16" ht="39" customHeight="1" x14ac:dyDescent="0.15">
      <c r="A38" s="22"/>
      <c r="B38" s="35"/>
      <c r="C38" s="1238" t="s">
        <v>593</v>
      </c>
      <c r="D38" s="1239"/>
      <c r="E38" s="1240"/>
      <c r="F38" s="36">
        <v>1.8</v>
      </c>
      <c r="G38" s="37">
        <v>1.37</v>
      </c>
      <c r="H38" s="37">
        <v>1.41</v>
      </c>
      <c r="I38" s="37">
        <v>1.95</v>
      </c>
      <c r="J38" s="38">
        <v>0.23</v>
      </c>
      <c r="K38" s="22"/>
      <c r="L38" s="22"/>
      <c r="M38" s="22"/>
      <c r="N38" s="22"/>
      <c r="O38" s="22"/>
      <c r="P38" s="22"/>
    </row>
    <row r="39" spans="1:16" ht="39" customHeight="1" x14ac:dyDescent="0.15">
      <c r="A39" s="22"/>
      <c r="B39" s="35"/>
      <c r="C39" s="1238" t="s">
        <v>594</v>
      </c>
      <c r="D39" s="1239"/>
      <c r="E39" s="1240"/>
      <c r="F39" s="36">
        <v>0</v>
      </c>
      <c r="G39" s="37">
        <v>0</v>
      </c>
      <c r="H39" s="37">
        <v>0</v>
      </c>
      <c r="I39" s="37">
        <v>0</v>
      </c>
      <c r="J39" s="38">
        <v>0</v>
      </c>
      <c r="K39" s="22"/>
      <c r="L39" s="22"/>
      <c r="M39" s="22"/>
      <c r="N39" s="22"/>
      <c r="O39" s="22"/>
      <c r="P39" s="22"/>
    </row>
    <row r="40" spans="1:16" ht="39" customHeight="1" x14ac:dyDescent="0.15">
      <c r="A40" s="22"/>
      <c r="B40" s="35"/>
      <c r="C40" s="1238" t="s">
        <v>595</v>
      </c>
      <c r="D40" s="1239"/>
      <c r="E40" s="1240"/>
      <c r="F40" s="36">
        <v>0</v>
      </c>
      <c r="G40" s="37">
        <v>0</v>
      </c>
      <c r="H40" s="37">
        <v>0</v>
      </c>
      <c r="I40" s="37">
        <v>0</v>
      </c>
      <c r="J40" s="38">
        <v>0</v>
      </c>
      <c r="K40" s="22"/>
      <c r="L40" s="22"/>
      <c r="M40" s="22"/>
      <c r="N40" s="22"/>
      <c r="O40" s="22"/>
      <c r="P40" s="22"/>
    </row>
    <row r="41" spans="1:16" ht="39" customHeight="1" x14ac:dyDescent="0.15">
      <c r="A41" s="22"/>
      <c r="B41" s="35"/>
      <c r="C41" s="1238" t="s">
        <v>596</v>
      </c>
      <c r="D41" s="1239"/>
      <c r="E41" s="1240"/>
      <c r="F41" s="36">
        <v>0</v>
      </c>
      <c r="G41" s="37">
        <v>0</v>
      </c>
      <c r="H41" s="37">
        <v>0</v>
      </c>
      <c r="I41" s="37">
        <v>0</v>
      </c>
      <c r="J41" s="38">
        <v>0</v>
      </c>
      <c r="K41" s="22"/>
      <c r="L41" s="22"/>
      <c r="M41" s="22"/>
      <c r="N41" s="22"/>
      <c r="O41" s="22"/>
      <c r="P41" s="22"/>
    </row>
    <row r="42" spans="1:16" ht="39" customHeight="1" x14ac:dyDescent="0.15">
      <c r="A42" s="22"/>
      <c r="B42" s="39"/>
      <c r="C42" s="1238" t="s">
        <v>597</v>
      </c>
      <c r="D42" s="1239"/>
      <c r="E42" s="1240"/>
      <c r="F42" s="36" t="s">
        <v>541</v>
      </c>
      <c r="G42" s="37" t="s">
        <v>541</v>
      </c>
      <c r="H42" s="37" t="s">
        <v>541</v>
      </c>
      <c r="I42" s="37" t="s">
        <v>541</v>
      </c>
      <c r="J42" s="38" t="s">
        <v>541</v>
      </c>
      <c r="K42" s="22"/>
      <c r="L42" s="22"/>
      <c r="M42" s="22"/>
      <c r="N42" s="22"/>
      <c r="O42" s="22"/>
      <c r="P42" s="22"/>
    </row>
    <row r="43" spans="1:16" ht="39" customHeight="1" thickBot="1" x14ac:dyDescent="0.2">
      <c r="A43" s="22"/>
      <c r="B43" s="40"/>
      <c r="C43" s="1241" t="s">
        <v>598</v>
      </c>
      <c r="D43" s="1242"/>
      <c r="E43" s="1243"/>
      <c r="F43" s="41">
        <v>3.37</v>
      </c>
      <c r="G43" s="42">
        <v>0.04</v>
      </c>
      <c r="H43" s="42">
        <v>0.48</v>
      </c>
      <c r="I43" s="42">
        <v>0.17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TSMexMZY38JVImceV7waWj5tLXZVu8fx4TL95FR56aI1q3J/cmNYIRHNk/S0Z6q9MBLEMoerpb8Mghx3aJfzw==" saltValue="r5MtabMYWEWOdctmdQE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8318</v>
      </c>
      <c r="L45" s="60">
        <v>8122</v>
      </c>
      <c r="M45" s="60">
        <v>8461</v>
      </c>
      <c r="N45" s="60">
        <v>8621</v>
      </c>
      <c r="O45" s="61">
        <v>8426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541</v>
      </c>
      <c r="L47" s="64" t="s">
        <v>541</v>
      </c>
      <c r="M47" s="64" t="s">
        <v>541</v>
      </c>
      <c r="N47" s="64" t="s">
        <v>541</v>
      </c>
      <c r="O47" s="65" t="s">
        <v>541</v>
      </c>
      <c r="P47" s="48"/>
      <c r="Q47" s="48"/>
      <c r="R47" s="48"/>
      <c r="S47" s="48"/>
      <c r="T47" s="48"/>
      <c r="U47" s="48"/>
    </row>
    <row r="48" spans="1:21" ht="30.75" customHeight="1" x14ac:dyDescent="0.15">
      <c r="A48" s="48"/>
      <c r="B48" s="1248"/>
      <c r="C48" s="1249"/>
      <c r="D48" s="62"/>
      <c r="E48" s="1254" t="s">
        <v>15</v>
      </c>
      <c r="F48" s="1254"/>
      <c r="G48" s="1254"/>
      <c r="H48" s="1254"/>
      <c r="I48" s="1254"/>
      <c r="J48" s="1255"/>
      <c r="K48" s="63">
        <v>2731</v>
      </c>
      <c r="L48" s="64">
        <v>2767</v>
      </c>
      <c r="M48" s="64">
        <v>2576</v>
      </c>
      <c r="N48" s="64">
        <v>2696</v>
      </c>
      <c r="O48" s="65">
        <v>2898</v>
      </c>
      <c r="P48" s="48"/>
      <c r="Q48" s="48"/>
      <c r="R48" s="48"/>
      <c r="S48" s="48"/>
      <c r="T48" s="48"/>
      <c r="U48" s="48"/>
    </row>
    <row r="49" spans="1:21" ht="30.75" customHeight="1" x14ac:dyDescent="0.15">
      <c r="A49" s="48"/>
      <c r="B49" s="1248"/>
      <c r="C49" s="1249"/>
      <c r="D49" s="62"/>
      <c r="E49" s="1254" t="s">
        <v>16</v>
      </c>
      <c r="F49" s="1254"/>
      <c r="G49" s="1254"/>
      <c r="H49" s="1254"/>
      <c r="I49" s="1254"/>
      <c r="J49" s="1255"/>
      <c r="K49" s="63">
        <v>32</v>
      </c>
      <c r="L49" s="64">
        <v>38</v>
      </c>
      <c r="M49" s="64">
        <v>101</v>
      </c>
      <c r="N49" s="64">
        <v>104</v>
      </c>
      <c r="O49" s="65">
        <v>101</v>
      </c>
      <c r="P49" s="48"/>
      <c r="Q49" s="48"/>
      <c r="R49" s="48"/>
      <c r="S49" s="48"/>
      <c r="T49" s="48"/>
      <c r="U49" s="48"/>
    </row>
    <row r="50" spans="1:21" ht="30.75" customHeight="1" x14ac:dyDescent="0.15">
      <c r="A50" s="48"/>
      <c r="B50" s="1248"/>
      <c r="C50" s="1249"/>
      <c r="D50" s="62"/>
      <c r="E50" s="1254" t="s">
        <v>17</v>
      </c>
      <c r="F50" s="1254"/>
      <c r="G50" s="1254"/>
      <c r="H50" s="1254"/>
      <c r="I50" s="1254"/>
      <c r="J50" s="1255"/>
      <c r="K50" s="63">
        <v>405</v>
      </c>
      <c r="L50" s="64">
        <v>398</v>
      </c>
      <c r="M50" s="64">
        <v>215</v>
      </c>
      <c r="N50" s="64">
        <v>197</v>
      </c>
      <c r="O50" s="65">
        <v>135</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2</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6694</v>
      </c>
      <c r="L52" s="64">
        <v>6698</v>
      </c>
      <c r="M52" s="64">
        <v>6834</v>
      </c>
      <c r="N52" s="64">
        <v>6837</v>
      </c>
      <c r="O52" s="65">
        <v>6806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4792</v>
      </c>
      <c r="L53" s="69">
        <v>4627</v>
      </c>
      <c r="M53" s="69">
        <v>4521</v>
      </c>
      <c r="N53" s="69">
        <v>4781</v>
      </c>
      <c r="O53" s="70">
        <v>4754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599</v>
      </c>
      <c r="L56" s="80" t="s">
        <v>600</v>
      </c>
      <c r="M56" s="80" t="s">
        <v>601</v>
      </c>
      <c r="N56" s="80" t="s">
        <v>602</v>
      </c>
      <c r="O56" s="81" t="s">
        <v>603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628</v>
      </c>
      <c r="L57" s="83" t="s">
        <v>629</v>
      </c>
      <c r="M57" s="83" t="s">
        <v>628</v>
      </c>
      <c r="N57" s="83" t="s">
        <v>630</v>
      </c>
      <c r="O57" s="84" t="s">
        <v>630</v>
      </c>
    </row>
    <row r="58" spans="1:21" ht="31.5" customHeight="1" thickBot="1" x14ac:dyDescent="0.2">
      <c r="B58" s="1264"/>
      <c r="C58" s="1265"/>
      <c r="D58" s="1269" t="s">
        <v>27</v>
      </c>
      <c r="E58" s="1270"/>
      <c r="F58" s="1270"/>
      <c r="G58" s="1270"/>
      <c r="H58" s="1270"/>
      <c r="I58" s="1270"/>
      <c r="J58" s="1271"/>
      <c r="K58" s="85" t="s">
        <v>628</v>
      </c>
      <c r="L58" s="86" t="s">
        <v>629</v>
      </c>
      <c r="M58" s="86" t="s">
        <v>628</v>
      </c>
      <c r="N58" s="86" t="s">
        <v>628</v>
      </c>
      <c r="O58" s="87" t="s">
        <v>629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Rc1w7R0mXBpF1Zjo3UnQG9XUIqfotj30mNLB425S35eIiM1RUUsCsSrB0HdtnoXkM7oWbl7yAWnKV4/m+FrYA==" saltValue="wALc/aTknPeJ0l1rNtIW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582</v>
      </c>
      <c r="J40" s="99" t="s">
        <v>583</v>
      </c>
      <c r="K40" s="99" t="s">
        <v>584</v>
      </c>
      <c r="L40" s="99" t="s">
        <v>585</v>
      </c>
      <c r="M40" s="100" t="s">
        <v>586</v>
      </c>
    </row>
    <row r="41" spans="2:13" ht="27.75" customHeight="1" x14ac:dyDescent="0.15">
      <c r="B41" s="1272" t="s">
        <v>30</v>
      </c>
      <c r="C41" s="1273"/>
      <c r="D41" s="101"/>
      <c r="E41" s="1278" t="s">
        <v>31</v>
      </c>
      <c r="F41" s="1278"/>
      <c r="G41" s="1278"/>
      <c r="H41" s="1279"/>
      <c r="I41" s="102">
        <v>80513</v>
      </c>
      <c r="J41" s="103">
        <v>79560</v>
      </c>
      <c r="K41" s="103">
        <v>77888</v>
      </c>
      <c r="L41" s="103">
        <v>73886</v>
      </c>
      <c r="M41" s="104">
        <v>69476</v>
      </c>
    </row>
    <row r="42" spans="2:13" ht="27.75" customHeight="1" x14ac:dyDescent="0.15">
      <c r="B42" s="1274"/>
      <c r="C42" s="1275"/>
      <c r="D42" s="105"/>
      <c r="E42" s="1280" t="s">
        <v>32</v>
      </c>
      <c r="F42" s="1280"/>
      <c r="G42" s="1280"/>
      <c r="H42" s="1281"/>
      <c r="I42" s="106">
        <v>697</v>
      </c>
      <c r="J42" s="107">
        <v>411</v>
      </c>
      <c r="K42" s="107">
        <v>288</v>
      </c>
      <c r="L42" s="107">
        <v>167</v>
      </c>
      <c r="M42" s="108">
        <v>102</v>
      </c>
    </row>
    <row r="43" spans="2:13" ht="27.75" customHeight="1" x14ac:dyDescent="0.15">
      <c r="B43" s="1274"/>
      <c r="C43" s="1275"/>
      <c r="D43" s="105"/>
      <c r="E43" s="1280" t="s">
        <v>33</v>
      </c>
      <c r="F43" s="1280"/>
      <c r="G43" s="1280"/>
      <c r="H43" s="1281"/>
      <c r="I43" s="106">
        <v>40423</v>
      </c>
      <c r="J43" s="107">
        <v>38682</v>
      </c>
      <c r="K43" s="107">
        <v>36280</v>
      </c>
      <c r="L43" s="107">
        <v>37375</v>
      </c>
      <c r="M43" s="108">
        <v>37671</v>
      </c>
    </row>
    <row r="44" spans="2:13" ht="27.75" customHeight="1" x14ac:dyDescent="0.15">
      <c r="B44" s="1274"/>
      <c r="C44" s="1275"/>
      <c r="D44" s="105"/>
      <c r="E44" s="1280" t="s">
        <v>34</v>
      </c>
      <c r="F44" s="1280"/>
      <c r="G44" s="1280"/>
      <c r="H44" s="1281"/>
      <c r="I44" s="106">
        <v>148</v>
      </c>
      <c r="J44" s="107">
        <v>847</v>
      </c>
      <c r="K44" s="107">
        <v>844</v>
      </c>
      <c r="L44" s="107">
        <v>755</v>
      </c>
      <c r="M44" s="108">
        <v>665</v>
      </c>
    </row>
    <row r="45" spans="2:13" ht="27.75" customHeight="1" x14ac:dyDescent="0.15">
      <c r="B45" s="1274"/>
      <c r="C45" s="1275"/>
      <c r="D45" s="105"/>
      <c r="E45" s="1280" t="s">
        <v>35</v>
      </c>
      <c r="F45" s="1280"/>
      <c r="G45" s="1280"/>
      <c r="H45" s="1281"/>
      <c r="I45" s="106">
        <v>7190</v>
      </c>
      <c r="J45" s="107">
        <v>6532</v>
      </c>
      <c r="K45" s="107">
        <v>6491</v>
      </c>
      <c r="L45" s="107">
        <v>6849</v>
      </c>
      <c r="M45" s="108">
        <v>5707</v>
      </c>
    </row>
    <row r="46" spans="2:13" ht="27.75" customHeight="1" x14ac:dyDescent="0.15">
      <c r="B46" s="1274"/>
      <c r="C46" s="1275"/>
      <c r="D46" s="109"/>
      <c r="E46" s="1280" t="s">
        <v>36</v>
      </c>
      <c r="F46" s="1280"/>
      <c r="G46" s="1280"/>
      <c r="H46" s="1281"/>
      <c r="I46" s="106" t="s">
        <v>541</v>
      </c>
      <c r="J46" s="107" t="s">
        <v>541</v>
      </c>
      <c r="K46" s="107" t="s">
        <v>541</v>
      </c>
      <c r="L46" s="107" t="s">
        <v>541</v>
      </c>
      <c r="M46" s="108" t="s">
        <v>541</v>
      </c>
    </row>
    <row r="47" spans="2:13" ht="27.75" customHeight="1" x14ac:dyDescent="0.15">
      <c r="B47" s="1274"/>
      <c r="C47" s="1275"/>
      <c r="D47" s="110"/>
      <c r="E47" s="1282" t="s">
        <v>37</v>
      </c>
      <c r="F47" s="1283"/>
      <c r="G47" s="1283"/>
      <c r="H47" s="1284"/>
      <c r="I47" s="106" t="s">
        <v>541</v>
      </c>
      <c r="J47" s="107" t="s">
        <v>541</v>
      </c>
      <c r="K47" s="107" t="s">
        <v>541</v>
      </c>
      <c r="L47" s="107" t="s">
        <v>541</v>
      </c>
      <c r="M47" s="108" t="s">
        <v>541</v>
      </c>
    </row>
    <row r="48" spans="2:13" ht="27.75" customHeight="1" x14ac:dyDescent="0.15">
      <c r="B48" s="1274"/>
      <c r="C48" s="1275"/>
      <c r="D48" s="105"/>
      <c r="E48" s="1280" t="s">
        <v>38</v>
      </c>
      <c r="F48" s="1280"/>
      <c r="G48" s="1280"/>
      <c r="H48" s="1281"/>
      <c r="I48" s="106" t="s">
        <v>541</v>
      </c>
      <c r="J48" s="107" t="s">
        <v>541</v>
      </c>
      <c r="K48" s="107" t="s">
        <v>541</v>
      </c>
      <c r="L48" s="107" t="s">
        <v>541</v>
      </c>
      <c r="M48" s="108" t="s">
        <v>541</v>
      </c>
    </row>
    <row r="49" spans="2:13" ht="27.75" customHeight="1" x14ac:dyDescent="0.15">
      <c r="B49" s="1276"/>
      <c r="C49" s="1277"/>
      <c r="D49" s="105"/>
      <c r="E49" s="1280" t="s">
        <v>39</v>
      </c>
      <c r="F49" s="1280"/>
      <c r="G49" s="1280"/>
      <c r="H49" s="1281"/>
      <c r="I49" s="106" t="s">
        <v>541</v>
      </c>
      <c r="J49" s="107" t="s">
        <v>541</v>
      </c>
      <c r="K49" s="107" t="s">
        <v>541</v>
      </c>
      <c r="L49" s="107" t="s">
        <v>541</v>
      </c>
      <c r="M49" s="108" t="s">
        <v>541</v>
      </c>
    </row>
    <row r="50" spans="2:13" ht="27.75" customHeight="1" x14ac:dyDescent="0.15">
      <c r="B50" s="1285" t="s">
        <v>40</v>
      </c>
      <c r="C50" s="1286"/>
      <c r="D50" s="111"/>
      <c r="E50" s="1280" t="s">
        <v>41</v>
      </c>
      <c r="F50" s="1280"/>
      <c r="G50" s="1280"/>
      <c r="H50" s="1281"/>
      <c r="I50" s="106">
        <v>13836</v>
      </c>
      <c r="J50" s="107">
        <v>16071</v>
      </c>
      <c r="K50" s="107">
        <v>16413</v>
      </c>
      <c r="L50" s="107">
        <v>16356</v>
      </c>
      <c r="M50" s="108">
        <v>14629</v>
      </c>
    </row>
    <row r="51" spans="2:13" ht="27.75" customHeight="1" x14ac:dyDescent="0.15">
      <c r="B51" s="1274"/>
      <c r="C51" s="1275"/>
      <c r="D51" s="105"/>
      <c r="E51" s="1280" t="s">
        <v>42</v>
      </c>
      <c r="F51" s="1280"/>
      <c r="G51" s="1280"/>
      <c r="H51" s="1281"/>
      <c r="I51" s="106">
        <v>323</v>
      </c>
      <c r="J51" s="107">
        <v>309</v>
      </c>
      <c r="K51" s="107">
        <v>410</v>
      </c>
      <c r="L51" s="107">
        <v>281</v>
      </c>
      <c r="M51" s="108">
        <v>231</v>
      </c>
    </row>
    <row r="52" spans="2:13" ht="27.75" customHeight="1" x14ac:dyDescent="0.15">
      <c r="B52" s="1276"/>
      <c r="C52" s="1277"/>
      <c r="D52" s="105"/>
      <c r="E52" s="1280" t="s">
        <v>43</v>
      </c>
      <c r="F52" s="1280"/>
      <c r="G52" s="1280"/>
      <c r="H52" s="1281"/>
      <c r="I52" s="106">
        <v>75082</v>
      </c>
      <c r="J52" s="107">
        <v>73703</v>
      </c>
      <c r="K52" s="107">
        <v>72877</v>
      </c>
      <c r="L52" s="107">
        <v>70221</v>
      </c>
      <c r="M52" s="108">
        <v>68110</v>
      </c>
    </row>
    <row r="53" spans="2:13" ht="27.75" customHeight="1" thickBot="1" x14ac:dyDescent="0.2">
      <c r="B53" s="1287" t="s">
        <v>44</v>
      </c>
      <c r="C53" s="1288"/>
      <c r="D53" s="112"/>
      <c r="E53" s="1289" t="s">
        <v>45</v>
      </c>
      <c r="F53" s="1289"/>
      <c r="G53" s="1289"/>
      <c r="H53" s="1290"/>
      <c r="I53" s="113">
        <v>39729</v>
      </c>
      <c r="J53" s="114">
        <v>35949</v>
      </c>
      <c r="K53" s="114">
        <v>32091</v>
      </c>
      <c r="L53" s="114">
        <v>32173</v>
      </c>
      <c r="M53" s="115">
        <v>30651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q8AvD3lvYQ5xleIx6pk2Jgwy+ItZiqHvkhO2AafYPRfTw4fVSW6m6Mg/VqiCqvOn+6qZv8f8cs86nn/ViMj4w==" saltValue="g15KoWo9Lp/DpIcRaV1y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584</v>
      </c>
      <c r="G54" s="124" t="s">
        <v>585</v>
      </c>
      <c r="H54" s="125" t="s">
        <v>586</v>
      </c>
    </row>
    <row r="55" spans="2:8" ht="52.5" customHeight="1" x14ac:dyDescent="0.15">
      <c r="B55" s="126"/>
      <c r="C55" s="1299" t="s">
        <v>48</v>
      </c>
      <c r="D55" s="1299"/>
      <c r="E55" s="1300"/>
      <c r="F55" s="127">
        <v>9184</v>
      </c>
      <c r="G55" s="127">
        <v>9120</v>
      </c>
      <c r="H55" s="128">
        <v>8584</v>
      </c>
    </row>
    <row r="56" spans="2:8" ht="52.5" customHeight="1" x14ac:dyDescent="0.15">
      <c r="B56" s="129"/>
      <c r="C56" s="1301" t="s">
        <v>49</v>
      </c>
      <c r="D56" s="1301"/>
      <c r="E56" s="1302"/>
      <c r="F56" s="130">
        <v>2549</v>
      </c>
      <c r="G56" s="130">
        <v>2616</v>
      </c>
      <c r="H56" s="131">
        <v>1509</v>
      </c>
    </row>
    <row r="57" spans="2:8" ht="53.25" customHeight="1" x14ac:dyDescent="0.15">
      <c r="B57" s="129"/>
      <c r="C57" s="1303" t="s">
        <v>50</v>
      </c>
      <c r="D57" s="1303"/>
      <c r="E57" s="1304"/>
      <c r="F57" s="132">
        <v>3580</v>
      </c>
      <c r="G57" s="132">
        <v>3256</v>
      </c>
      <c r="H57" s="133">
        <v>3044</v>
      </c>
    </row>
    <row r="58" spans="2:8" ht="45.75" customHeight="1" x14ac:dyDescent="0.15">
      <c r="B58" s="134"/>
      <c r="C58" s="1291" t="s">
        <v>623</v>
      </c>
      <c r="D58" s="1292"/>
      <c r="E58" s="1293"/>
      <c r="F58" s="135">
        <v>2668</v>
      </c>
      <c r="G58" s="135">
        <v>2585</v>
      </c>
      <c r="H58" s="136">
        <v>2503</v>
      </c>
    </row>
    <row r="59" spans="2:8" ht="45.75" customHeight="1" x14ac:dyDescent="0.15">
      <c r="B59" s="134"/>
      <c r="C59" s="1291" t="s">
        <v>624</v>
      </c>
      <c r="D59" s="1292"/>
      <c r="E59" s="1293"/>
      <c r="F59" s="135">
        <v>279</v>
      </c>
      <c r="G59" s="135">
        <v>280</v>
      </c>
      <c r="H59" s="136">
        <v>251</v>
      </c>
    </row>
    <row r="60" spans="2:8" ht="45.75" customHeight="1" x14ac:dyDescent="0.15">
      <c r="B60" s="134"/>
      <c r="C60" s="1291" t="s">
        <v>625</v>
      </c>
      <c r="D60" s="1292"/>
      <c r="E60" s="1293"/>
      <c r="F60" s="135">
        <v>268</v>
      </c>
      <c r="G60" s="135">
        <v>223</v>
      </c>
      <c r="H60" s="136">
        <v>162</v>
      </c>
    </row>
    <row r="61" spans="2:8" ht="45.75" customHeight="1" x14ac:dyDescent="0.15">
      <c r="B61" s="134"/>
      <c r="C61" s="1291" t="s">
        <v>626</v>
      </c>
      <c r="D61" s="1292"/>
      <c r="E61" s="1293"/>
      <c r="F61" s="135">
        <v>48</v>
      </c>
      <c r="G61" s="135">
        <v>48</v>
      </c>
      <c r="H61" s="136">
        <v>48</v>
      </c>
    </row>
    <row r="62" spans="2:8" ht="45.75" customHeight="1" thickBot="1" x14ac:dyDescent="0.2">
      <c r="B62" s="137"/>
      <c r="C62" s="1294" t="s">
        <v>627</v>
      </c>
      <c r="D62" s="1295"/>
      <c r="E62" s="1296"/>
      <c r="F62" s="138">
        <v>37</v>
      </c>
      <c r="G62" s="138">
        <v>37</v>
      </c>
      <c r="H62" s="139">
        <v>27</v>
      </c>
    </row>
    <row r="63" spans="2:8" ht="52.5" customHeight="1" thickBot="1" x14ac:dyDescent="0.2">
      <c r="B63" s="140"/>
      <c r="C63" s="1297" t="s">
        <v>51</v>
      </c>
      <c r="D63" s="1297"/>
      <c r="E63" s="1298"/>
      <c r="F63" s="141">
        <v>15314</v>
      </c>
      <c r="G63" s="141">
        <v>14992</v>
      </c>
      <c r="H63" s="142">
        <v>13136</v>
      </c>
    </row>
    <row r="64" spans="2:8" ht="15" customHeight="1" x14ac:dyDescent="0.15"/>
    <row r="65" ht="0" hidden="1" customHeight="1" x14ac:dyDescent="0.15"/>
    <row r="66" ht="0" hidden="1" customHeight="1" x14ac:dyDescent="0.15"/>
  </sheetData>
  <sheetProtection algorithmName="SHA-512" hashValue="eAIfDPPmqUdYW/6dAY2fexow92rAeDYUN0pF3zJbMVd1eeWkVT8+pVofpgdF+629TOPcwVGVunuha7ZEwkN4mg==" saltValue="ikGJOz2ogTUmjiE7c6p1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582</v>
      </c>
      <c r="BQ50" s="1310"/>
      <c r="BR50" s="1310"/>
      <c r="BS50" s="1310"/>
      <c r="BT50" s="1310"/>
      <c r="BU50" s="1310"/>
      <c r="BV50" s="1310"/>
      <c r="BW50" s="1310"/>
      <c r="BX50" s="1310" t="s">
        <v>583</v>
      </c>
      <c r="BY50" s="1310"/>
      <c r="BZ50" s="1310"/>
      <c r="CA50" s="1310"/>
      <c r="CB50" s="1310"/>
      <c r="CC50" s="1310"/>
      <c r="CD50" s="1310"/>
      <c r="CE50" s="1310"/>
      <c r="CF50" s="1310" t="s">
        <v>584</v>
      </c>
      <c r="CG50" s="1310"/>
      <c r="CH50" s="1310"/>
      <c r="CI50" s="1310"/>
      <c r="CJ50" s="1310"/>
      <c r="CK50" s="1310"/>
      <c r="CL50" s="1310"/>
      <c r="CM50" s="1310"/>
      <c r="CN50" s="1310" t="s">
        <v>585</v>
      </c>
      <c r="CO50" s="1310"/>
      <c r="CP50" s="1310"/>
      <c r="CQ50" s="1310"/>
      <c r="CR50" s="1310"/>
      <c r="CS50" s="1310"/>
      <c r="CT50" s="1310"/>
      <c r="CU50" s="1310"/>
      <c r="CV50" s="1310" t="s">
        <v>586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636</v>
      </c>
      <c r="AO51" s="1308"/>
      <c r="AP51" s="1308"/>
      <c r="AQ51" s="1308"/>
      <c r="AR51" s="1308"/>
      <c r="AS51" s="1308"/>
      <c r="AT51" s="1308"/>
      <c r="AU51" s="1308"/>
      <c r="AV51" s="1308"/>
      <c r="AW51" s="1308"/>
      <c r="AX51" s="1308"/>
      <c r="AY51" s="1308"/>
      <c r="AZ51" s="1308"/>
      <c r="BA51" s="1308"/>
      <c r="BB51" s="1308" t="s">
        <v>637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111.4</v>
      </c>
      <c r="CG51" s="1305"/>
      <c r="CH51" s="1305"/>
      <c r="CI51" s="1305"/>
      <c r="CJ51" s="1305"/>
      <c r="CK51" s="1305"/>
      <c r="CL51" s="1305"/>
      <c r="CM51" s="1305"/>
      <c r="CN51" s="1305">
        <v>114.4</v>
      </c>
      <c r="CO51" s="1305"/>
      <c r="CP51" s="1305"/>
      <c r="CQ51" s="1305"/>
      <c r="CR51" s="1305"/>
      <c r="CS51" s="1305"/>
      <c r="CT51" s="1305"/>
      <c r="CU51" s="1305"/>
      <c r="CV51" s="1305">
        <v>110.4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52.3</v>
      </c>
      <c r="CG53" s="1305"/>
      <c r="CH53" s="1305"/>
      <c r="CI53" s="1305"/>
      <c r="CJ53" s="1305"/>
      <c r="CK53" s="1305"/>
      <c r="CL53" s="1305"/>
      <c r="CM53" s="1305"/>
      <c r="CN53" s="1305">
        <v>53.8</v>
      </c>
      <c r="CO53" s="1305"/>
      <c r="CP53" s="1305"/>
      <c r="CQ53" s="1305"/>
      <c r="CR53" s="1305"/>
      <c r="CS53" s="1305"/>
      <c r="CT53" s="1305"/>
      <c r="CU53" s="1305"/>
      <c r="CV53" s="1305">
        <v>55.3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639</v>
      </c>
      <c r="AO55" s="1310"/>
      <c r="AP55" s="1310"/>
      <c r="AQ55" s="1310"/>
      <c r="AR55" s="1310"/>
      <c r="AS55" s="1310"/>
      <c r="AT55" s="1310"/>
      <c r="AU55" s="1310"/>
      <c r="AV55" s="1310"/>
      <c r="AW55" s="1310"/>
      <c r="AX55" s="1310"/>
      <c r="AY55" s="1310"/>
      <c r="AZ55" s="1310"/>
      <c r="BA55" s="1310"/>
      <c r="BB55" s="1308" t="s">
        <v>637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53.1</v>
      </c>
      <c r="CG55" s="1305"/>
      <c r="CH55" s="1305"/>
      <c r="CI55" s="1305"/>
      <c r="CJ55" s="1305"/>
      <c r="CK55" s="1305"/>
      <c r="CL55" s="1305"/>
      <c r="CM55" s="1305"/>
      <c r="CN55" s="1305">
        <v>51.2</v>
      </c>
      <c r="CO55" s="1305"/>
      <c r="CP55" s="1305"/>
      <c r="CQ55" s="1305"/>
      <c r="CR55" s="1305"/>
      <c r="CS55" s="1305"/>
      <c r="CT55" s="1305"/>
      <c r="CU55" s="1305"/>
      <c r="CV55" s="1305">
        <v>47.2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57.4</v>
      </c>
      <c r="CG57" s="1305"/>
      <c r="CH57" s="1305"/>
      <c r="CI57" s="1305"/>
      <c r="CJ57" s="1305"/>
      <c r="CK57" s="1305"/>
      <c r="CL57" s="1305"/>
      <c r="CM57" s="1305"/>
      <c r="CN57" s="1305">
        <v>58.7</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640</v>
      </c>
    </row>
    <row r="64" spans="1:109" x14ac:dyDescent="0.15">
      <c r="B64" s="394"/>
      <c r="G64" s="401"/>
      <c r="I64" s="414"/>
      <c r="J64" s="414"/>
      <c r="K64" s="414"/>
      <c r="L64" s="414"/>
      <c r="M64" s="414"/>
      <c r="N64" s="415"/>
      <c r="AM64" s="401"/>
      <c r="AN64" s="401" t="s">
        <v>633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641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582</v>
      </c>
      <c r="BQ72" s="1310"/>
      <c r="BR72" s="1310"/>
      <c r="BS72" s="1310"/>
      <c r="BT72" s="1310"/>
      <c r="BU72" s="1310"/>
      <c r="BV72" s="1310"/>
      <c r="BW72" s="1310"/>
      <c r="BX72" s="1310" t="s">
        <v>583</v>
      </c>
      <c r="BY72" s="1310"/>
      <c r="BZ72" s="1310"/>
      <c r="CA72" s="1310"/>
      <c r="CB72" s="1310"/>
      <c r="CC72" s="1310"/>
      <c r="CD72" s="1310"/>
      <c r="CE72" s="1310"/>
      <c r="CF72" s="1310" t="s">
        <v>584</v>
      </c>
      <c r="CG72" s="1310"/>
      <c r="CH72" s="1310"/>
      <c r="CI72" s="1310"/>
      <c r="CJ72" s="1310"/>
      <c r="CK72" s="1310"/>
      <c r="CL72" s="1310"/>
      <c r="CM72" s="1310"/>
      <c r="CN72" s="1310" t="s">
        <v>585</v>
      </c>
      <c r="CO72" s="1310"/>
      <c r="CP72" s="1310"/>
      <c r="CQ72" s="1310"/>
      <c r="CR72" s="1310"/>
      <c r="CS72" s="1310"/>
      <c r="CT72" s="1310"/>
      <c r="CU72" s="1310"/>
      <c r="CV72" s="1310" t="s">
        <v>586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636</v>
      </c>
      <c r="AO73" s="1308"/>
      <c r="AP73" s="1308"/>
      <c r="AQ73" s="1308"/>
      <c r="AR73" s="1308"/>
      <c r="AS73" s="1308"/>
      <c r="AT73" s="1308"/>
      <c r="AU73" s="1308"/>
      <c r="AV73" s="1308"/>
      <c r="AW73" s="1308"/>
      <c r="AX73" s="1308"/>
      <c r="AY73" s="1308"/>
      <c r="AZ73" s="1308"/>
      <c r="BA73" s="1308"/>
      <c r="BB73" s="1308" t="s">
        <v>637</v>
      </c>
      <c r="BC73" s="1308"/>
      <c r="BD73" s="1308"/>
      <c r="BE73" s="1308"/>
      <c r="BF73" s="1308"/>
      <c r="BG73" s="1308"/>
      <c r="BH73" s="1308"/>
      <c r="BI73" s="1308"/>
      <c r="BJ73" s="1308"/>
      <c r="BK73" s="1308"/>
      <c r="BL73" s="1308"/>
      <c r="BM73" s="1308"/>
      <c r="BN73" s="1308"/>
      <c r="BO73" s="1308"/>
      <c r="BP73" s="1305">
        <v>135.6</v>
      </c>
      <c r="BQ73" s="1305"/>
      <c r="BR73" s="1305"/>
      <c r="BS73" s="1305"/>
      <c r="BT73" s="1305"/>
      <c r="BU73" s="1305"/>
      <c r="BV73" s="1305"/>
      <c r="BW73" s="1305"/>
      <c r="BX73" s="1305">
        <v>122</v>
      </c>
      <c r="BY73" s="1305"/>
      <c r="BZ73" s="1305"/>
      <c r="CA73" s="1305"/>
      <c r="CB73" s="1305"/>
      <c r="CC73" s="1305"/>
      <c r="CD73" s="1305"/>
      <c r="CE73" s="1305"/>
      <c r="CF73" s="1305">
        <v>111.4</v>
      </c>
      <c r="CG73" s="1305"/>
      <c r="CH73" s="1305"/>
      <c r="CI73" s="1305"/>
      <c r="CJ73" s="1305"/>
      <c r="CK73" s="1305"/>
      <c r="CL73" s="1305"/>
      <c r="CM73" s="1305"/>
      <c r="CN73" s="1305">
        <v>114.4</v>
      </c>
      <c r="CO73" s="1305"/>
      <c r="CP73" s="1305"/>
      <c r="CQ73" s="1305"/>
      <c r="CR73" s="1305"/>
      <c r="CS73" s="1305"/>
      <c r="CT73" s="1305"/>
      <c r="CU73" s="1305"/>
      <c r="CV73" s="1305">
        <v>110.4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642</v>
      </c>
      <c r="BC75" s="1308"/>
      <c r="BD75" s="1308"/>
      <c r="BE75" s="1308"/>
      <c r="BF75" s="1308"/>
      <c r="BG75" s="1308"/>
      <c r="BH75" s="1308"/>
      <c r="BI75" s="1308"/>
      <c r="BJ75" s="1308"/>
      <c r="BK75" s="1308"/>
      <c r="BL75" s="1308"/>
      <c r="BM75" s="1308"/>
      <c r="BN75" s="1308"/>
      <c r="BO75" s="1308"/>
      <c r="BP75" s="1305">
        <v>16.7</v>
      </c>
      <c r="BQ75" s="1305"/>
      <c r="BR75" s="1305"/>
      <c r="BS75" s="1305"/>
      <c r="BT75" s="1305"/>
      <c r="BU75" s="1305"/>
      <c r="BV75" s="1305"/>
      <c r="BW75" s="1305"/>
      <c r="BX75" s="1305">
        <v>16.2</v>
      </c>
      <c r="BY75" s="1305"/>
      <c r="BZ75" s="1305"/>
      <c r="CA75" s="1305"/>
      <c r="CB75" s="1305"/>
      <c r="CC75" s="1305"/>
      <c r="CD75" s="1305"/>
      <c r="CE75" s="1305"/>
      <c r="CF75" s="1305">
        <v>16</v>
      </c>
      <c r="CG75" s="1305"/>
      <c r="CH75" s="1305"/>
      <c r="CI75" s="1305"/>
      <c r="CJ75" s="1305"/>
      <c r="CK75" s="1305"/>
      <c r="CL75" s="1305"/>
      <c r="CM75" s="1305"/>
      <c r="CN75" s="1305">
        <v>16.2</v>
      </c>
      <c r="CO75" s="1305"/>
      <c r="CP75" s="1305"/>
      <c r="CQ75" s="1305"/>
      <c r="CR75" s="1305"/>
      <c r="CS75" s="1305"/>
      <c r="CT75" s="1305"/>
      <c r="CU75" s="1305"/>
      <c r="CV75" s="1305">
        <v>16.600000000000001</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639</v>
      </c>
      <c r="AO77" s="1310"/>
      <c r="AP77" s="1310"/>
      <c r="AQ77" s="1310"/>
      <c r="AR77" s="1310"/>
      <c r="AS77" s="1310"/>
      <c r="AT77" s="1310"/>
      <c r="AU77" s="1310"/>
      <c r="AV77" s="1310"/>
      <c r="AW77" s="1310"/>
      <c r="AX77" s="1310"/>
      <c r="AY77" s="1310"/>
      <c r="AZ77" s="1310"/>
      <c r="BA77" s="1310"/>
      <c r="BB77" s="1308" t="s">
        <v>637</v>
      </c>
      <c r="BC77" s="1308"/>
      <c r="BD77" s="1308"/>
      <c r="BE77" s="1308"/>
      <c r="BF77" s="1308"/>
      <c r="BG77" s="1308"/>
      <c r="BH77" s="1308"/>
      <c r="BI77" s="1308"/>
      <c r="BJ77" s="1308"/>
      <c r="BK77" s="1308"/>
      <c r="BL77" s="1308"/>
      <c r="BM77" s="1308"/>
      <c r="BN77" s="1308"/>
      <c r="BO77" s="1308"/>
      <c r="BP77" s="1305">
        <v>33.299999999999997</v>
      </c>
      <c r="BQ77" s="1305"/>
      <c r="BR77" s="1305"/>
      <c r="BS77" s="1305"/>
      <c r="BT77" s="1305"/>
      <c r="BU77" s="1305"/>
      <c r="BV77" s="1305"/>
      <c r="BW77" s="1305"/>
      <c r="BX77" s="1305">
        <v>74.400000000000006</v>
      </c>
      <c r="BY77" s="1305"/>
      <c r="BZ77" s="1305"/>
      <c r="CA77" s="1305"/>
      <c r="CB77" s="1305"/>
      <c r="CC77" s="1305"/>
      <c r="CD77" s="1305"/>
      <c r="CE77" s="1305"/>
      <c r="CF77" s="1305">
        <v>53.1</v>
      </c>
      <c r="CG77" s="1305"/>
      <c r="CH77" s="1305"/>
      <c r="CI77" s="1305"/>
      <c r="CJ77" s="1305"/>
      <c r="CK77" s="1305"/>
      <c r="CL77" s="1305"/>
      <c r="CM77" s="1305"/>
      <c r="CN77" s="1305">
        <v>51.2</v>
      </c>
      <c r="CO77" s="1305"/>
      <c r="CP77" s="1305"/>
      <c r="CQ77" s="1305"/>
      <c r="CR77" s="1305"/>
      <c r="CS77" s="1305"/>
      <c r="CT77" s="1305"/>
      <c r="CU77" s="1305"/>
      <c r="CV77" s="1305">
        <v>47.2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642</v>
      </c>
      <c r="BC79" s="1308"/>
      <c r="BD79" s="1308"/>
      <c r="BE79" s="1308"/>
      <c r="BF79" s="1308"/>
      <c r="BG79" s="1308"/>
      <c r="BH79" s="1308"/>
      <c r="BI79" s="1308"/>
      <c r="BJ79" s="1308"/>
      <c r="BK79" s="1308"/>
      <c r="BL79" s="1308"/>
      <c r="BM79" s="1308"/>
      <c r="BN79" s="1308"/>
      <c r="BO79" s="1308"/>
      <c r="BP79" s="1305">
        <v>9.3000000000000007</v>
      </c>
      <c r="BQ79" s="1305"/>
      <c r="BR79" s="1305"/>
      <c r="BS79" s="1305"/>
      <c r="BT79" s="1305"/>
      <c r="BU79" s="1305"/>
      <c r="BV79" s="1305"/>
      <c r="BW79" s="1305"/>
      <c r="BX79" s="1305">
        <v>12</v>
      </c>
      <c r="BY79" s="1305"/>
      <c r="BZ79" s="1305"/>
      <c r="CA79" s="1305"/>
      <c r="CB79" s="1305"/>
      <c r="CC79" s="1305"/>
      <c r="CD79" s="1305"/>
      <c r="CE79" s="1305"/>
      <c r="CF79" s="1305">
        <v>8.6</v>
      </c>
      <c r="CG79" s="1305"/>
      <c r="CH79" s="1305"/>
      <c r="CI79" s="1305"/>
      <c r="CJ79" s="1305"/>
      <c r="CK79" s="1305"/>
      <c r="CL79" s="1305"/>
      <c r="CM79" s="1305"/>
      <c r="CN79" s="1305">
        <v>8.1999999999999993</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dtp00M/nW89vs2yEVc9v+TSceUmWNCD97IeFWAl789A92VwLSDjQe9O0kPDDkTtaCJbGUXZGBi2Z/d/0v7rvw==" saltValue="d3U1SBoc6lsVcYa6W+xW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r9Uhlvrl57YR3AkREkEoUzvd90dmHpInxEFPts82q4Q6XUTAXklHY9wUu57ZyT6+NApl2kSMKGs+ZBHsTJXOg==" saltValue="Ye167ljj2p2Wy3TWd/xF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prnSSsdKmLT5ozjppn3YeofmAD4aqAcbmaHkuxjTp6G78xfmvqVVPox1wVOXGFxFTHjksHh137wgXaFHQuP7A==" saltValue="xfUkMEN2CxtXa3DZpAJ0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579</v>
      </c>
      <c r="G2" s="156"/>
      <c r="H2" s="157"/>
    </row>
    <row r="3" spans="1:8" x14ac:dyDescent="0.15">
      <c r="A3" s="153" t="s">
        <v>572</v>
      </c>
      <c r="B3" s="158"/>
      <c r="C3" s="159"/>
      <c r="D3" s="160">
        <v>50780</v>
      </c>
      <c r="E3" s="161"/>
      <c r="F3" s="162">
        <v>64287</v>
      </c>
      <c r="G3" s="163"/>
      <c r="H3" s="164"/>
    </row>
    <row r="4" spans="1:8" x14ac:dyDescent="0.15">
      <c r="A4" s="165"/>
      <c r="B4" s="166"/>
      <c r="C4" s="167"/>
      <c r="D4" s="168">
        <v>28473</v>
      </c>
      <c r="E4" s="169"/>
      <c r="F4" s="170">
        <v>41052</v>
      </c>
      <c r="G4" s="171"/>
      <c r="H4" s="172"/>
    </row>
    <row r="5" spans="1:8" x14ac:dyDescent="0.15">
      <c r="A5" s="153" t="s">
        <v>574</v>
      </c>
      <c r="B5" s="158"/>
      <c r="C5" s="159"/>
      <c r="D5" s="160">
        <v>63331</v>
      </c>
      <c r="E5" s="161"/>
      <c r="F5" s="162">
        <v>64346</v>
      </c>
      <c r="G5" s="163"/>
      <c r="H5" s="164"/>
    </row>
    <row r="6" spans="1:8" x14ac:dyDescent="0.15">
      <c r="A6" s="165"/>
      <c r="B6" s="166"/>
      <c r="C6" s="167"/>
      <c r="D6" s="168">
        <v>34359</v>
      </c>
      <c r="E6" s="169"/>
      <c r="F6" s="170">
        <v>38517</v>
      </c>
      <c r="G6" s="171"/>
      <c r="H6" s="172"/>
    </row>
    <row r="7" spans="1:8" x14ac:dyDescent="0.15">
      <c r="A7" s="153" t="s">
        <v>575</v>
      </c>
      <c r="B7" s="158"/>
      <c r="C7" s="159"/>
      <c r="D7" s="160">
        <v>59099</v>
      </c>
      <c r="E7" s="161"/>
      <c r="F7" s="162">
        <v>65942</v>
      </c>
      <c r="G7" s="163"/>
      <c r="H7" s="164"/>
    </row>
    <row r="8" spans="1:8" x14ac:dyDescent="0.15">
      <c r="A8" s="165"/>
      <c r="B8" s="166"/>
      <c r="C8" s="167"/>
      <c r="D8" s="168">
        <v>25598</v>
      </c>
      <c r="E8" s="169"/>
      <c r="F8" s="170">
        <v>32778</v>
      </c>
      <c r="G8" s="171"/>
      <c r="H8" s="172"/>
    </row>
    <row r="9" spans="1:8" x14ac:dyDescent="0.15">
      <c r="A9" s="153" t="s">
        <v>576</v>
      </c>
      <c r="B9" s="158"/>
      <c r="C9" s="159"/>
      <c r="D9" s="160">
        <v>37959</v>
      </c>
      <c r="E9" s="161"/>
      <c r="F9" s="162">
        <v>68655</v>
      </c>
      <c r="G9" s="163"/>
      <c r="H9" s="164"/>
    </row>
    <row r="10" spans="1:8" x14ac:dyDescent="0.15">
      <c r="A10" s="165"/>
      <c r="B10" s="166"/>
      <c r="C10" s="167"/>
      <c r="D10" s="168">
        <v>17851</v>
      </c>
      <c r="E10" s="169"/>
      <c r="F10" s="170">
        <v>32316</v>
      </c>
      <c r="G10" s="171"/>
      <c r="H10" s="172"/>
    </row>
    <row r="11" spans="1:8" x14ac:dyDescent="0.15">
      <c r="A11" s="153" t="s">
        <v>577</v>
      </c>
      <c r="B11" s="158"/>
      <c r="C11" s="159"/>
      <c r="D11" s="160">
        <v>39187</v>
      </c>
      <c r="E11" s="161"/>
      <c r="F11" s="162">
        <v>66863</v>
      </c>
      <c r="G11" s="163"/>
      <c r="H11" s="164"/>
    </row>
    <row r="12" spans="1:8" x14ac:dyDescent="0.15">
      <c r="A12" s="165"/>
      <c r="B12" s="166"/>
      <c r="C12" s="173"/>
      <c r="D12" s="168">
        <v>18527</v>
      </c>
      <c r="E12" s="169"/>
      <c r="F12" s="170">
        <v>32770</v>
      </c>
      <c r="G12" s="171"/>
      <c r="H12" s="172"/>
    </row>
    <row r="13" spans="1:8" x14ac:dyDescent="0.15">
      <c r="A13" s="153"/>
      <c r="B13" s="158"/>
      <c r="C13" s="174"/>
      <c r="D13" s="175">
        <v>50071</v>
      </c>
      <c r="E13" s="176"/>
      <c r="F13" s="177">
        <v>66019</v>
      </c>
      <c r="G13" s="178"/>
      <c r="H13" s="164"/>
    </row>
    <row r="14" spans="1:8" x14ac:dyDescent="0.15">
      <c r="A14" s="165"/>
      <c r="B14" s="166"/>
      <c r="C14" s="167"/>
      <c r="D14" s="168">
        <v>24962</v>
      </c>
      <c r="E14" s="169"/>
      <c r="F14" s="170">
        <v>35487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1.26</v>
      </c>
      <c r="C19" s="179">
        <f>ROUND(VALUE(SUBSTITUTE(実質収支比率等に係る経年分析!G$48,"▲","-")),2)</f>
        <v>1.0900000000000001</v>
      </c>
      <c r="D19" s="179">
        <f>ROUND(VALUE(SUBSTITUTE(実質収支比率等に係る経年分析!H$48,"▲","-")),2)</f>
        <v>1.2</v>
      </c>
      <c r="E19" s="179">
        <f>ROUND(VALUE(SUBSTITUTE(実質収支比率等に係る経年分析!I$48,"▲","-")),2)</f>
        <v>1.27</v>
      </c>
      <c r="F19" s="179">
        <f>ROUND(VALUE(SUBSTITUTE(実質収支比率等に係る経年分析!J$48,"▲","-")),2)</f>
        <v>1.19</v>
      </c>
    </row>
    <row r="20" spans="1:11" x14ac:dyDescent="0.15">
      <c r="A20" s="179" t="s">
        <v>55</v>
      </c>
      <c r="B20" s="179">
        <f>ROUND(VALUE(SUBSTITUTE(実質収支比率等に係る経年分析!F$47,"▲","-")),2)</f>
        <v>21.58</v>
      </c>
      <c r="C20" s="179">
        <f>ROUND(VALUE(SUBSTITUTE(実質収支比率等に係る経年分析!G$47,"▲","-")),2)</f>
        <v>25.19</v>
      </c>
      <c r="D20" s="179">
        <f>ROUND(VALUE(SUBSTITUTE(実質収支比率等に係る経年分析!H$47,"▲","-")),2)</f>
        <v>25.83</v>
      </c>
      <c r="E20" s="179">
        <f>ROUND(VALUE(SUBSTITUTE(実質収支比率等に係る経年分析!I$47,"▲","-")),2)</f>
        <v>26.12</v>
      </c>
      <c r="F20" s="179">
        <f>ROUND(VALUE(SUBSTITUTE(実質収支比率等に係る経年分析!J$47,"▲","-")),2)</f>
        <v>24.88</v>
      </c>
    </row>
    <row r="21" spans="1:11" x14ac:dyDescent="0.15">
      <c r="A21" s="179" t="s">
        <v>56</v>
      </c>
      <c r="B21" s="179">
        <f>IF(ISNUMBER(VALUE(SUBSTITUTE(実質収支比率等に係る経年分析!F$49,"▲","-"))),ROUND(VALUE(SUBSTITUTE(実質収支比率等に係る経年分析!F$49,"▲","-")),2),NA())</f>
        <v>7.21</v>
      </c>
      <c r="C21" s="179">
        <f>IF(ISNUMBER(VALUE(SUBSTITUTE(実質収支比率等に係る経年分析!G$49,"▲","-"))),ROUND(VALUE(SUBSTITUTE(実質収支比率等に係る経年分析!G$49,"▲","-")),2),NA())</f>
        <v>3.54</v>
      </c>
      <c r="D21" s="179">
        <f>IF(ISNUMBER(VALUE(SUBSTITUTE(実質収支比率等に係る経年分析!H$49,"▲","-"))),ROUND(VALUE(SUBSTITUTE(実質収支比率等に係る経年分析!H$49,"▲","-")),2),NA())</f>
        <v>0.37</v>
      </c>
      <c r="E21" s="179">
        <f>IF(ISNUMBER(VALUE(SUBSTITUTE(実質収支比率等に係る経年分析!I$49,"▲","-"))),ROUND(VALUE(SUBSTITUTE(実質収支比率等に係る経年分析!I$49,"▲","-")),2),NA())</f>
        <v>-0.14000000000000001</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1.0900000000000001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5.0999999999999996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6.03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6.37</v>
      </c>
    </row>
    <row r="36" spans="1:16" x14ac:dyDescent="0.15">
      <c r="A36" s="180" t="str">
        <f>IF(連結実質赤字比率に係る赤字・黒字の構成分析!C$34="",NA(),連結実質赤字比率に係る赤字・黒字の構成分析!C$34)</f>
        <v>国民宿舎等事業会計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7.0000000000000007E-2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0.04</v>
      </c>
      <c r="J36" s="180">
        <f>IF(ROUND(VALUE(SUBSTITUTE(連結実質赤字比率に係る赤字・黒字の構成分析!J$34,"▲", "-")), 2) &lt; 0, ABS(ROUND(VALUE(SUBSTITUTE(連結実質赤字比率に係る赤字・黒字の構成分析!J$34,"▲", "-")), 2)), NA())</f>
        <v>0.01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6694</v>
      </c>
      <c r="E42" s="181"/>
      <c r="F42" s="181"/>
      <c r="G42" s="181">
        <f>'実質公債費比率（分子）の構造'!L$52</f>
        <v>6698</v>
      </c>
      <c r="H42" s="181"/>
      <c r="I42" s="181"/>
      <c r="J42" s="181">
        <f>'実質公債費比率（分子）の構造'!M$52</f>
        <v>6834</v>
      </c>
      <c r="K42" s="181"/>
      <c r="L42" s="181"/>
      <c r="M42" s="181">
        <f>'実質公債費比率（分子）の構造'!N$52</f>
        <v>6837</v>
      </c>
      <c r="N42" s="181"/>
      <c r="O42" s="181"/>
      <c r="P42" s="181">
        <f>'実質公債費比率（分子）の構造'!O$52</f>
        <v>6806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2</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405</v>
      </c>
      <c r="C44" s="181"/>
      <c r="D44" s="181"/>
      <c r="E44" s="181">
        <f>'実質公債費比率（分子）の構造'!L$50</f>
        <v>398</v>
      </c>
      <c r="F44" s="181"/>
      <c r="G44" s="181"/>
      <c r="H44" s="181">
        <f>'実質公債費比率（分子）の構造'!M$50</f>
        <v>215</v>
      </c>
      <c r="I44" s="181"/>
      <c r="J44" s="181"/>
      <c r="K44" s="181">
        <f>'実質公債費比率（分子）の構造'!N$50</f>
        <v>197</v>
      </c>
      <c r="L44" s="181"/>
      <c r="M44" s="181"/>
      <c r="N44" s="181">
        <f>'実質公債費比率（分子）の構造'!O$50</f>
        <v>135</v>
      </c>
      <c r="O44" s="181"/>
      <c r="P44" s="181"/>
    </row>
    <row r="45" spans="1:16" x14ac:dyDescent="0.15">
      <c r="A45" s="181" t="s">
        <v>66</v>
      </c>
      <c r="B45" s="181">
        <f>'実質公債費比率（分子）の構造'!K$49</f>
        <v>32</v>
      </c>
      <c r="C45" s="181"/>
      <c r="D45" s="181"/>
      <c r="E45" s="181">
        <f>'実質公債費比率（分子）の構造'!L$49</f>
        <v>38</v>
      </c>
      <c r="F45" s="181"/>
      <c r="G45" s="181"/>
      <c r="H45" s="181">
        <f>'実質公債費比率（分子）の構造'!M$49</f>
        <v>101</v>
      </c>
      <c r="I45" s="181"/>
      <c r="J45" s="181"/>
      <c r="K45" s="181">
        <f>'実質公債費比率（分子）の構造'!N$49</f>
        <v>104</v>
      </c>
      <c r="L45" s="181"/>
      <c r="M45" s="181"/>
      <c r="N45" s="181">
        <f>'実質公債費比率（分子）の構造'!O$49</f>
        <v>101</v>
      </c>
      <c r="O45" s="181"/>
      <c r="P45" s="181"/>
    </row>
    <row r="46" spans="1:16" x14ac:dyDescent="0.15">
      <c r="A46" s="181" t="s">
        <v>67</v>
      </c>
      <c r="B46" s="181">
        <f>'実質公債費比率（分子）の構造'!K$48</f>
        <v>2731</v>
      </c>
      <c r="C46" s="181"/>
      <c r="D46" s="181"/>
      <c r="E46" s="181">
        <f>'実質公債費比率（分子）の構造'!L$48</f>
        <v>2767</v>
      </c>
      <c r="F46" s="181"/>
      <c r="G46" s="181"/>
      <c r="H46" s="181">
        <f>'実質公債費比率（分子）の構造'!M$48</f>
        <v>2576</v>
      </c>
      <c r="I46" s="181"/>
      <c r="J46" s="181"/>
      <c r="K46" s="181">
        <f>'実質公債費比率（分子）の構造'!N$48</f>
        <v>2696</v>
      </c>
      <c r="L46" s="181"/>
      <c r="M46" s="181"/>
      <c r="N46" s="181">
        <f>'実質公債費比率（分子）の構造'!O$48</f>
        <v>2898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8318</v>
      </c>
      <c r="C49" s="181"/>
      <c r="D49" s="181"/>
      <c r="E49" s="181">
        <f>'実質公債費比率（分子）の構造'!L$45</f>
        <v>8122</v>
      </c>
      <c r="F49" s="181"/>
      <c r="G49" s="181"/>
      <c r="H49" s="181">
        <f>'実質公債費比率（分子）の構造'!M$45</f>
        <v>8461</v>
      </c>
      <c r="I49" s="181"/>
      <c r="J49" s="181"/>
      <c r="K49" s="181">
        <f>'実質公債費比率（分子）の構造'!N$45</f>
        <v>8621</v>
      </c>
      <c r="L49" s="181"/>
      <c r="M49" s="181"/>
      <c r="N49" s="181">
        <f>'実質公債費比率（分子）の構造'!O$45</f>
        <v>8426</v>
      </c>
      <c r="O49" s="181"/>
      <c r="P49" s="181"/>
    </row>
    <row r="50" spans="1:16" x14ac:dyDescent="0.15">
      <c r="A50" s="181" t="s">
        <v>71</v>
      </c>
      <c r="B50" s="181" t="e">
        <f>NA()</f>
        <v>#N/A</v>
      </c>
      <c r="C50" s="181">
        <f>IF(ISNUMBER('実質公債費比率（分子）の構造'!K$53),'実質公債費比率（分子）の構造'!K$53,NA())</f>
        <v>4792</v>
      </c>
      <c r="D50" s="181" t="e">
        <f>NA()</f>
        <v>#N/A</v>
      </c>
      <c r="E50" s="181" t="e">
        <f>NA()</f>
        <v>#N/A</v>
      </c>
      <c r="F50" s="181">
        <f>IF(ISNUMBER('実質公債費比率（分子）の構造'!L$53),'実質公債費比率（分子）の構造'!L$53,NA())</f>
        <v>4627</v>
      </c>
      <c r="G50" s="181" t="e">
        <f>NA()</f>
        <v>#N/A</v>
      </c>
      <c r="H50" s="181" t="e">
        <f>NA()</f>
        <v>#N/A</v>
      </c>
      <c r="I50" s="181">
        <f>IF(ISNUMBER('実質公債費比率（分子）の構造'!M$53),'実質公債費比率（分子）の構造'!M$53,NA())</f>
        <v>4521</v>
      </c>
      <c r="J50" s="181" t="e">
        <f>NA()</f>
        <v>#N/A</v>
      </c>
      <c r="K50" s="181" t="e">
        <f>NA()</f>
        <v>#N/A</v>
      </c>
      <c r="L50" s="181">
        <f>IF(ISNUMBER('実質公債費比率（分子）の構造'!N$53),'実質公債費比率（分子）の構造'!N$53,NA())</f>
        <v>4781</v>
      </c>
      <c r="M50" s="181" t="e">
        <f>NA()</f>
        <v>#N/A</v>
      </c>
      <c r="N50" s="181" t="e">
        <f>NA()</f>
        <v>#N/A</v>
      </c>
      <c r="O50" s="181">
        <f>IF(ISNUMBER('実質公債費比率（分子）の構造'!O$53),'実質公債費比率（分子）の構造'!O$53,NA())</f>
        <v>4754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75082</v>
      </c>
      <c r="E56" s="180"/>
      <c r="F56" s="180"/>
      <c r="G56" s="180">
        <f>'将来負担比率（分子）の構造'!J$52</f>
        <v>73703</v>
      </c>
      <c r="H56" s="180"/>
      <c r="I56" s="180"/>
      <c r="J56" s="180">
        <f>'将来負担比率（分子）の構造'!K$52</f>
        <v>72877</v>
      </c>
      <c r="K56" s="180"/>
      <c r="L56" s="180"/>
      <c r="M56" s="180">
        <f>'将来負担比率（分子）の構造'!L$52</f>
        <v>70221</v>
      </c>
      <c r="N56" s="180"/>
      <c r="O56" s="180"/>
      <c r="P56" s="180">
        <f>'将来負担比率（分子）の構造'!M$52</f>
        <v>68110</v>
      </c>
    </row>
    <row r="57" spans="1:16" x14ac:dyDescent="0.15">
      <c r="A57" s="180" t="s">
        <v>42</v>
      </c>
      <c r="B57" s="180"/>
      <c r="C57" s="180"/>
      <c r="D57" s="180">
        <f>'将来負担比率（分子）の構造'!I$51</f>
        <v>323</v>
      </c>
      <c r="E57" s="180"/>
      <c r="F57" s="180"/>
      <c r="G57" s="180">
        <f>'将来負担比率（分子）の構造'!J$51</f>
        <v>309</v>
      </c>
      <c r="H57" s="180"/>
      <c r="I57" s="180"/>
      <c r="J57" s="180">
        <f>'将来負担比率（分子）の構造'!K$51</f>
        <v>410</v>
      </c>
      <c r="K57" s="180"/>
      <c r="L57" s="180"/>
      <c r="M57" s="180">
        <f>'将来負担比率（分子）の構造'!L$51</f>
        <v>281</v>
      </c>
      <c r="N57" s="180"/>
      <c r="O57" s="180"/>
      <c r="P57" s="180">
        <f>'将来負担比率（分子）の構造'!M$51</f>
        <v>231</v>
      </c>
    </row>
    <row r="58" spans="1:16" x14ac:dyDescent="0.15">
      <c r="A58" s="180" t="s">
        <v>41</v>
      </c>
      <c r="B58" s="180"/>
      <c r="C58" s="180"/>
      <c r="D58" s="180">
        <f>'将来負担比率（分子）の構造'!I$50</f>
        <v>13836</v>
      </c>
      <c r="E58" s="180"/>
      <c r="F58" s="180"/>
      <c r="G58" s="180">
        <f>'将来負担比率（分子）の構造'!J$50</f>
        <v>16071</v>
      </c>
      <c r="H58" s="180"/>
      <c r="I58" s="180"/>
      <c r="J58" s="180">
        <f>'将来負担比率（分子）の構造'!K$50</f>
        <v>16413</v>
      </c>
      <c r="K58" s="180"/>
      <c r="L58" s="180"/>
      <c r="M58" s="180">
        <f>'将来負担比率（分子）の構造'!L$50</f>
        <v>16356</v>
      </c>
      <c r="N58" s="180"/>
      <c r="O58" s="180"/>
      <c r="P58" s="180">
        <f>'将来負担比率（分子）の構造'!M$50</f>
        <v>14629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7190</v>
      </c>
      <c r="C62" s="180"/>
      <c r="D62" s="180"/>
      <c r="E62" s="180">
        <f>'将来負担比率（分子）の構造'!J$45</f>
        <v>6532</v>
      </c>
      <c r="F62" s="180"/>
      <c r="G62" s="180"/>
      <c r="H62" s="180">
        <f>'将来負担比率（分子）の構造'!K$45</f>
        <v>6491</v>
      </c>
      <c r="I62" s="180"/>
      <c r="J62" s="180"/>
      <c r="K62" s="180">
        <f>'将来負担比率（分子）の構造'!L$45</f>
        <v>6849</v>
      </c>
      <c r="L62" s="180"/>
      <c r="M62" s="180"/>
      <c r="N62" s="180">
        <f>'将来負担比率（分子）の構造'!M$45</f>
        <v>5707</v>
      </c>
      <c r="O62" s="180"/>
      <c r="P62" s="180"/>
    </row>
    <row r="63" spans="1:16" x14ac:dyDescent="0.15">
      <c r="A63" s="180" t="s">
        <v>34</v>
      </c>
      <c r="B63" s="180">
        <f>'将来負担比率（分子）の構造'!I$44</f>
        <v>148</v>
      </c>
      <c r="C63" s="180"/>
      <c r="D63" s="180"/>
      <c r="E63" s="180">
        <f>'将来負担比率（分子）の構造'!J$44</f>
        <v>847</v>
      </c>
      <c r="F63" s="180"/>
      <c r="G63" s="180"/>
      <c r="H63" s="180">
        <f>'将来負担比率（分子）の構造'!K$44</f>
        <v>844</v>
      </c>
      <c r="I63" s="180"/>
      <c r="J63" s="180"/>
      <c r="K63" s="180">
        <f>'将来負担比率（分子）の構造'!L$44</f>
        <v>755</v>
      </c>
      <c r="L63" s="180"/>
      <c r="M63" s="180"/>
      <c r="N63" s="180">
        <f>'将来負担比率（分子）の構造'!M$44</f>
        <v>665</v>
      </c>
      <c r="O63" s="180"/>
      <c r="P63" s="180"/>
    </row>
    <row r="64" spans="1:16" x14ac:dyDescent="0.15">
      <c r="A64" s="180" t="s">
        <v>33</v>
      </c>
      <c r="B64" s="180">
        <f>'将来負担比率（分子）の構造'!I$43</f>
        <v>40423</v>
      </c>
      <c r="C64" s="180"/>
      <c r="D64" s="180"/>
      <c r="E64" s="180">
        <f>'将来負担比率（分子）の構造'!J$43</f>
        <v>38682</v>
      </c>
      <c r="F64" s="180"/>
      <c r="G64" s="180"/>
      <c r="H64" s="180">
        <f>'将来負担比率（分子）の構造'!K$43</f>
        <v>36280</v>
      </c>
      <c r="I64" s="180"/>
      <c r="J64" s="180"/>
      <c r="K64" s="180">
        <f>'将来負担比率（分子）の構造'!L$43</f>
        <v>37375</v>
      </c>
      <c r="L64" s="180"/>
      <c r="M64" s="180"/>
      <c r="N64" s="180">
        <f>'将来負担比率（分子）の構造'!M$43</f>
        <v>37671</v>
      </c>
      <c r="O64" s="180"/>
      <c r="P64" s="180"/>
    </row>
    <row r="65" spans="1:16" x14ac:dyDescent="0.15">
      <c r="A65" s="180" t="s">
        <v>32</v>
      </c>
      <c r="B65" s="180">
        <f>'将来負担比率（分子）の構造'!I$42</f>
        <v>697</v>
      </c>
      <c r="C65" s="180"/>
      <c r="D65" s="180"/>
      <c r="E65" s="180">
        <f>'将来負担比率（分子）の構造'!J$42</f>
        <v>411</v>
      </c>
      <c r="F65" s="180"/>
      <c r="G65" s="180"/>
      <c r="H65" s="180">
        <f>'将来負担比率（分子）の構造'!K$42</f>
        <v>288</v>
      </c>
      <c r="I65" s="180"/>
      <c r="J65" s="180"/>
      <c r="K65" s="180">
        <f>'将来負担比率（分子）の構造'!L$42</f>
        <v>167</v>
      </c>
      <c r="L65" s="180"/>
      <c r="M65" s="180"/>
      <c r="N65" s="180">
        <f>'将来負担比率（分子）の構造'!M$42</f>
        <v>102</v>
      </c>
      <c r="O65" s="180"/>
      <c r="P65" s="180"/>
    </row>
    <row r="66" spans="1:16" x14ac:dyDescent="0.15">
      <c r="A66" s="180" t="s">
        <v>31</v>
      </c>
      <c r="B66" s="180">
        <f>'将来負担比率（分子）の構造'!I$41</f>
        <v>80513</v>
      </c>
      <c r="C66" s="180"/>
      <c r="D66" s="180"/>
      <c r="E66" s="180">
        <f>'将来負担比率（分子）の構造'!J$41</f>
        <v>79560</v>
      </c>
      <c r="F66" s="180"/>
      <c r="G66" s="180"/>
      <c r="H66" s="180">
        <f>'将来負担比率（分子）の構造'!K$41</f>
        <v>77888</v>
      </c>
      <c r="I66" s="180"/>
      <c r="J66" s="180"/>
      <c r="K66" s="180">
        <f>'将来負担比率（分子）の構造'!L$41</f>
        <v>73886</v>
      </c>
      <c r="L66" s="180"/>
      <c r="M66" s="180"/>
      <c r="N66" s="180">
        <f>'将来負担比率（分子）の構造'!M$41</f>
        <v>69476</v>
      </c>
      <c r="O66" s="180"/>
      <c r="P66" s="180"/>
    </row>
    <row r="67" spans="1:16" x14ac:dyDescent="0.15">
      <c r="A67" s="180" t="s">
        <v>75</v>
      </c>
      <c r="B67" s="180" t="e">
        <f>NA()</f>
        <v>#N/A</v>
      </c>
      <c r="C67" s="180">
        <f>IF(ISNUMBER('将来負担比率（分子）の構造'!I$53), IF('将来負担比率（分子）の構造'!I$53 &lt; 0, 0, '将来負担比率（分子）の構造'!I$53), NA())</f>
        <v>39729</v>
      </c>
      <c r="D67" s="180" t="e">
        <f>NA()</f>
        <v>#N/A</v>
      </c>
      <c r="E67" s="180" t="e">
        <f>NA()</f>
        <v>#N/A</v>
      </c>
      <c r="F67" s="180">
        <f>IF(ISNUMBER('将来負担比率（分子）の構造'!J$53), IF('将来負担比率（分子）の構造'!J$53 &lt; 0, 0, '将来負担比率（分子）の構造'!J$53), NA())</f>
        <v>35949</v>
      </c>
      <c r="G67" s="180" t="e">
        <f>NA()</f>
        <v>#N/A</v>
      </c>
      <c r="H67" s="180" t="e">
        <f>NA()</f>
        <v>#N/A</v>
      </c>
      <c r="I67" s="180">
        <f>IF(ISNUMBER('将来負担比率（分子）の構造'!K$53), IF('将来負担比率（分子）の構造'!K$53 &lt; 0, 0, '将来負担比率（分子）の構造'!K$53), NA())</f>
        <v>32091</v>
      </c>
      <c r="J67" s="180" t="e">
        <f>NA()</f>
        <v>#N/A</v>
      </c>
      <c r="K67" s="180" t="e">
        <f>NA()</f>
        <v>#N/A</v>
      </c>
      <c r="L67" s="180">
        <f>IF(ISNUMBER('将来負担比率（分子）の構造'!L$53), IF('将来負担比率（分子）の構造'!L$53 &lt; 0, 0, '将来負担比率（分子）の構造'!L$53), NA())</f>
        <v>32173</v>
      </c>
      <c r="M67" s="180" t="e">
        <f>NA()</f>
        <v>#N/A</v>
      </c>
      <c r="N67" s="180" t="e">
        <f>NA()</f>
        <v>#N/A</v>
      </c>
      <c r="O67" s="180">
        <f>IF(ISNUMBER('将来負担比率（分子）の構造'!M$53), IF('将来負担比率（分子）の構造'!M$53 &lt; 0, 0, '将来負担比率（分子）の構造'!M$53), NA())</f>
        <v>30651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9184</v>
      </c>
      <c r="C72" s="184">
        <f>基金残高に係る経年分析!G55</f>
        <v>9120</v>
      </c>
      <c r="D72" s="184">
        <f>基金残高に係る経年分析!H55</f>
        <v>8584</v>
      </c>
    </row>
    <row r="73" spans="1:16" x14ac:dyDescent="0.15">
      <c r="A73" s="183" t="s">
        <v>78</v>
      </c>
      <c r="B73" s="184">
        <f>基金残高に係る経年分析!F56</f>
        <v>2549</v>
      </c>
      <c r="C73" s="184">
        <f>基金残高に係る経年分析!G56</f>
        <v>2616</v>
      </c>
      <c r="D73" s="184">
        <f>基金残高に係る経年分析!H56</f>
        <v>1509</v>
      </c>
    </row>
    <row r="74" spans="1:16" x14ac:dyDescent="0.15">
      <c r="A74" s="183" t="s">
        <v>79</v>
      </c>
      <c r="B74" s="184">
        <f>基金残高に係る経年分析!F57</f>
        <v>3580</v>
      </c>
      <c r="C74" s="184">
        <f>基金残高に係る経年分析!G57</f>
        <v>3256</v>
      </c>
      <c r="D74" s="184">
        <f>基金残高に係る経年分析!H57</f>
        <v>3044</v>
      </c>
    </row>
  </sheetData>
  <sheetProtection algorithmName="SHA-512" hashValue="a5bEi/afD8W8jKp+k8yM6qLrR0dxJvNBYZFtIhAh1PmnEsF7sFHm8zEW/J77nmFwb2iNTpjdyM/Sfw5OfpybXw==" saltValue="XIi1HF4Pq/9FyJs4gYZhB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　財政担当　小野寺（5232）</cp:lastModifiedBy>
  <cp:lastPrinted>2020-03-05T12:32:17Z</cp:lastPrinted>
  <dcterms:created xsi:type="dcterms:W3CDTF">2020-02-10T02:20:40Z</dcterms:created>
  <dcterms:modified xsi:type="dcterms:W3CDTF">2020-09-28T05:14:42Z</dcterms:modified>
  <cp:category/>
</cp:coreProperties>
</file>