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3\R2年度版(R元年決算)\00 最新ファイル(公表データ)\03 二戸市-八幡平市-奥州市-滝沢市-雫石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<sst xmlns="http://schemas.openxmlformats.org/spreadsheetml/2006/main" count="1043" uniqueCount="608">
  <si>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</si>
  <si>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</si>
  <si>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</si>
  <si>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</si>
  <si>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</si>
  <si>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</si>
  <si>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</si>
  <si>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</si>
  <si>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</si>
  <si>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</si>
  <si>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</si>
  <si>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</si>
  <si>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</si>
  <si>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</si>
  <si>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</si>
  <si>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</si>
  <si>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</si>
  <si>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</si>
  <si>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</si>
  <si>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</si>
  <si>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</si>
  <si>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</si>
  <si>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</si>
  <si>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</si>
  <si>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</si>
  <si>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</si>
  <si>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</si>
  <si>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</si>
  <si>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</si>
  <si>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</si>
  <si>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</si>
  <si>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</si>
  <si>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</si>
  <si>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</si>
  <si>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</si>
  <si>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</si>
  <si>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</si>
  <si>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</si>
  <si>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</si>
  <si>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</si>
  <si>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</si>
  <si>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</si>
  <si>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</si>
  <si>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</si>
  <si>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</si>
  <si>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</si>
  <si>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</si>
  <si>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</si>
  <si>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</si>
  <si>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</si>
  <si>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</si>
  <si>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</si>
  <si>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</si>
  <si>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</si>
  <si>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</si>
  <si>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</si>
  <si>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</si>
  <si>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</si>
  <si>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</si>
  <si>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</si>
  <si>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</si>
  <si>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</si>
  <si>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</si>
  <si>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</si>
  <si>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</si>
  <si>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</si>
  <si>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</si>
  <si>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</si>
  <si>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</si>
  <si>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</si>
  <si>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</si>
  <si>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</si>
  <si>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</si>
  <si>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</si>
  <si>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</si>
  <si>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</si>
  <si>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</si>
  <si>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</si>
  <si>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</si>
  <si>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</si>
  <si>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</si>
  <si>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</si>
  <si>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</si>
  <si>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</si>
  <si>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</si>
  <si>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</si>
  <si>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</si>
  <si>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</si>
  <si>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</si>
  <si>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</si>
  <si>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</si>
  <si>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</si>
  <si>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</si>
  <si>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</si>
  <si>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</si>
  <si>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</si>
  <si>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</si>
  <si>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</si>
  <si>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</si>
  <si>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</si>
  <si>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</si>
  <si>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</si>
  <si>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</si>
  <si>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</si>
  <si>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</si>
  <si>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</si>
  <si>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</si>
  <si>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</si>
  <si>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</si>
  <si>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</si>
  <si>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</si>
  <si>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</si>
  <si>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</si>
  <si>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</si>
  <si>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</si>
  <si>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</si>
  <si>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</si>
  <si>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</si>
  <si>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</si>
  <si>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</si>
  <si>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</si>
  <si>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</si>
  <si>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</si>
  <si>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</si>
  <si>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</si>
  <si>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</si>
  <si>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</si>
  <si>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</si>
  <si>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</si>
  <si>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</si>
  <si>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</si>
  <si>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</si>
  <si>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</si>
  <si>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</si>
  <si>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</si>
  <si>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</si>
  <si>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</si>
  <si>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</si>
  <si>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</si>
  <si>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</si>
  <si>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</si>
  <si>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</si>
  <si>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</si>
  <si>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</si>
  <si>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</si>
  <si>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</si>
  <si>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</si>
  <si>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</si>
  <si>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</si>
  <si>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</si>
  <si>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</si>
  <si>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</si>
  <si>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国民宿舎等事業会計</t>
    <phoneticPr fontId="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</si>
  <si>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</si>
  <si>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</si>
  <si>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</si>
  <si>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</si>
  <si>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</si>
  <si>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</si>
  <si>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</si>
  <si>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</si>
  <si>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</si>
  <si>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</si>
  <si>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</si>
  <si>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</si>
  <si>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</si>
  <si>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</si>
  <si>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</si>
  <si>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</si>
  <si>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</si>
  <si>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</si>
  <si>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</si>
  <si>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</si>
  <si>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</si>
  <si>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</si>
  <si>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</si>
  <si>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</si>
  <si>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</si>
  <si>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</si>
  <si>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</si>
  <si>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</si>
  <si>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</si>
  <si>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</si>
  <si>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</si>
  <si>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</si>
  <si>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</si>
  <si>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</si>
  <si>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</si>
  <si>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</si>
  <si>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</si>
  <si>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</si>
  <si>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</si>
  <si>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</si>
  <si>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</si>
  <si>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</si>
  <si>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</si>
  <si>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</si>
  <si>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</si>
  <si>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</si>
  <si>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</si>
  <si>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</si>
  <si>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</si>
  <si>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</si>
  <si>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</si>
  <si>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</si>
  <si>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</si>
  <si>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</si>
  <si>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</si>
  <si>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</si>
  <si>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</si>
  <si>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</si>
  <si>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</si>
  <si>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</si>
  <si>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</si>
  <si>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</si>
  <si>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岩手県奥州市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</si>
  <si>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</si>
  <si>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</si>
  <si>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</si>
  <si>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</si>
  <si>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</si>
  <si>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</si>
  <si>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</si>
  <si>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</si>
  <si>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</si>
  <si>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</si>
  <si>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</si>
  <si>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</si>
  <si>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</si>
  <si>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</si>
  <si>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</si>
  <si>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</si>
  <si>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</si>
  <si>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</si>
  <si>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</si>
  <si>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</si>
  <si>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</si>
  <si>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</si>
  <si>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</si>
  <si>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</si>
  <si>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</si>
  <si>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</si>
  <si>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</si>
  <si>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</si>
  <si>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</si>
  <si>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</si>
  <si>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</si>
  <si>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</si>
  <si>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</si>
  <si>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</si>
  <si>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</si>
  <si>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</si>
  <si>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</si>
  <si>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</si>
  <si>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</si>
  <si>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</si>
  <si>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</si>
  <si>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</si>
  <si>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</si>
  <si>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</si>
  <si>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</si>
  <si>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</si>
  <si>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</si>
  <si>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</si>
  <si>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</si>
  <si>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</si>
  <si>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</si>
  <si>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</si>
  <si>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</si>
  <si>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</si>
  <si>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</si>
  <si>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</si>
  <si>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</si>
  <si>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</si>
  <si>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</si>
  <si>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</si>
  <si>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</si>
  <si>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</si>
  <si>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</si>
  <si>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</si>
  <si>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</si>
  <si>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</si>
  <si>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</si>
  <si>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</si>
  <si>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</si>
  <si>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</si>
  <si>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</si>
  <si>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</si>
  <si>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</si>
  <si>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</si>
  <si>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</si>
  <si>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</si>
  <si>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</si>
  <si>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</si>
  <si>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</si>
  <si>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</si>
  <si>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</si>
  <si>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</si>
  <si>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</si>
  <si>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</si>
  <si>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</si>
  <si>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</si>
  <si>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</si>
  <si>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</si>
  <si>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</si>
  <si>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</si>
  <si>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</si>
  <si>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</si>
  <si>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</si>
  <si>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</si>
  <si>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</si>
  <si>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</si>
  <si>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</si>
  <si>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</si>
  <si>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</si>
  <si>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</si>
  <si>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</si>
  <si>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</si>
  <si>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</si>
  <si>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</si>
  <si>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</si>
  <si>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</si>
  <si>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</si>
  <si>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</si>
  <si>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</si>
  <si>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</si>
  <si>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</si>
  <si>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</si>
  <si>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</si>
  <si>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</si>
  <si>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</si>
  <si>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</si>
  <si>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</si>
  <si>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</si>
  <si>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</si>
  <si>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</si>
  <si>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</si>
  <si>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</si>
  <si>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</si>
  <si>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</si>
  <si>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</si>
  <si>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</si>
  <si>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</si>
  <si>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</si>
  <si>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</si>
  <si>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</si>
  <si>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</si>
  <si>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</si>
  <si>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</si>
  <si>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</si>
  <si>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</si>
  <si>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</si>
  <si>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</si>
  <si>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</si>
  <si>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</si>
  <si>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</si>
  <si>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</si>
  <si>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</si>
  <si>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</si>
  <si>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</si>
  <si>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</si>
  <si>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</si>
  <si>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</si>
  <si>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</si>
  <si>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</si>
  <si>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</si>
  <si>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</si>
  <si>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</si>
  <si>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岩手県奥州市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</si>
  <si>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</si>
  <si>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</si>
  <si>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</si>
  <si>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</si>
  <si>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</si>
  <si>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</si>
  <si>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</si>
  <si>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</si>
  <si>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</si>
  <si>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</si>
  <si>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</si>
  <si>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</si>
  <si>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</si>
  <si>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</si>
  <si>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</si>
  <si>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</si>
  <si>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</si>
  <si>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</si>
  <si>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</si>
  <si>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</si>
  <si>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</si>
  <si>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</si>
  <si>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</si>
  <si>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</si>
  <si>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</si>
  <si>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</si>
  <si>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</si>
  <si>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</si>
  <si>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</si>
  <si>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</si>
  <si>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</si>
  <si>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</si>
  <si>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</si>
  <si>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</si>
  <si>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</si>
  <si>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</si>
  <si>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</si>
  <si>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</si>
  <si>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</si>
  <si>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</si>
  <si>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</si>
  <si>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</si>
  <si>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</si>
  <si>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国民宿舎等事業会計</t>
    <phoneticPr fontId="5"/>
  </si>
  <si>
    <t>下水道事業特別会計</t>
    <phoneticPr fontId="5"/>
  </si>
  <si>
    <t>法非適用企業</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</si>
  <si>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</si>
  <si>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</si>
  <si>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</si>
  <si>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</si>
  <si>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</si>
  <si>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</si>
  <si>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</si>
  <si>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</si>
  <si>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</si>
  <si>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</si>
  <si>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</si>
  <si>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</si>
  <si>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</si>
  <si>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</si>
  <si>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</si>
  <si>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</si>
  <si>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</si>
  <si>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</si>
  <si>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</si>
  <si>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</si>
  <si>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</si>
  <si>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</si>
  <si>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</si>
  <si>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</si>
  <si>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</si>
  <si>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</si>
  <si>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</si>
  <si>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</si>
  <si>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</si>
  <si>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</si>
  <si>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</si>
  <si>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</si>
  <si>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</si>
  <si>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</si>
  <si>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</si>
  <si>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</si>
  <si>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</si>
  <si>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</si>
  <si>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</si>
  <si>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</si>
  <si>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</si>
  <si>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</si>
  <si>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</si>
  <si>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</si>
  <si>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</si>
  <si>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</si>
  <si>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</si>
  <si>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</si>
  <si>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</si>
  <si>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</si>
  <si>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</si>
  <si>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</si>
  <si>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</si>
  <si>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</si>
  <si>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</si>
  <si>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</si>
  <si>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</si>
  <si>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</si>
  <si>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</si>
  <si>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</si>
  <si>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</si>
  <si>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</si>
  <si>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</si>
  <si>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</si>
  <si>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</si>
  <si>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</si>
  <si>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</si>
  <si>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</si>
  <si>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</si>
  <si>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</si>
  <si>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</si>
  <si>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</si>
  <si>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</si>
  <si>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</si>
  <si>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</si>
  <si>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</si>
  <si>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</si>
  <si>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</si>
  <si>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</si>
  <si>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</si>
  <si>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</si>
  <si>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</si>
  <si>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</si>
  <si>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</si>
  <si>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</si>
  <si>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</si>
  <si>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</si>
  <si>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</si>
  <si>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</si>
  <si>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</si>
  <si>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</si>
  <si>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</si>
  <si>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</si>
  <si>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</si>
  <si>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</si>
  <si>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</si>
  <si>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</si>
  <si>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</si>
  <si>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</si>
  <si>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</si>
  <si>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</si>
  <si>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</si>
  <si>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</si>
  <si>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</si>
  <si>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</si>
  <si>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</si>
  <si>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</si>
  <si>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</si>
  <si>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</si>
  <si>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</si>
  <si>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</si>
  <si>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</si>
  <si>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</si>
  <si>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</si>
  <si>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</si>
  <si>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</si>
  <si>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</si>
  <si>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</si>
  <si>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</si>
  <si>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</si>
  <si>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</si>
  <si>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</si>
  <si>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</si>
  <si>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</si>
  <si>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</si>
  <si>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</si>
  <si>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</si>
  <si>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</si>
  <si>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</si>
  <si>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</si>
  <si>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</si>
  <si>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</si>
  <si>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</si>
  <si>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</si>
  <si>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</si>
  <si>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</si>
  <si>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</si>
  <si>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</si>
  <si>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</si>
  <si>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</si>
  <si>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</si>
  <si>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</si>
  <si>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</si>
  <si>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</si>
  <si>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</si>
  <si>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</si>
  <si>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</si>
  <si>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</si>
  <si>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</si>
  <si>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</si>
  <si>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</si>
  <si>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0.14</t>
  </si>
  <si>
    <t>▲ 1.60</t>
  </si>
  <si>
    <t>国民宿舎等事業会計</t>
  </si>
  <si>
    <t>▲ 0.01</t>
  </si>
  <si>
    <t>▲ 0.13</t>
  </si>
  <si>
    <t>水道事業会計</t>
  </si>
  <si>
    <t>病院事業会計</t>
  </si>
  <si>
    <t>一般会計</t>
  </si>
  <si>
    <t>下水道事業特別会計</t>
  </si>
  <si>
    <t>国民健康保険特別会計（事業勘定）</t>
  </si>
  <si>
    <t>農業集落排水事業特別会計</t>
  </si>
  <si>
    <t>介護保険特別会計（保険事業勘定）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</si>
  <si>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</si>
  <si>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</si>
  <si>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</si>
  <si>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</si>
  <si>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</si>
  <si>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</si>
  <si>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</si>
  <si>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</si>
  <si>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奥州金ケ崎行政事務組合</t>
    <rPh sb="0" eb="2">
      <t>オウシュウ</t>
    </rPh>
    <rPh sb="2" eb="5">
      <t>カネガサキ</t>
    </rPh>
    <rPh sb="5" eb="7">
      <t>ギョウセイ</t>
    </rPh>
    <rPh sb="7" eb="9">
      <t>ジム</t>
    </rPh>
    <rPh sb="9" eb="11">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</si>
  <si>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</si>
  <si>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7">
      <t>コウレイ</t>
    </rPh>
    <rPh sb="7" eb="8">
      <t>シャ</t>
    </rPh>
    <rPh sb="8" eb="10">
      <t>イリョウ</t>
    </rPh>
    <rPh sb="10" eb="12">
      <t>コウイキ</t>
    </rPh>
    <rPh sb="12" eb="14">
      <t>レンゴウ</t>
    </rPh>
    <phoneticPr fontId="2"/>
  </si>
  <si>
    <t>岩手県競馬組合</t>
    <rPh sb="0" eb="3">
      <t>イワテケン</t>
    </rPh>
    <rPh sb="3" eb="5">
      <t>ケイバ</t>
    </rPh>
    <rPh sb="5" eb="7">
      <t>クミアイ</t>
    </rPh>
    <phoneticPr fontId="2"/>
  </si>
  <si>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</si>
  <si>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</si>
  <si>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</si>
  <si>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</si>
  <si>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胆沢農業振興公社</t>
    <rPh sb="0" eb="2">
      <t>イサワ</t>
    </rPh>
    <rPh sb="2" eb="4">
      <t>ノウギョウ</t>
    </rPh>
    <rPh sb="4" eb="6">
      <t>シンコウ</t>
    </rPh>
    <rPh sb="6" eb="8">
      <t>コウシャ</t>
    </rPh>
    <phoneticPr fontId="2"/>
  </si>
  <si>
    <t>ひめかゆ</t>
  </si>
  <si>
    <t>水沢クロス開発</t>
    <rPh sb="0" eb="2">
      <t>ミズサワ</t>
    </rPh>
    <rPh sb="5" eb="7">
      <t>カイハツ</t>
    </rPh>
    <phoneticPr fontId="2"/>
  </si>
  <si>
    <t>まちづくり奥州</t>
    <rPh sb="5" eb="7">
      <t>オウシュウ</t>
    </rPh>
    <phoneticPr fontId="2"/>
  </si>
  <si>
    <t>-</t>
    <phoneticPr fontId="2"/>
  </si>
  <si>
    <t>-</t>
    <phoneticPr fontId="2"/>
  </si>
  <si>
    <t>-</t>
    <phoneticPr fontId="2"/>
  </si>
  <si>
    <t>-</t>
    <phoneticPr fontId="5"/>
  </si>
  <si>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</si>
  <si>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</si>
  <si>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</si>
  <si>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協働のまちづくり基金</t>
    <rPh sb="0" eb="2">
      <t>キョウドウ</t>
    </rPh>
    <rPh sb="8" eb="10">
      <t>キキン</t>
    </rPh>
    <phoneticPr fontId="2"/>
  </si>
  <si>
    <t>ふるさと水と土保全基金</t>
    <rPh sb="4" eb="5">
      <t>ミズ</t>
    </rPh>
    <rPh sb="6" eb="7">
      <t>ツチ</t>
    </rPh>
    <rPh sb="7" eb="9">
      <t>ホゼン</t>
    </rPh>
    <rPh sb="9" eb="11">
      <t>キキン</t>
    </rPh>
    <phoneticPr fontId="5"/>
  </si>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</sst>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64346</c:v>
                </c:pt>
                <c:pt idx="1">
                  <c:v>65942</c:v>
                </c:pt>
                <c:pt idx="2">
                  <c:v>68655</c:v>
                </c:pt>
                <c:pt idx="3">
                  <c:v>66863</c:v>
                </c:pt>
                <c:pt idx="4">
                  <c:v>72051</c:v>
                </c:pt>
              </c:numCache>
            </c:numRef>
          </c:val>
          <c:smooth val="0"/>
          <c:extLst>
            <c:ext xmlns:c16="http://schemas.microsoft.com/office/drawing/2014/chart" uri="{C3380CC4-5D6E-409C-BE32-E72D297353CC}">
              <c16:uniqueId val="{00000000-1E51-4AE9-B4A6-393AF04D72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63331</c:v>
                </c:pt>
                <c:pt idx="1">
                  <c:v>59099</c:v>
                </c:pt>
                <c:pt idx="2">
                  <c:v>37959</c:v>
                </c:pt>
                <c:pt idx="3">
                  <c:v>39187</c:v>
                </c:pt>
                <c:pt idx="4">
                  <c:v>43780</c:v>
                </c:pt>
              </c:numCache>
            </c:numRef>
          </c:val>
          <c:smooth val="0"/>
          <c:extLst>
            <c:ext xmlns:c16="http://schemas.microsoft.com/office/drawing/2014/chart" uri="{C3380CC4-5D6E-409C-BE32-E72D297353CC}">
              <c16:uniqueId val="{00000001-1E51-4AE9-B4A6-393AF04D72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1.0900000000000001</c:v>
                </c:pt>
                <c:pt idx="1">
                  <c:v>1.2</c:v>
                </c:pt>
                <c:pt idx="2">
                  <c:v>1.27</c:v>
                </c:pt>
                <c:pt idx="3">
                  <c:v>1.19</c:v>
                </c:pt>
                <c:pt idx="4">
                  <c:v>1.6</c:v>
                </c:pt>
              </c:numCache>
            </c:numRef>
          </c:val>
          <c:extLst>
            <c:ext xmlns:c16="http://schemas.microsoft.com/office/drawing/2014/chart" uri="{C3380CC4-5D6E-409C-BE32-E72D297353CC}">
              <c16:uniqueId val="{00000000-4CB7-40F1-924F-D3B0A00465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25.19</c:v>
                </c:pt>
                <c:pt idx="1">
                  <c:v>25.83</c:v>
                </c:pt>
                <c:pt idx="2">
                  <c:v>26.12</c:v>
                </c:pt>
                <c:pt idx="3">
                  <c:v>24.88</c:v>
                </c:pt>
                <c:pt idx="4">
                  <c:v>23.03</c:v>
                </c:pt>
              </c:numCache>
            </c:numRef>
          </c:val>
          <c:extLst>
            <c:ext xmlns:c16="http://schemas.microsoft.com/office/drawing/2014/chart" uri="{C3380CC4-5D6E-409C-BE32-E72D297353CC}">
              <c16:uniqueId val="{00000001-4CB7-40F1-924F-D3B0A00465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3.54</c:v>
                </c:pt>
                <c:pt idx="1">
                  <c:v>0.37</c:v>
                </c:pt>
                <c:pt idx="2">
                  <c:v>-0.14000000000000001</c:v>
                </c:pt>
                <c:pt idx="3">
                  <c:v>1.26</c:v>
                </c:pt>
                <c:pt idx="4">
                  <c:v>-1.6</c:v>
                </c:pt>
              </c:numCache>
            </c:numRef>
          </c:val>
          <c:smooth val="0"/>
          <c:extLst>
            <c:ext xmlns:c16="http://schemas.microsoft.com/office/drawing/2014/chart" uri="{C3380CC4-5D6E-409C-BE32-E72D297353CC}">
              <c16:uniqueId val="{00000002-4CB7-40F1-924F-D3B0A00465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0.04</c:v>
                </c:pt>
                <c:pt idx="4">
                  <c:v>#N/A</c:v>
                </c:pt>
                <c:pt idx="5">
                  <c:v>0.09</c:v>
                </c:pt>
                <c:pt idx="6">
                  <c:v>#N/A</c:v>
                </c:pt>
                <c:pt idx="7">
                  <c:v>0.01</c:v>
                </c:pt>
                <c:pt idx="8">
                  <c:v>#N/A</c:v>
                </c:pt>
                <c:pt idx="9">
                  <c:v>0.02</c:v>
                </c:pt>
              </c:numCache>
            </c:numRef>
          </c:val>
          <c:extLst>
            <c:ext xmlns:c16="http://schemas.microsoft.com/office/drawing/2014/chart" uri="{C3380CC4-5D6E-409C-BE32-E72D297353CC}">
              <c16:uniqueId val="{00000000-9044-4397-95FE-C962C6EE37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44-4397-95FE-C962C6EE3794}"/>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0.45</c:v>
                </c:pt>
                <c:pt idx="4">
                  <c:v>#N/A</c:v>
                </c:pt>
                <c:pt idx="5">
                  <c:v>0.08</c:v>
                </c:pt>
                <c:pt idx="6">
                  <c:v>#N/A</c:v>
                </c:pt>
                <c:pt idx="7">
                  <c:v>0</c:v>
                </c:pt>
                <c:pt idx="8">
                  <c:v>#N/A</c:v>
                </c:pt>
                <c:pt idx="9">
                  <c:v>0.03</c:v>
                </c:pt>
              </c:numCache>
            </c:numRef>
          </c:val>
          <c:extLst>
            <c:ext xmlns:c16="http://schemas.microsoft.com/office/drawing/2014/chart" uri="{C3380CC4-5D6E-409C-BE32-E72D297353CC}">
              <c16:uniqueId val="{00000002-9044-4397-95FE-C962C6EE379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3-9044-4397-95FE-C962C6EE3794}"/>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1.37</c:v>
                </c:pt>
                <c:pt idx="2">
                  <c:v>#N/A</c:v>
                </c:pt>
                <c:pt idx="3">
                  <c:v>1.41</c:v>
                </c:pt>
                <c:pt idx="4">
                  <c:v>#N/A</c:v>
                </c:pt>
                <c:pt idx="5">
                  <c:v>1.95</c:v>
                </c:pt>
                <c:pt idx="6">
                  <c:v>#N/A</c:v>
                </c:pt>
                <c:pt idx="7">
                  <c:v>0.23</c:v>
                </c:pt>
                <c:pt idx="8">
                  <c:v>#N/A</c:v>
                </c:pt>
                <c:pt idx="9">
                  <c:v>0.21</c:v>
                </c:pt>
              </c:numCache>
            </c:numRef>
          </c:val>
          <c:extLst>
            <c:ext xmlns:c16="http://schemas.microsoft.com/office/drawing/2014/chart" uri="{C3380CC4-5D6E-409C-BE32-E72D297353CC}">
              <c16:uniqueId val="{00000004-9044-4397-95FE-C962C6EE379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1.1599999999999999</c:v>
                </c:pt>
              </c:numCache>
            </c:numRef>
          </c:val>
          <c:extLst>
            <c:ext xmlns:c16="http://schemas.microsoft.com/office/drawing/2014/chart" uri="{C3380CC4-5D6E-409C-BE32-E72D297353CC}">
              <c16:uniqueId val="{00000005-9044-4397-95FE-C962C6EE379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1.19</c:v>
                </c:pt>
                <c:pt idx="4">
                  <c:v>#N/A</c:v>
                </c:pt>
                <c:pt idx="5">
                  <c:v>1.26</c:v>
                </c:pt>
                <c:pt idx="6">
                  <c:v>#N/A</c:v>
                </c:pt>
                <c:pt idx="7">
                  <c:v>1.19</c:v>
                </c:pt>
                <c:pt idx="8">
                  <c:v>#N/A</c:v>
                </c:pt>
                <c:pt idx="9">
                  <c:v>1.6</c:v>
                </c:pt>
              </c:numCache>
            </c:numRef>
          </c:val>
          <c:extLst>
            <c:ext xmlns:c16="http://schemas.microsoft.com/office/drawing/2014/chart" uri="{C3380CC4-5D6E-409C-BE32-E72D297353CC}">
              <c16:uniqueId val="{00000006-9044-4397-95FE-C962C6EE379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6.17</c:v>
                </c:pt>
                <c:pt idx="2">
                  <c:v>#N/A</c:v>
                </c:pt>
                <c:pt idx="3">
                  <c:v>6.83</c:v>
                </c:pt>
                <c:pt idx="4">
                  <c:v>#N/A</c:v>
                </c:pt>
                <c:pt idx="5">
                  <c:v>6.66</c:v>
                </c:pt>
                <c:pt idx="6">
                  <c:v>#N/A</c:v>
                </c:pt>
                <c:pt idx="7">
                  <c:v>6.37</c:v>
                </c:pt>
                <c:pt idx="8">
                  <c:v>#N/A</c:v>
                </c:pt>
                <c:pt idx="9">
                  <c:v>5.62</c:v>
                </c:pt>
              </c:numCache>
            </c:numRef>
          </c:val>
          <c:extLst>
            <c:ext xmlns:c16="http://schemas.microsoft.com/office/drawing/2014/chart" uri="{C3380CC4-5D6E-409C-BE32-E72D297353CC}">
              <c16:uniqueId val="{00000007-9044-4397-95FE-C962C6EE37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c:v>
                </c:pt>
                <c:pt idx="2">
                  <c:v>#N/A</c:v>
                </c:pt>
                <c:pt idx="3">
                  <c:v>5.69</c:v>
                </c:pt>
                <c:pt idx="4">
                  <c:v>#N/A</c:v>
                </c:pt>
                <c:pt idx="5">
                  <c:v>5.89</c:v>
                </c:pt>
                <c:pt idx="6">
                  <c:v>#N/A</c:v>
                </c:pt>
                <c:pt idx="7">
                  <c:v>6.03</c:v>
                </c:pt>
                <c:pt idx="8">
                  <c:v>#N/A</c:v>
                </c:pt>
                <c:pt idx="9">
                  <c:v>6.22</c:v>
                </c:pt>
              </c:numCache>
            </c:numRef>
          </c:val>
          <c:extLst>
            <c:ext xmlns:c16="http://schemas.microsoft.com/office/drawing/2014/chart" uri="{C3380CC4-5D6E-409C-BE32-E72D297353CC}">
              <c16:uniqueId val="{00000008-9044-4397-95FE-C962C6EE3794}"/>
            </c:ext>
          </c:extLst>
        </c:ser>
        <c:ser>
          <c:idx val="9"/>
          <c:order val="9"/>
          <c:tx>
            <c:strRef>
              <c:f>データシート!$A$36</c:f>
              <c:strCache>
                <c:ptCount val="1"/>
                <c:pt idx="0">
                  <c:v>国民宿舎等事業会計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0.09</c:v>
                </c:pt>
                <c:pt idx="2">
                  <c:v>#N/A</c:v>
                </c:pt>
                <c:pt idx="3">
                  <c:v>7.0000000000000007E-2</c:v>
                </c:pt>
                <c:pt idx="4">
                  <c:v>#N/A</c:v>
                </c:pt>
                <c:pt idx="5">
                  <c:v>0.04</c:v>
                </c:pt>
                <c:pt idx="6">
                  <c:v>0.01</c:v>
                </c:pt>
                <c:pt idx="7">
                  <c:v>#N/A</c:v>
                </c:pt>
                <c:pt idx="8">
                  <c:v>0.13</c:v>
                </c:pt>
                <c:pt idx="9">
                  <c:v>#N/A</c:v>
                </c:pt>
              </c:numCache>
            </c:numRef>
          </c:val>
          <c:extLst>
            <c:ext xmlns:c16="http://schemas.microsoft.com/office/drawing/2014/chart" uri="{C3380CC4-5D6E-409C-BE32-E72D297353CC}">
              <c16:uniqueId val="{00000009-9044-4397-95FE-C962C6EE37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6698</c:v>
                </c:pt>
                <c:pt idx="5">
                  <c:v>6834</c:v>
                </c:pt>
                <c:pt idx="8">
                  <c:v>6837</c:v>
                </c:pt>
                <c:pt idx="11">
                  <c:v>6806</c:v>
                </c:pt>
                <c:pt idx="14">
                  <c:v>6638</c:v>
                </c:pt>
              </c:numCache>
            </c:numRef>
          </c:val>
          <c:extLst>
            <c:ext xmlns:c16="http://schemas.microsoft.com/office/drawing/2014/chart" uri="{C3380CC4-5D6E-409C-BE32-E72D297353CC}">
              <c16:uniqueId val="{00000000-0DA7-4399-B4D3-9493BC7F5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0DA7-4399-B4D3-9493BC7F5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398</c:v>
                </c:pt>
                <c:pt idx="3">
                  <c:v>215</c:v>
                </c:pt>
                <c:pt idx="6">
                  <c:v>197</c:v>
                </c:pt>
                <c:pt idx="9">
                  <c:v>135</c:v>
                </c:pt>
                <c:pt idx="12">
                  <c:v>94</c:v>
                </c:pt>
              </c:numCache>
            </c:numRef>
          </c:val>
          <c:extLst>
            <c:ext xmlns:c16="http://schemas.microsoft.com/office/drawing/2014/chart" uri="{C3380CC4-5D6E-409C-BE32-E72D297353CC}">
              <c16:uniqueId val="{00000002-0DA7-4399-B4D3-9493BC7F5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101</c:v>
                </c:pt>
                <c:pt idx="6">
                  <c:v>104</c:v>
                </c:pt>
                <c:pt idx="9">
                  <c:v>101</c:v>
                </c:pt>
                <c:pt idx="12">
                  <c:v>101</c:v>
                </c:pt>
              </c:numCache>
            </c:numRef>
          </c:val>
          <c:extLst>
            <c:ext xmlns:c16="http://schemas.microsoft.com/office/drawing/2014/chart" uri="{C3380CC4-5D6E-409C-BE32-E72D297353CC}">
              <c16:uniqueId val="{00000003-0DA7-4399-B4D3-9493BC7F5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2767</c:v>
                </c:pt>
                <c:pt idx="3">
                  <c:v>2576</c:v>
                </c:pt>
                <c:pt idx="6">
                  <c:v>2696</c:v>
                </c:pt>
                <c:pt idx="9">
                  <c:v>2898</c:v>
                </c:pt>
                <c:pt idx="12">
                  <c:v>2935</c:v>
                </c:pt>
              </c:numCache>
            </c:numRef>
          </c:val>
          <c:extLst>
            <c:ext xmlns:c16="http://schemas.microsoft.com/office/drawing/2014/chart" uri="{C3380CC4-5D6E-409C-BE32-E72D297353CC}">
              <c16:uniqueId val="{00000004-0DA7-4399-B4D3-9493BC7F5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A7-4399-B4D3-9493BC7F5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A7-4399-B4D3-9493BC7F5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8122</c:v>
                </c:pt>
                <c:pt idx="3">
                  <c:v>8461</c:v>
                </c:pt>
                <c:pt idx="6">
                  <c:v>8621</c:v>
                </c:pt>
                <c:pt idx="9">
                  <c:v>8426</c:v>
                </c:pt>
                <c:pt idx="12">
                  <c:v>7897</c:v>
                </c:pt>
              </c:numCache>
            </c:numRef>
          </c:val>
          <c:extLst>
            <c:ext xmlns:c16="http://schemas.microsoft.com/office/drawing/2014/chart" uri="{C3380CC4-5D6E-409C-BE32-E72D297353CC}">
              <c16:uniqueId val="{00000007-0DA7-4399-B4D3-9493BC7F5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4627</c:v>
                </c:pt>
                <c:pt idx="2">
                  <c:v>#N/A</c:v>
                </c:pt>
                <c:pt idx="3">
                  <c:v>#N/A</c:v>
                </c:pt>
                <c:pt idx="4">
                  <c:v>4521</c:v>
                </c:pt>
                <c:pt idx="5">
                  <c:v>#N/A</c:v>
                </c:pt>
                <c:pt idx="6">
                  <c:v>#N/A</c:v>
                </c:pt>
                <c:pt idx="7">
                  <c:v>4781</c:v>
                </c:pt>
                <c:pt idx="8">
                  <c:v>#N/A</c:v>
                </c:pt>
                <c:pt idx="9">
                  <c:v>#N/A</c:v>
                </c:pt>
                <c:pt idx="10">
                  <c:v>4754</c:v>
                </c:pt>
                <c:pt idx="11">
                  <c:v>#N/A</c:v>
                </c:pt>
                <c:pt idx="12">
                  <c:v>#N/A</c:v>
                </c:pt>
                <c:pt idx="13">
                  <c:v>4389</c:v>
                </c:pt>
                <c:pt idx="14">
                  <c:v>#N/A</c:v>
                </c:pt>
              </c:numCache>
            </c:numRef>
          </c:val>
          <c:smooth val="0"/>
          <c:extLst>
            <c:ext xmlns:c16="http://schemas.microsoft.com/office/drawing/2014/chart" uri="{C3380CC4-5D6E-409C-BE32-E72D297353CC}">
              <c16:uniqueId val="{00000008-0DA7-4399-B4D3-9493BC7F5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73703</c:v>
                </c:pt>
                <c:pt idx="5">
                  <c:v>72877</c:v>
                </c:pt>
                <c:pt idx="8">
                  <c:v>70221</c:v>
                </c:pt>
                <c:pt idx="11">
                  <c:v>68110</c:v>
                </c:pt>
                <c:pt idx="14">
                  <c:v>66254</c:v>
                </c:pt>
              </c:numCache>
            </c:numRef>
          </c:val>
          <c:extLst>
            <c:ext xmlns:c16="http://schemas.microsoft.com/office/drawing/2014/chart" uri="{C3380CC4-5D6E-409C-BE32-E72D297353CC}">
              <c16:uniqueId val="{00000000-8D46-445F-96F1-A54F59D1E7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309</c:v>
                </c:pt>
                <c:pt idx="5">
                  <c:v>410</c:v>
                </c:pt>
                <c:pt idx="8">
                  <c:v>281</c:v>
                </c:pt>
                <c:pt idx="11">
                  <c:v>231</c:v>
                </c:pt>
                <c:pt idx="14">
                  <c:v>200</c:v>
                </c:pt>
              </c:numCache>
            </c:numRef>
          </c:val>
          <c:extLst>
            <c:ext xmlns:c16="http://schemas.microsoft.com/office/drawing/2014/chart" uri="{C3380CC4-5D6E-409C-BE32-E72D297353CC}">
              <c16:uniqueId val="{00000001-8D46-445F-96F1-A54F59D1E7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16071</c:v>
                </c:pt>
                <c:pt idx="5">
                  <c:v>16413</c:v>
                </c:pt>
                <c:pt idx="8">
                  <c:v>16356</c:v>
                </c:pt>
                <c:pt idx="11">
                  <c:v>14629</c:v>
                </c:pt>
                <c:pt idx="14">
                  <c:v>13349</c:v>
                </c:pt>
              </c:numCache>
            </c:numRef>
          </c:val>
          <c:extLst>
            <c:ext xmlns:c16="http://schemas.microsoft.com/office/drawing/2014/chart" uri="{C3380CC4-5D6E-409C-BE32-E72D297353CC}">
              <c16:uniqueId val="{00000002-8D46-445F-96F1-A54F59D1E7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46-445F-96F1-A54F59D1E7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46-445F-96F1-A54F59D1E7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6-445F-96F1-A54F59D1E7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6532</c:v>
                </c:pt>
                <c:pt idx="3">
                  <c:v>6491</c:v>
                </c:pt>
                <c:pt idx="6">
                  <c:v>6849</c:v>
                </c:pt>
                <c:pt idx="9">
                  <c:v>5707</c:v>
                </c:pt>
                <c:pt idx="12">
                  <c:v>5641</c:v>
                </c:pt>
              </c:numCache>
            </c:numRef>
          </c:val>
          <c:extLst>
            <c:ext xmlns:c16="http://schemas.microsoft.com/office/drawing/2014/chart" uri="{C3380CC4-5D6E-409C-BE32-E72D297353CC}">
              <c16:uniqueId val="{00000006-8D46-445F-96F1-A54F59D1E7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847</c:v>
                </c:pt>
                <c:pt idx="3">
                  <c:v>844</c:v>
                </c:pt>
                <c:pt idx="6">
                  <c:v>755</c:v>
                </c:pt>
                <c:pt idx="9">
                  <c:v>665</c:v>
                </c:pt>
                <c:pt idx="12">
                  <c:v>586</c:v>
                </c:pt>
              </c:numCache>
            </c:numRef>
          </c:val>
          <c:extLst>
            <c:ext xmlns:c16="http://schemas.microsoft.com/office/drawing/2014/chart" uri="{C3380CC4-5D6E-409C-BE32-E72D297353CC}">
              <c16:uniqueId val="{00000007-8D46-445F-96F1-A54F59D1E7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38682</c:v>
                </c:pt>
                <c:pt idx="3">
                  <c:v>36280</c:v>
                </c:pt>
                <c:pt idx="6">
                  <c:v>37375</c:v>
                </c:pt>
                <c:pt idx="9">
                  <c:v>37671</c:v>
                </c:pt>
                <c:pt idx="12">
                  <c:v>37305</c:v>
                </c:pt>
              </c:numCache>
            </c:numRef>
          </c:val>
          <c:extLst>
            <c:ext xmlns:c16="http://schemas.microsoft.com/office/drawing/2014/chart" uri="{C3380CC4-5D6E-409C-BE32-E72D297353CC}">
              <c16:uniqueId val="{00000008-8D46-445F-96F1-A54F59D1E7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411</c:v>
                </c:pt>
                <c:pt idx="3">
                  <c:v>288</c:v>
                </c:pt>
                <c:pt idx="6">
                  <c:v>167</c:v>
                </c:pt>
                <c:pt idx="9">
                  <c:v>102</c:v>
                </c:pt>
                <c:pt idx="12">
                  <c:v>76</c:v>
                </c:pt>
              </c:numCache>
            </c:numRef>
          </c:val>
          <c:extLst>
            <c:ext xmlns:c16="http://schemas.microsoft.com/office/drawing/2014/chart" uri="{C3380CC4-5D6E-409C-BE32-E72D297353CC}">
              <c16:uniqueId val="{00000009-8D46-445F-96F1-A54F59D1E7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79560</c:v>
                </c:pt>
                <c:pt idx="3">
                  <c:v>77888</c:v>
                </c:pt>
                <c:pt idx="6">
                  <c:v>73886</c:v>
                </c:pt>
                <c:pt idx="9">
                  <c:v>69476</c:v>
                </c:pt>
                <c:pt idx="12">
                  <c:v>67424</c:v>
                </c:pt>
              </c:numCache>
            </c:numRef>
          </c:val>
          <c:extLst>
            <c:ext xmlns:c16="http://schemas.microsoft.com/office/drawing/2014/chart" uri="{C3380CC4-5D6E-409C-BE32-E72D297353CC}">
              <c16:uniqueId val="{0000000A-8D46-445F-96F1-A54F59D1E7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35949</c:v>
                </c:pt>
                <c:pt idx="2">
                  <c:v>#N/A</c:v>
                </c:pt>
                <c:pt idx="3">
                  <c:v>#N/A</c:v>
                </c:pt>
                <c:pt idx="4">
                  <c:v>32091</c:v>
                </c:pt>
                <c:pt idx="5">
                  <c:v>#N/A</c:v>
                </c:pt>
                <c:pt idx="6">
                  <c:v>#N/A</c:v>
                </c:pt>
                <c:pt idx="7">
                  <c:v>32173</c:v>
                </c:pt>
                <c:pt idx="8">
                  <c:v>#N/A</c:v>
                </c:pt>
                <c:pt idx="9">
                  <c:v>#N/A</c:v>
                </c:pt>
                <c:pt idx="10">
                  <c:v>30651</c:v>
                </c:pt>
                <c:pt idx="11">
                  <c:v>#N/A</c:v>
                </c:pt>
                <c:pt idx="12">
                  <c:v>#N/A</c:v>
                </c:pt>
                <c:pt idx="13">
                  <c:v>31229</c:v>
                </c:pt>
                <c:pt idx="14">
                  <c:v>#N/A</c:v>
                </c:pt>
              </c:numCache>
            </c:numRef>
          </c:val>
          <c:smooth val="0"/>
          <c:extLst>
            <c:ext xmlns:c16="http://schemas.microsoft.com/office/drawing/2014/chart" uri="{C3380CC4-5D6E-409C-BE32-E72D297353CC}">
              <c16:uniqueId val="{0000000B-8D46-445F-96F1-A54F59D1E7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9120</c:v>
                </c:pt>
                <c:pt idx="1">
                  <c:v>8584</c:v>
                </c:pt>
                <c:pt idx="2">
                  <c:v>7896</c:v>
                </c:pt>
              </c:numCache>
            </c:numRef>
          </c:val>
          <c:extLst>
            <c:ext xmlns:c16="http://schemas.microsoft.com/office/drawing/2014/chart" uri="{C3380CC4-5D6E-409C-BE32-E72D297353CC}">
              <c16:uniqueId val="{00000000-8104-49A2-A590-741B23F142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2616</c:v>
                </c:pt>
                <c:pt idx="1">
                  <c:v>1509</c:v>
                </c:pt>
                <c:pt idx="2">
                  <c:v>1353</c:v>
                </c:pt>
              </c:numCache>
            </c:numRef>
          </c:val>
          <c:extLst>
            <c:ext xmlns:c16="http://schemas.microsoft.com/office/drawing/2014/chart" uri="{C3380CC4-5D6E-409C-BE32-E72D297353CC}">
              <c16:uniqueId val="{00000001-8104-49A2-A590-741B23F142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3256</c:v>
                </c:pt>
                <c:pt idx="1">
                  <c:v>3044</c:v>
                </c:pt>
                <c:pt idx="2">
                  <c:v>2888</c:v>
                </c:pt>
              </c:numCache>
            </c:numRef>
          </c:val>
          <c:extLst>
            <c:ext xmlns:c16="http://schemas.microsoft.com/office/drawing/2014/chart" uri="{C3380CC4-5D6E-409C-BE32-E72D297353CC}">
              <c16:uniqueId val="{00000002-8104-49A2-A590-741B23F142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116,082
115,448
993.30
61,250,381
60,553,528
549,990
34,279,316
67,423,650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令和元年度の当市財政力指数は類似団体が同値のなか前年度より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ポイント増となったが、数値は低位に留まっている。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当市の主な内容として、分子となる基準財政収入額は、給与所得者や企業収益の増による市民税や新増築により固定資産税（家屋）の増など市税の増などにより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276</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百万円増となっている。分母となる基準財政需要額算入見込額は、公債費で</a:t>
          </a:r>
          <a:r>
            <a:rPr kumimoji="1" lang="en-US" altLang="ja-JP" sz="1100">
              <a:solidFill>
                <a:schemeClr val="tx1"/>
              </a:solidFill>
              <a:latin typeface="ＭＳ Ｐゴシック" panose="020B0600070205080204" pitchFamily="50" charset="-128"/>
              <a:ea typeface="ＭＳ Ｐゴシック" panose="020B0600070205080204" pitchFamily="50" charset="-128"/>
            </a:rPr>
            <a:t>95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百万円の減、道路橋りょう費など事業費補正全体で</a:t>
          </a:r>
          <a:r>
            <a:rPr kumimoji="1" lang="en-US" altLang="ja-JP" sz="1100">
              <a:solidFill>
                <a:schemeClr val="tx1"/>
              </a:solidFill>
              <a:latin typeface="ＭＳ Ｐゴシック" panose="020B0600070205080204" pitchFamily="50" charset="-128"/>
              <a:ea typeface="ＭＳ Ｐゴシック" panose="020B0600070205080204" pitchFamily="50" charset="-128"/>
            </a:rPr>
            <a:t>78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百万円の減などがあるものの、生活保護費や教育費の増などにより全体で</a:t>
          </a:r>
          <a:r>
            <a:rPr kumimoji="1" lang="en-US" altLang="ja-JP" sz="1100">
              <a:solidFill>
                <a:schemeClr val="tx1"/>
              </a:solidFill>
              <a:latin typeface="ＭＳ Ｐゴシック" panose="020B0600070205080204" pitchFamily="50" charset="-128"/>
              <a:ea typeface="ＭＳ Ｐゴシック" panose="020B0600070205080204" pitchFamily="50" charset="-128"/>
            </a:rPr>
            <a:t>368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百万円増となった。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年度からの交付税合併特例措置の逓減の影響により財源の確保がより困難となっていることから、事務事業・公の施設の見直しなど行財政改革を推進し、財政の健全化に取り組んでいく。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79828</xdr:rowOff>
    </xdr:to>
    <xdr:cxnSp macro="">
      <xdr:nvCxnSpPr>
        <xdr:cNvPr id="71" name="直線コネクタ 70"/>
        <xdr:cNvCxnSpPr/>
      </xdr:nvCxnSpPr>
      <xdr:spPr>
        <a:xfrm flipV="1">
          <a:off x="4114800" y="77778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97065</xdr:rowOff>
    </xdr:to>
    <xdr:cxnSp macro="">
      <xdr:nvCxnSpPr>
        <xdr:cNvPr id="74" name="直線コネクタ 73"/>
        <xdr:cNvCxnSpPr/>
      </xdr:nvCxnSpPr>
      <xdr:spPr>
        <a:xfrm flipV="1">
          <a:off x="3225800" y="77950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114300</xdr:rowOff>
    </xdr:to>
    <xdr:cxnSp macro="">
      <xdr:nvCxnSpPr>
        <xdr:cNvPr id="80" name="直線コネクタ 79"/>
        <xdr:cNvCxnSpPr/>
      </xdr:nvCxnSpPr>
      <xdr:spPr>
        <a:xfrm flipV="1">
          <a:off x="1447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83" name="フローチャート: 判断 82"/>
        <xdr:cNvSpPr/>
      </xdr:nvSpPr>
      <xdr:spPr>
        <a:xfrm>
          <a:off x="1397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20155</xdr:rowOff>
    </xdr:from>
    <xdr:ext cx="762000" cy="259045"/>
    <xdr:sp macro="" textlink="">
      <xdr:nvSpPr>
        <xdr:cNvPr id="84" name="テキスト ボックス 83"/>
        <xdr:cNvSpPr txBox="1"/>
      </xdr:nvSpPr>
      <xdr:spPr>
        <a:xfrm>
          <a:off x="1066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1"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8" name="楕円 97"/>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9" name="テキスト ボックス 98"/>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令和元年度の経常収支比率は、借入の抑制や平成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年度から据置を設けたことにより公債費で前年度比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百万円減、また、ごみ及びし尿処理施設運営に係る一部事務組合への負担金で前年度比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百万円減となったこと等により経常経費充当一般財源が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百万円減となったものの、地方税で前年度比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百万円減や地方消費税交付金で前年度比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減となったこと等により一般財源等（臨時財政対策債を含む）が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百万円の減となったことから、経常収支比率が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前年度よりも比率が上昇しており、類似団体と比較しても依然として高い数値であることから、さらなる経費の節減に努めるとともに、今後も旧土地開発公社所有宅地等の売却を進め、第三セクター等改革推進債の早期繰上償還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63500</xdr:rowOff>
    </xdr:to>
    <xdr:cxnSp macro="">
      <xdr:nvCxnSpPr>
        <xdr:cNvPr id="134" name="直線コネクタ 133"/>
        <xdr:cNvCxnSpPr/>
      </xdr:nvCxnSpPr>
      <xdr:spPr>
        <a:xfrm>
          <a:off x="4114800" y="1095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154517</xdr:rowOff>
    </xdr:to>
    <xdr:cxnSp macro="">
      <xdr:nvCxnSpPr>
        <xdr:cNvPr id="137" name="直線コネクタ 136"/>
        <xdr:cNvCxnSpPr/>
      </xdr:nvCxnSpPr>
      <xdr:spPr>
        <a:xfrm>
          <a:off x="3225800" y="107950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165100</xdr:rowOff>
    </xdr:to>
    <xdr:cxnSp macro="">
      <xdr:nvCxnSpPr>
        <xdr:cNvPr id="140" name="直線コネクタ 139"/>
        <xdr:cNvCxnSpPr/>
      </xdr:nvCxnSpPr>
      <xdr:spPr>
        <a:xfrm>
          <a:off x="2336800" y="106100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151554</xdr:rowOff>
    </xdr:to>
    <xdr:cxnSp macro="">
      <xdr:nvCxnSpPr>
        <xdr:cNvPr id="143" name="直線コネクタ 142"/>
        <xdr:cNvCxnSpPr/>
      </xdr:nvCxnSpPr>
      <xdr:spPr>
        <a:xfrm>
          <a:off x="1447800" y="1033653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41487</xdr:rowOff>
    </xdr:from>
    <xdr:to>
      <xdr:col>7</xdr:col>
      <xdr:colOff>31750</xdr:colOff>
      <xdr:row>59</xdr:row>
      <xdr:rowOff>143087</xdr:rowOff>
    </xdr:to>
    <xdr:sp macro="" textlink="">
      <xdr:nvSpPr>
        <xdr:cNvPr id="146" name="フローチャート: 判断 145"/>
        <xdr:cNvSpPr/>
      </xdr:nvSpPr>
      <xdr:spPr>
        <a:xfrm>
          <a:off x="1397000" y="10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153264</xdr:rowOff>
    </xdr:from>
    <xdr:ext cx="762000" cy="259045"/>
    <xdr:sp macro="" textlink="">
      <xdr:nvSpPr>
        <xdr:cNvPr id="147" name="テキスト ボックス 146"/>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3" name="楕円 152"/>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4"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5" name="楕円 154"/>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6" name="テキスト ボックス 155"/>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7" name="楕円 156"/>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8" name="テキスト ボックス 157"/>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9" name="楕円 158"/>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15681</xdr:rowOff>
    </xdr:from>
    <xdr:ext cx="762000" cy="259045"/>
    <xdr:sp macro="" textlink="">
      <xdr:nvSpPr>
        <xdr:cNvPr id="160" name="テキスト ボックス 159"/>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61" name="楕円 160"/>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62" name="テキスト ボックス 161"/>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令和元年度の人件費は、市町村合併以来継続している一般職の退職者数に対する一定割合以下での採用（平成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年度以降：３分の１）、労務職の退職者不補充による職員削減の効果により、合併直後の平成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人減で、人口</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人当たりの職員数では類似団体より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人少なくなっている。また、人件費の一般財源については平成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2,418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一方で物件費は農林業系廃棄物処理加速化事業などが減少したものの、奥州ふるさと応援寄附事業が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百万円増となるなど、全体として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百万円増となり類似団体平均を上回っている。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財政計画においては、経常経費である物件費の削減による効果額を一定程度見込んでいることから、計画とかい離しないよう着実に財政健全化に取り組む必要がある。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45642</xdr:rowOff>
    </xdr:from>
    <xdr:to>
      <xdr:col>23</xdr:col>
      <xdr:colOff>133350</xdr:colOff>
      <xdr:row>85</xdr:row>
      <xdr:rowOff>103727</xdr:rowOff>
    </xdr:to>
    <xdr:cxnSp macro="">
      <xdr:nvCxnSpPr>
        <xdr:cNvPr id="199" name="直線コネクタ 198"/>
        <xdr:cNvCxnSpPr/>
      </xdr:nvCxnSpPr>
      <xdr:spPr>
        <a:xfrm>
          <a:off x="4114800" y="14618892"/>
          <a:ext cx="838200" cy="5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200" name="人件費・物件費等の状況平均値テキスト"/>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27045</xdr:rowOff>
    </xdr:from>
    <xdr:to>
      <xdr:col>19</xdr:col>
      <xdr:colOff>133350</xdr:colOff>
      <xdr:row>85</xdr:row>
      <xdr:rowOff>45642</xdr:rowOff>
    </xdr:to>
    <xdr:cxnSp macro="">
      <xdr:nvCxnSpPr>
        <xdr:cNvPr id="202" name="直線コネクタ 201"/>
        <xdr:cNvCxnSpPr/>
      </xdr:nvCxnSpPr>
      <xdr:spPr>
        <a:xfrm>
          <a:off x="3225800" y="14600295"/>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164623</xdr:rowOff>
    </xdr:from>
    <xdr:ext cx="736600" cy="259045"/>
    <xdr:sp macro="" textlink="">
      <xdr:nvSpPr>
        <xdr:cNvPr id="204" name="テキスト ボックス 203"/>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133758</xdr:rowOff>
    </xdr:from>
    <xdr:to>
      <xdr:col>15</xdr:col>
      <xdr:colOff>82550</xdr:colOff>
      <xdr:row>85</xdr:row>
      <xdr:rowOff>27045</xdr:rowOff>
    </xdr:to>
    <xdr:cxnSp macro="">
      <xdr:nvCxnSpPr>
        <xdr:cNvPr id="205" name="直線コネクタ 204"/>
        <xdr:cNvCxnSpPr/>
      </xdr:nvCxnSpPr>
      <xdr:spPr>
        <a:xfrm>
          <a:off x="2336800" y="14535558"/>
          <a:ext cx="889000" cy="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143958</xdr:rowOff>
    </xdr:from>
    <xdr:ext cx="762000" cy="259045"/>
    <xdr:sp macro="" textlink="">
      <xdr:nvSpPr>
        <xdr:cNvPr id="207" name="テキスト ボックス 206"/>
        <xdr:cNvSpPr txBox="1"/>
      </xdr:nvSpPr>
      <xdr:spPr>
        <a:xfrm>
          <a:off x="2844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55231</xdr:rowOff>
    </xdr:from>
    <xdr:to>
      <xdr:col>11</xdr:col>
      <xdr:colOff>31750</xdr:colOff>
      <xdr:row>84</xdr:row>
      <xdr:rowOff>133758</xdr:rowOff>
    </xdr:to>
    <xdr:cxnSp macro="">
      <xdr:nvCxnSpPr>
        <xdr:cNvPr id="208" name="直線コネクタ 207"/>
        <xdr:cNvCxnSpPr/>
      </xdr:nvCxnSpPr>
      <xdr:spPr>
        <a:xfrm>
          <a:off x="1447800" y="14457031"/>
          <a:ext cx="889000" cy="7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94043</xdr:rowOff>
    </xdr:from>
    <xdr:ext cx="762000" cy="259045"/>
    <xdr:sp macro="" textlink="">
      <xdr:nvSpPr>
        <xdr:cNvPr id="210" name="テキスト ボックス 209"/>
        <xdr:cNvSpPr txBox="1"/>
      </xdr:nvSpPr>
      <xdr:spPr>
        <a:xfrm>
          <a:off x="1955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158610</xdr:rowOff>
    </xdr:from>
    <xdr:to>
      <xdr:col>7</xdr:col>
      <xdr:colOff>31750</xdr:colOff>
      <xdr:row>84</xdr:row>
      <xdr:rowOff>88760</xdr:rowOff>
    </xdr:to>
    <xdr:sp macro="" textlink="">
      <xdr:nvSpPr>
        <xdr:cNvPr id="211" name="フローチャート: 判断 210"/>
        <xdr:cNvSpPr/>
      </xdr:nvSpPr>
      <xdr:spPr>
        <a:xfrm>
          <a:off x="1397000" y="1438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98937</xdr:rowOff>
    </xdr:from>
    <xdr:ext cx="762000" cy="259045"/>
    <xdr:sp macro="" textlink="">
      <xdr:nvSpPr>
        <xdr:cNvPr id="212" name="テキスト ボックス 211"/>
        <xdr:cNvSpPr txBox="1"/>
      </xdr:nvSpPr>
      <xdr:spPr>
        <a:xfrm>
          <a:off x="1066800" y="1415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52927</xdr:rowOff>
    </xdr:from>
    <xdr:to>
      <xdr:col>23</xdr:col>
      <xdr:colOff>184150</xdr:colOff>
      <xdr:row>85</xdr:row>
      <xdr:rowOff>154527</xdr:rowOff>
    </xdr:to>
    <xdr:sp macro="" textlink="">
      <xdr:nvSpPr>
        <xdr:cNvPr id="218" name="楕円 217"/>
        <xdr:cNvSpPr/>
      </xdr:nvSpPr>
      <xdr:spPr>
        <a:xfrm>
          <a:off x="4902200" y="146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25004</xdr:rowOff>
    </xdr:from>
    <xdr:ext cx="762000" cy="259045"/>
    <xdr:sp macro="" textlink="">
      <xdr:nvSpPr>
        <xdr:cNvPr id="219" name="人件費・物件費等の状況該当値テキスト"/>
        <xdr:cNvSpPr txBox="1"/>
      </xdr:nvSpPr>
      <xdr:spPr>
        <a:xfrm>
          <a:off x="5041900" y="1459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166292</xdr:rowOff>
    </xdr:from>
    <xdr:to>
      <xdr:col>19</xdr:col>
      <xdr:colOff>184150</xdr:colOff>
      <xdr:row>85</xdr:row>
      <xdr:rowOff>96442</xdr:rowOff>
    </xdr:to>
    <xdr:sp macro="" textlink="">
      <xdr:nvSpPr>
        <xdr:cNvPr id="220" name="楕円 219"/>
        <xdr:cNvSpPr/>
      </xdr:nvSpPr>
      <xdr:spPr>
        <a:xfrm>
          <a:off x="4064000" y="145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81219</xdr:rowOff>
    </xdr:from>
    <xdr:ext cx="736600" cy="259045"/>
    <xdr:sp macro="" textlink="">
      <xdr:nvSpPr>
        <xdr:cNvPr id="221" name="テキスト ボックス 220"/>
        <xdr:cNvSpPr txBox="1"/>
      </xdr:nvSpPr>
      <xdr:spPr>
        <a:xfrm>
          <a:off x="3733800" y="1465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147695</xdr:rowOff>
    </xdr:from>
    <xdr:to>
      <xdr:col>15</xdr:col>
      <xdr:colOff>133350</xdr:colOff>
      <xdr:row>85</xdr:row>
      <xdr:rowOff>77845</xdr:rowOff>
    </xdr:to>
    <xdr:sp macro="" textlink="">
      <xdr:nvSpPr>
        <xdr:cNvPr id="222" name="楕円 221"/>
        <xdr:cNvSpPr/>
      </xdr:nvSpPr>
      <xdr:spPr>
        <a:xfrm>
          <a:off x="3175000" y="14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62622</xdr:rowOff>
    </xdr:from>
    <xdr:ext cx="762000" cy="259045"/>
    <xdr:sp macro="" textlink="">
      <xdr:nvSpPr>
        <xdr:cNvPr id="223" name="テキスト ボックス 222"/>
        <xdr:cNvSpPr txBox="1"/>
      </xdr:nvSpPr>
      <xdr:spPr>
        <a:xfrm>
          <a:off x="2844800" y="1463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82958</xdr:rowOff>
    </xdr:from>
    <xdr:to>
      <xdr:col>11</xdr:col>
      <xdr:colOff>82550</xdr:colOff>
      <xdr:row>85</xdr:row>
      <xdr:rowOff>13108</xdr:rowOff>
    </xdr:to>
    <xdr:sp macro="" textlink="">
      <xdr:nvSpPr>
        <xdr:cNvPr id="224" name="楕円 223"/>
        <xdr:cNvSpPr/>
      </xdr:nvSpPr>
      <xdr:spPr>
        <a:xfrm>
          <a:off x="2286000" y="144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169335</xdr:rowOff>
    </xdr:from>
    <xdr:ext cx="762000" cy="259045"/>
    <xdr:sp macro="" textlink="">
      <xdr:nvSpPr>
        <xdr:cNvPr id="225" name="テキスト ボックス 224"/>
        <xdr:cNvSpPr txBox="1"/>
      </xdr:nvSpPr>
      <xdr:spPr>
        <a:xfrm>
          <a:off x="1955800" y="145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4431</xdr:rowOff>
    </xdr:from>
    <xdr:to>
      <xdr:col>7</xdr:col>
      <xdr:colOff>31750</xdr:colOff>
      <xdr:row>84</xdr:row>
      <xdr:rowOff>106031</xdr:rowOff>
    </xdr:to>
    <xdr:sp macro="" textlink="">
      <xdr:nvSpPr>
        <xdr:cNvPr id="226" name="楕円 225"/>
        <xdr:cNvSpPr/>
      </xdr:nvSpPr>
      <xdr:spPr>
        <a:xfrm>
          <a:off x="1397000" y="144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90808</xdr:rowOff>
    </xdr:from>
    <xdr:ext cx="762000" cy="259045"/>
    <xdr:sp macro="" textlink="">
      <xdr:nvSpPr>
        <xdr:cNvPr id="227" name="テキスト ボックス 226"/>
        <xdr:cNvSpPr txBox="1"/>
      </xdr:nvSpPr>
      <xdr:spPr>
        <a:xfrm>
          <a:off x="1066800" y="144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年度までは類似団体でも低い水準であったが、類似団体の区分見直しにより、平成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年度以降はほぼ同程度となっている。全国平均と比較しても低い数値で推移してきたが、これは、平成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年度に策定した財政計画の中で、長期的な財政の健全化を図る必要があることから、行財政改革の一環として、平成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年１月から平成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年３月までの４年３か月の間において平均給与を平均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4.7</a:t>
          </a:r>
          <a:r>
            <a:rPr kumimoji="1" lang="ja-JP" altLang="en-US" sz="1100">
              <a:solidFill>
                <a:schemeClr val="tx1"/>
              </a:solidFill>
              <a:latin typeface="ＭＳ Ｐゴシック" panose="020B0600070205080204" pitchFamily="50" charset="-128"/>
              <a:ea typeface="ＭＳ Ｐゴシック" panose="020B0600070205080204" pitchFamily="50" charset="-128"/>
            </a:rPr>
            <a:t>％減とする独自の給与削減措置に取り組み約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億円の人件費を削減した。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年４月において県の給料表の見直し内容に準拠し若年層の給与を引き上げる一方、高齢層を引き下げることにより平均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0.5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ポイント程度引き下げており、今後も給与の適正化に努める。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61" name="直線コネクタ 260"/>
        <xdr:cNvCxnSpPr/>
      </xdr:nvCxnSpPr>
      <xdr:spPr>
        <a:xfrm flipV="1">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64" name="直線コネクタ 263"/>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21166</xdr:rowOff>
    </xdr:to>
    <xdr:cxnSp macro="">
      <xdr:nvCxnSpPr>
        <xdr:cNvPr id="267" name="直線コネクタ 266"/>
        <xdr:cNvCxnSpPr/>
      </xdr:nvCxnSpPr>
      <xdr:spPr>
        <a:xfrm>
          <a:off x="14401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1059</xdr:rowOff>
    </xdr:to>
    <xdr:cxnSp macro="">
      <xdr:nvCxnSpPr>
        <xdr:cNvPr id="270" name="直線コネクタ 269"/>
        <xdr:cNvCxnSpPr/>
      </xdr:nvCxnSpPr>
      <xdr:spPr>
        <a:xfrm>
          <a:off x="13512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2" name="楕円 28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3" name="テキスト ボックス 28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4" name="楕円 28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5" name="テキスト ボックス 28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6" name="楕円 285"/>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7" name="テキスト ボックス 286"/>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8" name="楕円 287"/>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9" name="テキスト ボックス 28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市町村合併以降、一般職の退職者数に対する採用の抑制、労務職の退職者不補充による職員削減を実施しているが、人口減少のペースがそれを上回り、人口当たりの職員数では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0.04</a:t>
          </a:r>
          <a:r>
            <a:rPr kumimoji="1" lang="ja-JP" altLang="en-US" sz="1100">
              <a:solidFill>
                <a:schemeClr val="tx1"/>
              </a:solidFill>
              <a:latin typeface="ＭＳ Ｐゴシック" panose="020B0600070205080204" pitchFamily="50" charset="-128"/>
              <a:ea typeface="ＭＳ Ｐゴシック" panose="020B0600070205080204" pitchFamily="50" charset="-128"/>
            </a:rPr>
            <a:t>人の微増となった。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においても同様に微増傾向となったものの、当市においては事務事業の見直しや組織再編等によりサービス低下を防ぎつつ、業務効率化を進めるほか、急激な採用抑制をしてきたことから、年齢構成においてもバランスの取れた定員管理も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139156</xdr:rowOff>
    </xdr:to>
    <xdr:cxnSp macro="">
      <xdr:nvCxnSpPr>
        <xdr:cNvPr id="326" name="直線コネクタ 325"/>
        <xdr:cNvCxnSpPr/>
      </xdr:nvCxnSpPr>
      <xdr:spPr>
        <a:xfrm>
          <a:off x="16179800" y="1038479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97790</xdr:rowOff>
    </xdr:to>
    <xdr:cxnSp macro="">
      <xdr:nvCxnSpPr>
        <xdr:cNvPr id="329" name="直線コネクタ 328"/>
        <xdr:cNvCxnSpPr/>
      </xdr:nvCxnSpPr>
      <xdr:spPr>
        <a:xfrm>
          <a:off x="15290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77107</xdr:rowOff>
    </xdr:to>
    <xdr:cxnSp macro="">
      <xdr:nvCxnSpPr>
        <xdr:cNvPr id="332" name="直線コネクタ 331"/>
        <xdr:cNvCxnSpPr/>
      </xdr:nvCxnSpPr>
      <xdr:spPr>
        <a:xfrm>
          <a:off x="14401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118473</xdr:rowOff>
    </xdr:to>
    <xdr:cxnSp macro="">
      <xdr:nvCxnSpPr>
        <xdr:cNvPr id="335" name="直線コネクタ 334"/>
        <xdr:cNvCxnSpPr/>
      </xdr:nvCxnSpPr>
      <xdr:spPr>
        <a:xfrm flipV="1">
          <a:off x="13512800" y="1036410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38" name="フローチャート: 判断 337"/>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39" name="テキスト ボックス 338"/>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5" name="楕円 344"/>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6"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7" name="楕円 346"/>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8" name="テキスト ボックス 347"/>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9" name="楕円 348"/>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50" name="テキスト ボックス 349"/>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51" name="楕円 350"/>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52" name="テキスト ボックス 351"/>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53" name="楕円 352"/>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54" name="テキスト ボックス 353"/>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令和元年度の実質公債費比率は、前年度と同値となり、依然として類似団体の中では最も高い比率となっている。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比率は前年と同値なのは３か年平均値であるためであり、令和元年度の単年度比率では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15.8</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％となり、借入金の着実な返済を推進した効果が出始めている。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総合計画における普通建設事業費の上限枠の設定などにより起債借入額の抑制に努める。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143510</xdr:rowOff>
    </xdr:to>
    <xdr:cxnSp macro="">
      <xdr:nvCxnSpPr>
        <xdr:cNvPr id="388" name="直線コネクタ 387"/>
        <xdr:cNvCxnSpPr/>
      </xdr:nvCxnSpPr>
      <xdr:spPr>
        <a:xfrm>
          <a:off x="16179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89"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143510</xdr:rowOff>
    </xdr:to>
    <xdr:cxnSp macro="">
      <xdr:nvCxnSpPr>
        <xdr:cNvPr id="391" name="直線コネクタ 390"/>
        <xdr:cNvCxnSpPr/>
      </xdr:nvCxnSpPr>
      <xdr:spPr>
        <a:xfrm>
          <a:off x="15290800" y="748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111337</xdr:rowOff>
    </xdr:to>
    <xdr:cxnSp macro="">
      <xdr:nvCxnSpPr>
        <xdr:cNvPr id="394" name="直線コネクタ 393"/>
        <xdr:cNvCxnSpPr/>
      </xdr:nvCxnSpPr>
      <xdr:spPr>
        <a:xfrm>
          <a:off x="14401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111337</xdr:rowOff>
    </xdr:to>
    <xdr:cxnSp macro="">
      <xdr:nvCxnSpPr>
        <xdr:cNvPr id="397" name="直線コネクタ 396"/>
        <xdr:cNvCxnSpPr/>
      </xdr:nvCxnSpPr>
      <xdr:spPr>
        <a:xfrm flipV="1">
          <a:off x="13512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0" name="フローチャート: 判断 399"/>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1" name="テキスト ボックス 400"/>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7" name="楕円 406"/>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8"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9" name="楕円 408"/>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10" name="テキスト ボックス 409"/>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11" name="楕円 410"/>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12" name="テキスト ボックス 411"/>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3" name="楕円 41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4" name="テキスト ボックス 41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5" name="楕円 414"/>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6" name="テキスト ボックス 415"/>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令和元年度の将来負担比率は、前年度比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ポイントの増となり、依然として類似団体の中では高い比率となっている。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新規起債借入の抑制などにより地方債現在高は減少したものの、充当可能基金額の減少が大きかったことなどにより比率が増となった。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今後は教育関連施設や病院の整備などに要する起債借入の増が一定程度見込まれることから、今後も事業実施の適正化を図り、財政の健全化に努める</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152763</xdr:rowOff>
    </xdr:from>
    <xdr:to>
      <xdr:col>81</xdr:col>
      <xdr:colOff>44450</xdr:colOff>
      <xdr:row>21</xdr:row>
      <xdr:rowOff>7741</xdr:rowOff>
    </xdr:to>
    <xdr:cxnSp macro="">
      <xdr:nvCxnSpPr>
        <xdr:cNvPr id="452" name="直線コネクタ 451"/>
        <xdr:cNvCxnSpPr/>
      </xdr:nvCxnSpPr>
      <xdr:spPr>
        <a:xfrm>
          <a:off x="16179800" y="3581763"/>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53" name="将来負担の状況平均値テキスト"/>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152763</xdr:rowOff>
    </xdr:from>
    <xdr:to>
      <xdr:col>77</xdr:col>
      <xdr:colOff>44450</xdr:colOff>
      <xdr:row>21</xdr:row>
      <xdr:rowOff>27275</xdr:rowOff>
    </xdr:to>
    <xdr:cxnSp macro="">
      <xdr:nvCxnSpPr>
        <xdr:cNvPr id="455" name="直線コネクタ 454"/>
        <xdr:cNvCxnSpPr/>
      </xdr:nvCxnSpPr>
      <xdr:spPr>
        <a:xfrm flipV="1">
          <a:off x="15290800" y="358176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7" name="テキスト ボックス 456"/>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164253</xdr:rowOff>
    </xdr:from>
    <xdr:to>
      <xdr:col>72</xdr:col>
      <xdr:colOff>203200</xdr:colOff>
      <xdr:row>21</xdr:row>
      <xdr:rowOff>27275</xdr:rowOff>
    </xdr:to>
    <xdr:cxnSp macro="">
      <xdr:nvCxnSpPr>
        <xdr:cNvPr id="458" name="直線コネクタ 457"/>
        <xdr:cNvCxnSpPr/>
      </xdr:nvCxnSpPr>
      <xdr:spPr>
        <a:xfrm>
          <a:off x="14401800" y="359325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60" name="テキスト ボックス 459"/>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164253</xdr:rowOff>
    </xdr:from>
    <xdr:to>
      <xdr:col>68</xdr:col>
      <xdr:colOff>152400</xdr:colOff>
      <xdr:row>21</xdr:row>
      <xdr:rowOff>114602</xdr:rowOff>
    </xdr:to>
    <xdr:cxnSp macro="">
      <xdr:nvCxnSpPr>
        <xdr:cNvPr id="461" name="直線コネクタ 460"/>
        <xdr:cNvCxnSpPr/>
      </xdr:nvCxnSpPr>
      <xdr:spPr>
        <a:xfrm flipV="1">
          <a:off x="13512800" y="3593253"/>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63" name="テキスト ボックス 462"/>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31206</xdr:rowOff>
    </xdr:from>
    <xdr:to>
      <xdr:col>64</xdr:col>
      <xdr:colOff>152400</xdr:colOff>
      <xdr:row>18</xdr:row>
      <xdr:rowOff>132806</xdr:rowOff>
    </xdr:to>
    <xdr:sp macro="" textlink="">
      <xdr:nvSpPr>
        <xdr:cNvPr id="464" name="フローチャート: 判断 463"/>
        <xdr:cNvSpPr/>
      </xdr:nvSpPr>
      <xdr:spPr>
        <a:xfrm>
          <a:off x="13462000" y="311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142983</xdr:rowOff>
    </xdr:from>
    <xdr:ext cx="762000" cy="259045"/>
    <xdr:sp macro="" textlink="">
      <xdr:nvSpPr>
        <xdr:cNvPr id="465" name="テキスト ボックス 464"/>
        <xdr:cNvSpPr txBox="1"/>
      </xdr:nvSpPr>
      <xdr:spPr>
        <a:xfrm>
          <a:off x="131318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128391</xdr:rowOff>
    </xdr:from>
    <xdr:to>
      <xdr:col>81</xdr:col>
      <xdr:colOff>95250</xdr:colOff>
      <xdr:row>21</xdr:row>
      <xdr:rowOff>58541</xdr:rowOff>
    </xdr:to>
    <xdr:sp macro="" textlink="">
      <xdr:nvSpPr>
        <xdr:cNvPr id="471" name="楕円 470"/>
        <xdr:cNvSpPr/>
      </xdr:nvSpPr>
      <xdr:spPr>
        <a:xfrm>
          <a:off x="169672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100468</xdr:rowOff>
    </xdr:from>
    <xdr:ext cx="762000" cy="259045"/>
    <xdr:sp macro="" textlink="">
      <xdr:nvSpPr>
        <xdr:cNvPr id="472" name="将来負担の状況該当値テキスト"/>
        <xdr:cNvSpPr txBox="1"/>
      </xdr:nvSpPr>
      <xdr:spPr>
        <a:xfrm>
          <a:off x="17106900" y="35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101963</xdr:rowOff>
    </xdr:from>
    <xdr:to>
      <xdr:col>77</xdr:col>
      <xdr:colOff>95250</xdr:colOff>
      <xdr:row>21</xdr:row>
      <xdr:rowOff>32113</xdr:rowOff>
    </xdr:to>
    <xdr:sp macro="" textlink="">
      <xdr:nvSpPr>
        <xdr:cNvPr id="473" name="楕円 472"/>
        <xdr:cNvSpPr/>
      </xdr:nvSpPr>
      <xdr:spPr>
        <a:xfrm>
          <a:off x="16129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16890</xdr:rowOff>
    </xdr:from>
    <xdr:ext cx="736600" cy="259045"/>
    <xdr:sp macro="" textlink="">
      <xdr:nvSpPr>
        <xdr:cNvPr id="474" name="テキスト ボックス 473"/>
        <xdr:cNvSpPr txBox="1"/>
      </xdr:nvSpPr>
      <xdr:spPr>
        <a:xfrm>
          <a:off x="15798800" y="361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147925</xdr:rowOff>
    </xdr:from>
    <xdr:to>
      <xdr:col>73</xdr:col>
      <xdr:colOff>44450</xdr:colOff>
      <xdr:row>21</xdr:row>
      <xdr:rowOff>78075</xdr:rowOff>
    </xdr:to>
    <xdr:sp macro="" textlink="">
      <xdr:nvSpPr>
        <xdr:cNvPr id="475" name="楕円 474"/>
        <xdr:cNvSpPr/>
      </xdr:nvSpPr>
      <xdr:spPr>
        <a:xfrm>
          <a:off x="15240000" y="3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62852</xdr:rowOff>
    </xdr:from>
    <xdr:ext cx="762000" cy="259045"/>
    <xdr:sp macro="" textlink="">
      <xdr:nvSpPr>
        <xdr:cNvPr id="476" name="テキスト ボックス 475"/>
        <xdr:cNvSpPr txBox="1"/>
      </xdr:nvSpPr>
      <xdr:spPr>
        <a:xfrm>
          <a:off x="14909800" y="36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113453</xdr:rowOff>
    </xdr:from>
    <xdr:to>
      <xdr:col>68</xdr:col>
      <xdr:colOff>203200</xdr:colOff>
      <xdr:row>21</xdr:row>
      <xdr:rowOff>43603</xdr:rowOff>
    </xdr:to>
    <xdr:sp macro="" textlink="">
      <xdr:nvSpPr>
        <xdr:cNvPr id="477" name="楕円 476"/>
        <xdr:cNvSpPr/>
      </xdr:nvSpPr>
      <xdr:spPr>
        <a:xfrm>
          <a:off x="14351000" y="35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28380</xdr:rowOff>
    </xdr:from>
    <xdr:ext cx="762000" cy="259045"/>
    <xdr:sp macro="" textlink="">
      <xdr:nvSpPr>
        <xdr:cNvPr id="478" name="テキスト ボックス 477"/>
        <xdr:cNvSpPr txBox="1"/>
      </xdr:nvSpPr>
      <xdr:spPr>
        <a:xfrm>
          <a:off x="14020800" y="362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63802</xdr:rowOff>
    </xdr:from>
    <xdr:to>
      <xdr:col>64</xdr:col>
      <xdr:colOff>152400</xdr:colOff>
      <xdr:row>21</xdr:row>
      <xdr:rowOff>165402</xdr:rowOff>
    </xdr:to>
    <xdr:sp macro="" textlink="">
      <xdr:nvSpPr>
        <xdr:cNvPr id="479" name="楕円 478"/>
        <xdr:cNvSpPr/>
      </xdr:nvSpPr>
      <xdr:spPr>
        <a:xfrm>
          <a:off x="13462000" y="3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150179</xdr:rowOff>
    </xdr:from>
    <xdr:ext cx="762000" cy="259045"/>
    <xdr:sp macro="" textlink="">
      <xdr:nvSpPr>
        <xdr:cNvPr id="480" name="テキスト ボックス 479"/>
        <xdr:cNvSpPr txBox="1"/>
      </xdr:nvSpPr>
      <xdr:spPr>
        <a:xfrm>
          <a:off x="13131800" y="375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116,082
115,448
993.30
61,250,381
60,553,528
549,990
34,279,316
67,423,650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令和元年度の人件費は、経常一般財源が前年度比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百万円増となり全体では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合併以来継続してきた一般職の退職者数の５分の１（平成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年度より３分の１）採用、労務職の退職者不補充による職員削減の効果などがあったものの、令和元年度は選挙費が影響し、全体としては前年度比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115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合併後の平成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年度以降で比較すると、経常一般財源ベースで</a:t>
          </a:r>
          <a:r>
            <a:rPr kumimoji="1" lang="en-US" altLang="ja-JP" sz="1100">
              <a:solidFill>
                <a:schemeClr val="tx1"/>
              </a:solidFill>
              <a:latin typeface="ＭＳ Ｐゴシック" panose="020B0600070205080204" pitchFamily="50" charset="-128"/>
              <a:ea typeface="ＭＳ Ｐゴシック" panose="020B0600070205080204" pitchFamily="50" charset="-128"/>
            </a:rPr>
            <a:t>2,418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百万円の減、職員数では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277</a:t>
          </a:r>
          <a:r>
            <a:rPr kumimoji="1" lang="ja-JP" altLang="en-US" sz="1100">
              <a:solidFill>
                <a:schemeClr val="tx1"/>
              </a:solidFill>
              <a:latin typeface="ＭＳ Ｐゴシック" panose="020B0600070205080204" pitchFamily="50" charset="-128"/>
              <a:ea typeface="ＭＳ Ｐゴシック" panose="020B0600070205080204" pitchFamily="50" charset="-128"/>
            </a:rPr>
            <a:t>人の減となっている。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40</xdr:row>
      <xdr:rowOff>88900</xdr:rowOff>
    </xdr:to>
    <xdr:cxnSp macro="">
      <xdr:nvCxnSpPr>
        <xdr:cNvPr id="61" name="直線コネクタ 60"/>
        <xdr:cNvCxnSpPr/>
      </xdr:nvCxnSpPr>
      <xdr:spPr>
        <a:xfrm flipV="1">
          <a:off x="4826000" y="5740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33</xdr:row>
      <xdr:rowOff>107950</xdr:rowOff>
    </xdr:to>
    <xdr:cxnSp macro="">
      <xdr:nvCxnSpPr>
        <xdr:cNvPr id="66" name="直線コネクタ 65"/>
        <xdr:cNvCxnSpPr/>
      </xdr:nvCxnSpPr>
      <xdr:spPr>
        <a:xfrm>
          <a:off x="3987800" y="567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33</xdr:row>
      <xdr:rowOff>19050</xdr:rowOff>
    </xdr:to>
    <xdr:cxnSp macro="">
      <xdr:nvCxnSpPr>
        <xdr:cNvPr id="69" name="直線コネクタ 68"/>
        <xdr:cNvCxnSpPr/>
      </xdr:nvCxnSpPr>
      <xdr:spPr>
        <a:xfrm>
          <a:off x="3098800" y="561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158750</xdr:rowOff>
    </xdr:from>
    <xdr:to>
      <xdr:col>20</xdr:col>
      <xdr:colOff>38100</xdr:colOff>
      <xdr:row>36</xdr:row>
      <xdr:rowOff>88900</xdr:rowOff>
    </xdr:to>
    <xdr:sp macro="" textlink="">
      <xdr:nvSpPr>
        <xdr:cNvPr id="70" name="フローチャート: 判断 69"/>
        <xdr:cNvSpPr/>
      </xdr:nvSpPr>
      <xdr:spPr>
        <a:xfrm>
          <a:off x="3937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71" name="テキスト ボックス 70"/>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33</xdr:row>
      <xdr:rowOff>6350</xdr:rowOff>
    </xdr:to>
    <xdr:cxnSp macro="">
      <xdr:nvCxnSpPr>
        <xdr:cNvPr id="72" name="直線コネクタ 71"/>
        <xdr:cNvCxnSpPr/>
      </xdr:nvCxnSpPr>
      <xdr:spPr>
        <a:xfrm flipV="1">
          <a:off x="2209800" y="56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6350</xdr:rowOff>
    </xdr:to>
    <xdr:cxnSp macro="">
      <xdr:nvCxnSpPr>
        <xdr:cNvPr id="75" name="直線コネクタ 74"/>
        <xdr:cNvCxnSpPr/>
      </xdr:nvCxnSpPr>
      <xdr:spPr>
        <a:xfrm>
          <a:off x="1320800" y="56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78" name="フローチャート: 判断 77"/>
        <xdr:cNvSpPr/>
      </xdr:nvSpPr>
      <xdr:spPr>
        <a:xfrm>
          <a:off x="12700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89" name="楕円 88"/>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0" name="テキスト ボックス 89"/>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127000</xdr:rowOff>
    </xdr:from>
    <xdr:to>
      <xdr:col>11</xdr:col>
      <xdr:colOff>60325</xdr:colOff>
      <xdr:row>33</xdr:row>
      <xdr:rowOff>57150</xdr:rowOff>
    </xdr:to>
    <xdr:sp macro="" textlink="">
      <xdr:nvSpPr>
        <xdr:cNvPr id="91" name="楕円 90"/>
        <xdr:cNvSpPr/>
      </xdr:nvSpPr>
      <xdr:spPr>
        <a:xfrm>
          <a:off x="2159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67327</xdr:rowOff>
    </xdr:from>
    <xdr:ext cx="762000" cy="259045"/>
    <xdr:sp macro="" textlink="">
      <xdr:nvSpPr>
        <xdr:cNvPr id="92" name="テキスト ボックス 91"/>
        <xdr:cNvSpPr txBox="1"/>
      </xdr:nvSpPr>
      <xdr:spPr>
        <a:xfrm>
          <a:off x="1828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4" name="テキスト ボックス 93"/>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令和元年度の物件費は、教育用コンピュータ管理事業やふるさと応援寄附事業</a:t>
          </a:r>
          <a:r>
            <a:rPr kumimoji="1" lang="ja-JP" altLang="en-US" sz="1100">
              <a:solidFill>
                <a:schemeClr val="tx1"/>
              </a:solidFill>
              <a:latin typeface="ＭＳ Ｐゴシック" panose="020B0600070205080204" pitchFamily="50" charset="-128"/>
              <a:ea typeface="ＭＳ Ｐゴシック" panose="020B0600070205080204" pitchFamily="50" charset="-128"/>
            </a:rPr>
            <a:t>などの委託料の増により、全体として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347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百万円増となっている。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財政計画においては、経常経費である物件費の削減による効果額を一定程度見込んでいることから、計画とかい離しないよう着実に財政健全化に取り組む必要がある。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4" name="直線コネクタ 123"/>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7"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28" name="直線コネクタ 127"/>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135164</xdr:rowOff>
    </xdr:to>
    <xdr:cxnSp macro="">
      <xdr:nvCxnSpPr>
        <xdr:cNvPr id="129" name="直線コネクタ 128"/>
        <xdr:cNvCxnSpPr/>
      </xdr:nvCxnSpPr>
      <xdr:spPr>
        <a:xfrm>
          <a:off x="15671800" y="25926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0"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1" name="フローチャート: 判断 130"/>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4536</xdr:rowOff>
    </xdr:from>
    <xdr:to>
      <xdr:col>78</xdr:col>
      <xdr:colOff>69850</xdr:colOff>
      <xdr:row>15</xdr:row>
      <xdr:rowOff>20864</xdr:rowOff>
    </xdr:to>
    <xdr:cxnSp macro="">
      <xdr:nvCxnSpPr>
        <xdr:cNvPr id="132" name="直線コネクタ 131"/>
        <xdr:cNvCxnSpPr/>
      </xdr:nvCxnSpPr>
      <xdr:spPr>
        <a:xfrm>
          <a:off x="14782800" y="2576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3" name="フローチャート: 判断 132"/>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4" name="テキスト ボックス 133"/>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4536</xdr:rowOff>
    </xdr:from>
    <xdr:to>
      <xdr:col>73</xdr:col>
      <xdr:colOff>180975</xdr:colOff>
      <xdr:row>15</xdr:row>
      <xdr:rowOff>4536</xdr:rowOff>
    </xdr:to>
    <xdr:cxnSp macro="">
      <xdr:nvCxnSpPr>
        <xdr:cNvPr id="135" name="直線コネクタ 134"/>
        <xdr:cNvCxnSpPr/>
      </xdr:nvCxnSpPr>
      <xdr:spPr>
        <a:xfrm>
          <a:off x="13893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151493</xdr:rowOff>
    </xdr:from>
    <xdr:to>
      <xdr:col>69</xdr:col>
      <xdr:colOff>92075</xdr:colOff>
      <xdr:row>15</xdr:row>
      <xdr:rowOff>4536</xdr:rowOff>
    </xdr:to>
    <xdr:cxnSp macro="">
      <xdr:nvCxnSpPr>
        <xdr:cNvPr id="138" name="直線コネクタ 137"/>
        <xdr:cNvCxnSpPr/>
      </xdr:nvCxnSpPr>
      <xdr:spPr>
        <a:xfrm>
          <a:off x="13004800" y="2380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41" name="フローチャート: 判断 140"/>
        <xdr:cNvSpPr/>
      </xdr:nvSpPr>
      <xdr:spPr>
        <a:xfrm>
          <a:off x="12954000" y="234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31948</xdr:rowOff>
    </xdr:from>
    <xdr:ext cx="762000" cy="259045"/>
    <xdr:sp macro="" textlink="">
      <xdr:nvSpPr>
        <xdr:cNvPr id="142" name="テキスト ボックス 141"/>
        <xdr:cNvSpPr txBox="1"/>
      </xdr:nvSpPr>
      <xdr:spPr>
        <a:xfrm>
          <a:off x="12623800" y="243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84364</xdr:rowOff>
    </xdr:from>
    <xdr:to>
      <xdr:col>82</xdr:col>
      <xdr:colOff>158750</xdr:colOff>
      <xdr:row>16</xdr:row>
      <xdr:rowOff>14514</xdr:rowOff>
    </xdr:to>
    <xdr:sp macro="" textlink="">
      <xdr:nvSpPr>
        <xdr:cNvPr id="148" name="楕円 147"/>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100891</xdr:rowOff>
    </xdr:from>
    <xdr:ext cx="762000" cy="259045"/>
    <xdr:sp macro="" textlink="">
      <xdr:nvSpPr>
        <xdr:cNvPr id="149" name="物件費該当値テキスト"/>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125186</xdr:rowOff>
    </xdr:from>
    <xdr:to>
      <xdr:col>74</xdr:col>
      <xdr:colOff>31750</xdr:colOff>
      <xdr:row>15</xdr:row>
      <xdr:rowOff>55336</xdr:rowOff>
    </xdr:to>
    <xdr:sp macro="" textlink="">
      <xdr:nvSpPr>
        <xdr:cNvPr id="152" name="楕円 151"/>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65513</xdr:rowOff>
    </xdr:from>
    <xdr:ext cx="762000" cy="259045"/>
    <xdr:sp macro="" textlink="">
      <xdr:nvSpPr>
        <xdr:cNvPr id="153" name="テキスト ボックス 152"/>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4" name="楕円 153"/>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5" name="テキスト ボックス 154"/>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100693</xdr:rowOff>
    </xdr:from>
    <xdr:to>
      <xdr:col>65</xdr:col>
      <xdr:colOff>53975</xdr:colOff>
      <xdr:row>14</xdr:row>
      <xdr:rowOff>30843</xdr:rowOff>
    </xdr:to>
    <xdr:sp macro="" textlink="">
      <xdr:nvSpPr>
        <xdr:cNvPr id="156" name="楕円 155"/>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41020</xdr:rowOff>
    </xdr:from>
    <xdr:ext cx="762000" cy="259045"/>
    <xdr:sp macro="" textlink="">
      <xdr:nvSpPr>
        <xdr:cNvPr id="157" name="テキスト ボックス 156"/>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令和元年度の扶助費は、経常一般財源が前年度比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百万円減となっているものの、前年度比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全体としては、子ども・子育て支援給付事業の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本市の人口は、平成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年度末と令和元年度末で比較した場合に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1,377</a:t>
          </a:r>
          <a:r>
            <a:rPr kumimoji="1" lang="ja-JP" altLang="en-US" sz="1100">
              <a:solidFill>
                <a:schemeClr val="tx1"/>
              </a:solidFill>
              <a:latin typeface="ＭＳ Ｐゴシック" panose="020B0600070205080204" pitchFamily="50" charset="-128"/>
              <a:ea typeface="ＭＳ Ｐゴシック" panose="020B0600070205080204" pitchFamily="50" charset="-128"/>
            </a:rPr>
            <a:t>人減少（住民基本台帳人口）している一方、少子化対策である子ども子育て関連経費などの増により、引き続き増加が見込まれる。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3" name="直線コネクタ 182"/>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4"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5" name="直線コネクタ 184"/>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6"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7" name="直線コネクタ 186"/>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42418</xdr:rowOff>
    </xdr:from>
    <xdr:to>
      <xdr:col>24</xdr:col>
      <xdr:colOff>25400</xdr:colOff>
      <xdr:row>53</xdr:row>
      <xdr:rowOff>60706</xdr:rowOff>
    </xdr:to>
    <xdr:cxnSp macro="">
      <xdr:nvCxnSpPr>
        <xdr:cNvPr id="188" name="直線コネクタ 187"/>
        <xdr:cNvCxnSpPr/>
      </xdr:nvCxnSpPr>
      <xdr:spPr>
        <a:xfrm>
          <a:off x="3987800" y="91292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9"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0" name="フローチャート: 判断 189"/>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42418</xdr:rowOff>
    </xdr:from>
    <xdr:to>
      <xdr:col>19</xdr:col>
      <xdr:colOff>187325</xdr:colOff>
      <xdr:row>53</xdr:row>
      <xdr:rowOff>42418</xdr:rowOff>
    </xdr:to>
    <xdr:cxnSp macro="">
      <xdr:nvCxnSpPr>
        <xdr:cNvPr id="191" name="直線コネクタ 190"/>
        <xdr:cNvCxnSpPr/>
      </xdr:nvCxnSpPr>
      <xdr:spPr>
        <a:xfrm>
          <a:off x="3098800" y="9129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2" name="フローチャート: 判断 191"/>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3" name="テキスト ボックス 192"/>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5842</xdr:rowOff>
    </xdr:from>
    <xdr:to>
      <xdr:col>15</xdr:col>
      <xdr:colOff>98425</xdr:colOff>
      <xdr:row>53</xdr:row>
      <xdr:rowOff>42418</xdr:rowOff>
    </xdr:to>
    <xdr:cxnSp macro="">
      <xdr:nvCxnSpPr>
        <xdr:cNvPr id="194" name="直線コネクタ 193"/>
        <xdr:cNvCxnSpPr/>
      </xdr:nvCxnSpPr>
      <xdr:spPr>
        <a:xfrm>
          <a:off x="2209800" y="9092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5" name="フローチャート: 判断 194"/>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6" name="テキスト ボックス 195"/>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140716</xdr:rowOff>
    </xdr:from>
    <xdr:to>
      <xdr:col>11</xdr:col>
      <xdr:colOff>9525</xdr:colOff>
      <xdr:row>53</xdr:row>
      <xdr:rowOff>5842</xdr:rowOff>
    </xdr:to>
    <xdr:cxnSp macro="">
      <xdr:nvCxnSpPr>
        <xdr:cNvPr id="197" name="直線コネクタ 196"/>
        <xdr:cNvCxnSpPr/>
      </xdr:nvCxnSpPr>
      <xdr:spPr>
        <a:xfrm>
          <a:off x="1320800" y="9056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198" name="フローチャート: 判断 197"/>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199" name="テキスト ボックス 198"/>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71628</xdr:rowOff>
    </xdr:from>
    <xdr:to>
      <xdr:col>6</xdr:col>
      <xdr:colOff>171450</xdr:colOff>
      <xdr:row>53</xdr:row>
      <xdr:rowOff>1778</xdr:rowOff>
    </xdr:to>
    <xdr:sp macro="" textlink="">
      <xdr:nvSpPr>
        <xdr:cNvPr id="200" name="フローチャート: 判断 199"/>
        <xdr:cNvSpPr/>
      </xdr:nvSpPr>
      <xdr:spPr>
        <a:xfrm>
          <a:off x="1270000" y="89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11955</xdr:rowOff>
    </xdr:from>
    <xdr:ext cx="762000" cy="259045"/>
    <xdr:sp macro="" textlink="">
      <xdr:nvSpPr>
        <xdr:cNvPr id="201" name="テキスト ボックス 200"/>
        <xdr:cNvSpPr txBox="1"/>
      </xdr:nvSpPr>
      <xdr:spPr>
        <a:xfrm>
          <a:off x="939800" y="87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9906</xdr:rowOff>
    </xdr:from>
    <xdr:to>
      <xdr:col>24</xdr:col>
      <xdr:colOff>76200</xdr:colOff>
      <xdr:row>53</xdr:row>
      <xdr:rowOff>111506</xdr:rowOff>
    </xdr:to>
    <xdr:sp macro="" textlink="">
      <xdr:nvSpPr>
        <xdr:cNvPr id="207" name="楕円 206"/>
        <xdr:cNvSpPr/>
      </xdr:nvSpPr>
      <xdr:spPr>
        <a:xfrm>
          <a:off x="47752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89933</xdr:rowOff>
    </xdr:from>
    <xdr:ext cx="762000" cy="259045"/>
    <xdr:sp macro="" textlink="">
      <xdr:nvSpPr>
        <xdr:cNvPr id="208" name="扶助費該当値テキスト"/>
        <xdr:cNvSpPr txBox="1"/>
      </xdr:nvSpPr>
      <xdr:spPr>
        <a:xfrm>
          <a:off x="4914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163068</xdr:rowOff>
    </xdr:from>
    <xdr:to>
      <xdr:col>20</xdr:col>
      <xdr:colOff>38100</xdr:colOff>
      <xdr:row>53</xdr:row>
      <xdr:rowOff>93218</xdr:rowOff>
    </xdr:to>
    <xdr:sp macro="" textlink="">
      <xdr:nvSpPr>
        <xdr:cNvPr id="209" name="楕円 208"/>
        <xdr:cNvSpPr/>
      </xdr:nvSpPr>
      <xdr:spPr>
        <a:xfrm>
          <a:off x="39370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103395</xdr:rowOff>
    </xdr:from>
    <xdr:ext cx="736600" cy="259045"/>
    <xdr:sp macro="" textlink="">
      <xdr:nvSpPr>
        <xdr:cNvPr id="210" name="テキスト ボックス 209"/>
        <xdr:cNvSpPr txBox="1"/>
      </xdr:nvSpPr>
      <xdr:spPr>
        <a:xfrm>
          <a:off x="3606800" y="884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163068</xdr:rowOff>
    </xdr:from>
    <xdr:to>
      <xdr:col>15</xdr:col>
      <xdr:colOff>149225</xdr:colOff>
      <xdr:row>53</xdr:row>
      <xdr:rowOff>93218</xdr:rowOff>
    </xdr:to>
    <xdr:sp macro="" textlink="">
      <xdr:nvSpPr>
        <xdr:cNvPr id="211" name="楕円 210"/>
        <xdr:cNvSpPr/>
      </xdr:nvSpPr>
      <xdr:spPr>
        <a:xfrm>
          <a:off x="30480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103395</xdr:rowOff>
    </xdr:from>
    <xdr:ext cx="762000" cy="259045"/>
    <xdr:sp macro="" textlink="">
      <xdr:nvSpPr>
        <xdr:cNvPr id="212" name="テキスト ボックス 211"/>
        <xdr:cNvSpPr txBox="1"/>
      </xdr:nvSpPr>
      <xdr:spPr>
        <a:xfrm>
          <a:off x="2717800" y="88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126492</xdr:rowOff>
    </xdr:from>
    <xdr:to>
      <xdr:col>11</xdr:col>
      <xdr:colOff>60325</xdr:colOff>
      <xdr:row>53</xdr:row>
      <xdr:rowOff>56642</xdr:rowOff>
    </xdr:to>
    <xdr:sp macro="" textlink="">
      <xdr:nvSpPr>
        <xdr:cNvPr id="213" name="楕円 212"/>
        <xdr:cNvSpPr/>
      </xdr:nvSpPr>
      <xdr:spPr>
        <a:xfrm>
          <a:off x="2159000" y="90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66819</xdr:rowOff>
    </xdr:from>
    <xdr:ext cx="762000" cy="259045"/>
    <xdr:sp macro="" textlink="">
      <xdr:nvSpPr>
        <xdr:cNvPr id="214" name="テキスト ボックス 213"/>
        <xdr:cNvSpPr txBox="1"/>
      </xdr:nvSpPr>
      <xdr:spPr>
        <a:xfrm>
          <a:off x="1828800" y="88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89916</xdr:rowOff>
    </xdr:from>
    <xdr:to>
      <xdr:col>6</xdr:col>
      <xdr:colOff>171450</xdr:colOff>
      <xdr:row>53</xdr:row>
      <xdr:rowOff>20066</xdr:rowOff>
    </xdr:to>
    <xdr:sp macro="" textlink="">
      <xdr:nvSpPr>
        <xdr:cNvPr id="215" name="楕円 214"/>
        <xdr:cNvSpPr/>
      </xdr:nvSpPr>
      <xdr:spPr>
        <a:xfrm>
          <a:off x="1270000" y="90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4843</xdr:rowOff>
    </xdr:from>
    <xdr:ext cx="762000" cy="259045"/>
    <xdr:sp macro="" textlink="">
      <xdr:nvSpPr>
        <xdr:cNvPr id="216" name="テキスト ボックス 215"/>
        <xdr:cNvSpPr txBox="1"/>
      </xdr:nvSpPr>
      <xdr:spPr>
        <a:xfrm>
          <a:off x="939800" y="90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その他に関する経常収支比率が類似団体平均を上回っているのは、繰出金が主な要因であるが、下水道特別会計繰出金が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百万円増、介護保険特別会計（事業勘定）で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百万円増などにより、前年度比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百万円増となっている。また、令和元年度は震災復興特別交付税の前受分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百万円の積立てなどにより、積立金で前年比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今後は、下水道事業などの料金の改定や、公共施設総合管理計画個別施設計画の策定による施設の見直しなどにより繰出金や施設修繕の計画的な執行に努める。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6" name="直線コネクタ 245"/>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7"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8" name="直線コネクタ 247"/>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9"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0" name="直線コネクタ 249"/>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62</xdr:row>
      <xdr:rowOff>12700</xdr:rowOff>
    </xdr:from>
    <xdr:to>
      <xdr:col>82</xdr:col>
      <xdr:colOff>107950</xdr:colOff>
      <xdr:row>62</xdr:row>
      <xdr:rowOff>29028</xdr:rowOff>
    </xdr:to>
    <xdr:cxnSp macro="">
      <xdr:nvCxnSpPr>
        <xdr:cNvPr id="251" name="直線コネクタ 250"/>
        <xdr:cNvCxnSpPr/>
      </xdr:nvCxnSpPr>
      <xdr:spPr>
        <a:xfrm>
          <a:off x="15671800" y="10642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2"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3" name="フローチャート: 判断 252"/>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53522</xdr:rowOff>
    </xdr:from>
    <xdr:to>
      <xdr:col>78</xdr:col>
      <xdr:colOff>69850</xdr:colOff>
      <xdr:row>62</xdr:row>
      <xdr:rowOff>12700</xdr:rowOff>
    </xdr:to>
    <xdr:cxnSp macro="">
      <xdr:nvCxnSpPr>
        <xdr:cNvPr id="254" name="直線コネクタ 253"/>
        <xdr:cNvCxnSpPr/>
      </xdr:nvCxnSpPr>
      <xdr:spPr>
        <a:xfrm>
          <a:off x="14782800" y="10511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5" name="フローチャート: 判断 254"/>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6" name="テキスト ボックス 255"/>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61</xdr:row>
      <xdr:rowOff>53522</xdr:rowOff>
    </xdr:to>
    <xdr:cxnSp macro="">
      <xdr:nvCxnSpPr>
        <xdr:cNvPr id="257" name="直線コネクタ 256"/>
        <xdr:cNvCxnSpPr/>
      </xdr:nvCxnSpPr>
      <xdr:spPr>
        <a:xfrm>
          <a:off x="13893800" y="103160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58" name="フローチャート: 判断 257"/>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59" name="テキスト ボックス 258"/>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29028</xdr:rowOff>
    </xdr:from>
    <xdr:to>
      <xdr:col>69</xdr:col>
      <xdr:colOff>92075</xdr:colOff>
      <xdr:row>60</xdr:row>
      <xdr:rowOff>94343</xdr:rowOff>
    </xdr:to>
    <xdr:cxnSp macro="">
      <xdr:nvCxnSpPr>
        <xdr:cNvPr id="260" name="直線コネクタ 259"/>
        <xdr:cNvCxnSpPr/>
      </xdr:nvCxnSpPr>
      <xdr:spPr>
        <a:xfrm flipV="1">
          <a:off x="13004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3" name="フローチャート: 判断 262"/>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4" name="テキスト ボックス 263"/>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149678</xdr:rowOff>
    </xdr:from>
    <xdr:to>
      <xdr:col>82</xdr:col>
      <xdr:colOff>158750</xdr:colOff>
      <xdr:row>62</xdr:row>
      <xdr:rowOff>79828</xdr:rowOff>
    </xdr:to>
    <xdr:sp macro="" textlink="">
      <xdr:nvSpPr>
        <xdr:cNvPr id="270" name="楕円 269"/>
        <xdr:cNvSpPr/>
      </xdr:nvSpPr>
      <xdr:spPr>
        <a:xfrm>
          <a:off x="164592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58255</xdr:rowOff>
    </xdr:from>
    <xdr:ext cx="762000" cy="259045"/>
    <xdr:sp macro="" textlink="">
      <xdr:nvSpPr>
        <xdr:cNvPr id="271" name="その他該当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133350</xdr:rowOff>
    </xdr:from>
    <xdr:to>
      <xdr:col>78</xdr:col>
      <xdr:colOff>120650</xdr:colOff>
      <xdr:row>62</xdr:row>
      <xdr:rowOff>63500</xdr:rowOff>
    </xdr:to>
    <xdr:sp macro="" textlink="">
      <xdr:nvSpPr>
        <xdr:cNvPr id="272" name="楕円 271"/>
        <xdr:cNvSpPr/>
      </xdr:nvSpPr>
      <xdr:spPr>
        <a:xfrm>
          <a:off x="15621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48277</xdr:rowOff>
    </xdr:from>
    <xdr:ext cx="736600" cy="259045"/>
    <xdr:sp macro="" textlink="">
      <xdr:nvSpPr>
        <xdr:cNvPr id="273" name="テキスト ボックス 272"/>
        <xdr:cNvSpPr txBox="1"/>
      </xdr:nvSpPr>
      <xdr:spPr>
        <a:xfrm>
          <a:off x="15290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2722</xdr:rowOff>
    </xdr:from>
    <xdr:to>
      <xdr:col>74</xdr:col>
      <xdr:colOff>31750</xdr:colOff>
      <xdr:row>61</xdr:row>
      <xdr:rowOff>104322</xdr:rowOff>
    </xdr:to>
    <xdr:sp macro="" textlink="">
      <xdr:nvSpPr>
        <xdr:cNvPr id="274" name="楕円 273"/>
        <xdr:cNvSpPr/>
      </xdr:nvSpPr>
      <xdr:spPr>
        <a:xfrm>
          <a:off x="14732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89099</xdr:rowOff>
    </xdr:from>
    <xdr:ext cx="762000" cy="259045"/>
    <xdr:sp macro="" textlink="">
      <xdr:nvSpPr>
        <xdr:cNvPr id="275" name="テキスト ボックス 274"/>
        <xdr:cNvSpPr txBox="1"/>
      </xdr:nvSpPr>
      <xdr:spPr>
        <a:xfrm>
          <a:off x="14401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6" name="楕円 275"/>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7" name="テキスト ボックス 276"/>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78" name="楕円 277"/>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79" name="テキスト ボックス 278"/>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令和元年度の補助費等は、経常一般財源が前年度比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百万円減となる一方で、全体ではごみ及びし尿処理施設整備事業費負担事業が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百万円増、プレミアム付商品券事業が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百万円増となった。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下水道事業における公共下水道事業、農業集落排水事業の企業会計移行に伴う負担金の増も見込まれており、物件費同様事業の見直しに取り組む必要がある。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09" name="直線コネクタ 308"/>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0"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1" name="直線コネクタ 310"/>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2"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3" name="直線コネクタ 312"/>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56243</xdr:rowOff>
    </xdr:from>
    <xdr:to>
      <xdr:col>82</xdr:col>
      <xdr:colOff>107950</xdr:colOff>
      <xdr:row>40</xdr:row>
      <xdr:rowOff>67128</xdr:rowOff>
    </xdr:to>
    <xdr:cxnSp macro="">
      <xdr:nvCxnSpPr>
        <xdr:cNvPr id="314" name="直線コネクタ 313"/>
        <xdr:cNvCxnSpPr/>
      </xdr:nvCxnSpPr>
      <xdr:spPr>
        <a:xfrm>
          <a:off x="15671800" y="6914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6" name="フローチャート: 判断 315"/>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56243</xdr:rowOff>
    </xdr:to>
    <xdr:cxnSp macro="">
      <xdr:nvCxnSpPr>
        <xdr:cNvPr id="317" name="直線コネクタ 316"/>
        <xdr:cNvCxnSpPr/>
      </xdr:nvCxnSpPr>
      <xdr:spPr>
        <a:xfrm>
          <a:off x="14782800" y="6794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18" name="フローチャート: 判断 317"/>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19" name="テキスト ボックス 318"/>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75293</xdr:rowOff>
    </xdr:from>
    <xdr:to>
      <xdr:col>73</xdr:col>
      <xdr:colOff>180975</xdr:colOff>
      <xdr:row>39</xdr:row>
      <xdr:rowOff>107950</xdr:rowOff>
    </xdr:to>
    <xdr:cxnSp macro="">
      <xdr:nvCxnSpPr>
        <xdr:cNvPr id="320" name="直線コネクタ 319"/>
        <xdr:cNvCxnSpPr/>
      </xdr:nvCxnSpPr>
      <xdr:spPr>
        <a:xfrm>
          <a:off x="13893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1" name="フローチャート: 判断 320"/>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2" name="テキスト ボックス 321"/>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42635</xdr:rowOff>
    </xdr:from>
    <xdr:to>
      <xdr:col>69</xdr:col>
      <xdr:colOff>92075</xdr:colOff>
      <xdr:row>39</xdr:row>
      <xdr:rowOff>75293</xdr:rowOff>
    </xdr:to>
    <xdr:cxnSp macro="">
      <xdr:nvCxnSpPr>
        <xdr:cNvPr id="323" name="直線コネクタ 322"/>
        <xdr:cNvCxnSpPr/>
      </xdr:nvCxnSpPr>
      <xdr:spPr>
        <a:xfrm>
          <a:off x="13004800" y="6729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4" name="フローチャート: 判断 323"/>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5" name="テキスト ボックス 324"/>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119743</xdr:rowOff>
    </xdr:from>
    <xdr:to>
      <xdr:col>65</xdr:col>
      <xdr:colOff>53975</xdr:colOff>
      <xdr:row>39</xdr:row>
      <xdr:rowOff>49893</xdr:rowOff>
    </xdr:to>
    <xdr:sp macro="" textlink="">
      <xdr:nvSpPr>
        <xdr:cNvPr id="326" name="フローチャート: 判断 325"/>
        <xdr:cNvSpPr/>
      </xdr:nvSpPr>
      <xdr:spPr>
        <a:xfrm>
          <a:off x="12954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60070</xdr:rowOff>
    </xdr:from>
    <xdr:ext cx="762000" cy="259045"/>
    <xdr:sp macro="" textlink="">
      <xdr:nvSpPr>
        <xdr:cNvPr id="327" name="テキスト ボックス 326"/>
        <xdr:cNvSpPr txBox="1"/>
      </xdr:nvSpPr>
      <xdr:spPr>
        <a:xfrm>
          <a:off x="126238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16328</xdr:rowOff>
    </xdr:from>
    <xdr:to>
      <xdr:col>82</xdr:col>
      <xdr:colOff>158750</xdr:colOff>
      <xdr:row>40</xdr:row>
      <xdr:rowOff>117928</xdr:rowOff>
    </xdr:to>
    <xdr:sp macro="" textlink="">
      <xdr:nvSpPr>
        <xdr:cNvPr id="333" name="楕円 332"/>
        <xdr:cNvSpPr/>
      </xdr:nvSpPr>
      <xdr:spPr>
        <a:xfrm>
          <a:off x="16459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159855</xdr:rowOff>
    </xdr:from>
    <xdr:ext cx="762000" cy="259045"/>
    <xdr:sp macro="" textlink="">
      <xdr:nvSpPr>
        <xdr:cNvPr id="334" name="補助費等該当値テキスト"/>
        <xdr:cNvSpPr txBox="1"/>
      </xdr:nvSpPr>
      <xdr:spPr>
        <a:xfrm>
          <a:off x="16598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5443</xdr:rowOff>
    </xdr:from>
    <xdr:to>
      <xdr:col>78</xdr:col>
      <xdr:colOff>120650</xdr:colOff>
      <xdr:row>40</xdr:row>
      <xdr:rowOff>107043</xdr:rowOff>
    </xdr:to>
    <xdr:sp macro="" textlink="">
      <xdr:nvSpPr>
        <xdr:cNvPr id="335" name="楕円 334"/>
        <xdr:cNvSpPr/>
      </xdr:nvSpPr>
      <xdr:spPr>
        <a:xfrm>
          <a:off x="15621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91820</xdr:rowOff>
    </xdr:from>
    <xdr:ext cx="736600" cy="259045"/>
    <xdr:sp macro="" textlink="">
      <xdr:nvSpPr>
        <xdr:cNvPr id="336" name="テキスト ボックス 335"/>
        <xdr:cNvSpPr txBox="1"/>
      </xdr:nvSpPr>
      <xdr:spPr>
        <a:xfrm>
          <a:off x="15290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7" name="楕円 336"/>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8" name="テキスト ボックス 337"/>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24493</xdr:rowOff>
    </xdr:from>
    <xdr:to>
      <xdr:col>69</xdr:col>
      <xdr:colOff>142875</xdr:colOff>
      <xdr:row>39</xdr:row>
      <xdr:rowOff>126093</xdr:rowOff>
    </xdr:to>
    <xdr:sp macro="" textlink="">
      <xdr:nvSpPr>
        <xdr:cNvPr id="339" name="楕円 338"/>
        <xdr:cNvSpPr/>
      </xdr:nvSpPr>
      <xdr:spPr>
        <a:xfrm>
          <a:off x="13843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110870</xdr:rowOff>
    </xdr:from>
    <xdr:ext cx="762000" cy="259045"/>
    <xdr:sp macro="" textlink="">
      <xdr:nvSpPr>
        <xdr:cNvPr id="340" name="テキスト ボックス 339"/>
        <xdr:cNvSpPr txBox="1"/>
      </xdr:nvSpPr>
      <xdr:spPr>
        <a:xfrm>
          <a:off x="13512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163285</xdr:rowOff>
    </xdr:from>
    <xdr:to>
      <xdr:col>65</xdr:col>
      <xdr:colOff>53975</xdr:colOff>
      <xdr:row>39</xdr:row>
      <xdr:rowOff>93435</xdr:rowOff>
    </xdr:to>
    <xdr:sp macro="" textlink="">
      <xdr:nvSpPr>
        <xdr:cNvPr id="341" name="楕円 340"/>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78212</xdr:rowOff>
    </xdr:from>
    <xdr:ext cx="762000" cy="259045"/>
    <xdr:sp macro="" textlink="">
      <xdr:nvSpPr>
        <xdr:cNvPr id="342" name="テキスト ボックス 341"/>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令和元年度の公債費は、合併前市町村で借入した道路整備事業債などが順次終了していったことやプライマリーバランスを堅持した結果や、平成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年度に第三セクター等改革推進債の</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百万円の繰上償還を実施した反動で、経常一般財源で</a:t>
          </a:r>
          <a:r>
            <a:rPr kumimoji="1" lang="en-US" altLang="ja-JP" sz="1100">
              <a:solidFill>
                <a:schemeClr val="tx1"/>
              </a:solidFill>
              <a:latin typeface="ＭＳ Ｐゴシック" panose="020B0600070205080204" pitchFamily="50" charset="-128"/>
              <a:ea typeface="ＭＳ Ｐゴシック" panose="020B0600070205080204" pitchFamily="50" charset="-128"/>
            </a:rPr>
            <a:t>533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百万円減、</a:t>
          </a:r>
          <a:r>
            <a:rPr kumimoji="1" lang="en-US" altLang="ja-JP" sz="1100">
              <a:solidFill>
                <a:schemeClr val="tx1"/>
              </a:solidFill>
              <a:latin typeface="ＭＳ Ｐゴシック" panose="020B0600070205080204" pitchFamily="50" charset="-128"/>
              <a:ea typeface="ＭＳ Ｐゴシック" panose="020B0600070205080204" pitchFamily="50" charset="-128"/>
            </a:rPr>
            <a:t>0.8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類似団体の中では依然として最下位であり、今度も財政計画に基づき新発債の抑制など健全な財政運営を図っていく必要がある。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また、旧土地開発公社所有宅地の売払を今後も進め、それを原資とした第三セクター等改革推進債の繰上償還を行っていく必要がある。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2" name="直線コネクタ 371"/>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3"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4" name="直線コネクタ 373"/>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5"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6" name="直線コネクタ 375"/>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58964</xdr:rowOff>
    </xdr:from>
    <xdr:to>
      <xdr:col>24</xdr:col>
      <xdr:colOff>25400</xdr:colOff>
      <xdr:row>81</xdr:row>
      <xdr:rowOff>146050</xdr:rowOff>
    </xdr:to>
    <xdr:cxnSp macro="">
      <xdr:nvCxnSpPr>
        <xdr:cNvPr id="377" name="直線コネクタ 376"/>
        <xdr:cNvCxnSpPr/>
      </xdr:nvCxnSpPr>
      <xdr:spPr>
        <a:xfrm flipV="1">
          <a:off x="3987800" y="13946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78"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79" name="フローチャート: 判断 378"/>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146050</xdr:rowOff>
    </xdr:from>
    <xdr:to>
      <xdr:col>19</xdr:col>
      <xdr:colOff>187325</xdr:colOff>
      <xdr:row>82</xdr:row>
      <xdr:rowOff>29029</xdr:rowOff>
    </xdr:to>
    <xdr:cxnSp macro="">
      <xdr:nvCxnSpPr>
        <xdr:cNvPr id="380" name="直線コネクタ 379"/>
        <xdr:cNvCxnSpPr/>
      </xdr:nvCxnSpPr>
      <xdr:spPr>
        <a:xfrm flipV="1">
          <a:off x="3098800" y="1403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1" name="フローチャート: 判断 380"/>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2" name="テキスト ボックス 381"/>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113393</xdr:rowOff>
    </xdr:from>
    <xdr:to>
      <xdr:col>15</xdr:col>
      <xdr:colOff>98425</xdr:colOff>
      <xdr:row>82</xdr:row>
      <xdr:rowOff>29029</xdr:rowOff>
    </xdr:to>
    <xdr:cxnSp macro="">
      <xdr:nvCxnSpPr>
        <xdr:cNvPr id="383" name="直線コネクタ 382"/>
        <xdr:cNvCxnSpPr/>
      </xdr:nvCxnSpPr>
      <xdr:spPr>
        <a:xfrm>
          <a:off x="2209800" y="14000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121557</xdr:rowOff>
    </xdr:from>
    <xdr:to>
      <xdr:col>11</xdr:col>
      <xdr:colOff>9525</xdr:colOff>
      <xdr:row>81</xdr:row>
      <xdr:rowOff>113393</xdr:rowOff>
    </xdr:to>
    <xdr:cxnSp macro="">
      <xdr:nvCxnSpPr>
        <xdr:cNvPr id="386" name="直線コネクタ 385"/>
        <xdr:cNvCxnSpPr/>
      </xdr:nvCxnSpPr>
      <xdr:spPr>
        <a:xfrm>
          <a:off x="1320800" y="1383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7" name="フローチャート: 判断 386"/>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8" name="テキスト ボックス 387"/>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119743</xdr:rowOff>
    </xdr:from>
    <xdr:to>
      <xdr:col>6</xdr:col>
      <xdr:colOff>171450</xdr:colOff>
      <xdr:row>79</xdr:row>
      <xdr:rowOff>49893</xdr:rowOff>
    </xdr:to>
    <xdr:sp macro="" textlink="">
      <xdr:nvSpPr>
        <xdr:cNvPr id="389" name="フローチャート: 判断 388"/>
        <xdr:cNvSpPr/>
      </xdr:nvSpPr>
      <xdr:spPr>
        <a:xfrm>
          <a:off x="1270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60070</xdr:rowOff>
    </xdr:from>
    <xdr:ext cx="762000" cy="259045"/>
    <xdr:sp macro="" textlink="">
      <xdr:nvSpPr>
        <xdr:cNvPr id="390" name="テキスト ボックス 389"/>
        <xdr:cNvSpPr txBox="1"/>
      </xdr:nvSpPr>
      <xdr:spPr>
        <a:xfrm>
          <a:off x="939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8164</xdr:rowOff>
    </xdr:from>
    <xdr:to>
      <xdr:col>24</xdr:col>
      <xdr:colOff>76200</xdr:colOff>
      <xdr:row>81</xdr:row>
      <xdr:rowOff>109764</xdr:rowOff>
    </xdr:to>
    <xdr:sp macro="" textlink="">
      <xdr:nvSpPr>
        <xdr:cNvPr id="396" name="楕円 395"/>
        <xdr:cNvSpPr/>
      </xdr:nvSpPr>
      <xdr:spPr>
        <a:xfrm>
          <a:off x="47752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88191</xdr:rowOff>
    </xdr:from>
    <xdr:ext cx="762000" cy="259045"/>
    <xdr:sp macro="" textlink="">
      <xdr:nvSpPr>
        <xdr:cNvPr id="397" name="公債費該当値テキスト"/>
        <xdr:cNvSpPr txBox="1"/>
      </xdr:nvSpPr>
      <xdr:spPr>
        <a:xfrm>
          <a:off x="4914900" y="1380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95250</xdr:rowOff>
    </xdr:from>
    <xdr:to>
      <xdr:col>20</xdr:col>
      <xdr:colOff>38100</xdr:colOff>
      <xdr:row>82</xdr:row>
      <xdr:rowOff>25400</xdr:rowOff>
    </xdr:to>
    <xdr:sp macro="" textlink="">
      <xdr:nvSpPr>
        <xdr:cNvPr id="398" name="楕円 397"/>
        <xdr:cNvSpPr/>
      </xdr:nvSpPr>
      <xdr:spPr>
        <a:xfrm>
          <a:off x="3937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10177</xdr:rowOff>
    </xdr:from>
    <xdr:ext cx="736600" cy="259045"/>
    <xdr:sp macro="" textlink="">
      <xdr:nvSpPr>
        <xdr:cNvPr id="399" name="テキスト ボックス 398"/>
        <xdr:cNvSpPr txBox="1"/>
      </xdr:nvSpPr>
      <xdr:spPr>
        <a:xfrm>
          <a:off x="3606800" y="1406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149679</xdr:rowOff>
    </xdr:from>
    <xdr:to>
      <xdr:col>15</xdr:col>
      <xdr:colOff>149225</xdr:colOff>
      <xdr:row>82</xdr:row>
      <xdr:rowOff>79829</xdr:rowOff>
    </xdr:to>
    <xdr:sp macro="" textlink="">
      <xdr:nvSpPr>
        <xdr:cNvPr id="400" name="楕円 399"/>
        <xdr:cNvSpPr/>
      </xdr:nvSpPr>
      <xdr:spPr>
        <a:xfrm>
          <a:off x="3048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64606</xdr:rowOff>
    </xdr:from>
    <xdr:ext cx="762000" cy="259045"/>
    <xdr:sp macro="" textlink="">
      <xdr:nvSpPr>
        <xdr:cNvPr id="401" name="テキスト ボックス 400"/>
        <xdr:cNvSpPr txBox="1"/>
      </xdr:nvSpPr>
      <xdr:spPr>
        <a:xfrm>
          <a:off x="2717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62593</xdr:rowOff>
    </xdr:from>
    <xdr:to>
      <xdr:col>11</xdr:col>
      <xdr:colOff>60325</xdr:colOff>
      <xdr:row>81</xdr:row>
      <xdr:rowOff>164193</xdr:rowOff>
    </xdr:to>
    <xdr:sp macro="" textlink="">
      <xdr:nvSpPr>
        <xdr:cNvPr id="402" name="楕円 401"/>
        <xdr:cNvSpPr/>
      </xdr:nvSpPr>
      <xdr:spPr>
        <a:xfrm>
          <a:off x="2159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148970</xdr:rowOff>
    </xdr:from>
    <xdr:ext cx="762000" cy="259045"/>
    <xdr:sp macro="" textlink="">
      <xdr:nvSpPr>
        <xdr:cNvPr id="403" name="テキスト ボックス 402"/>
        <xdr:cNvSpPr txBox="1"/>
      </xdr:nvSpPr>
      <xdr:spPr>
        <a:xfrm>
          <a:off x="1828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70757</xdr:rowOff>
    </xdr:from>
    <xdr:to>
      <xdr:col>6</xdr:col>
      <xdr:colOff>171450</xdr:colOff>
      <xdr:row>81</xdr:row>
      <xdr:rowOff>907</xdr:rowOff>
    </xdr:to>
    <xdr:sp macro="" textlink="">
      <xdr:nvSpPr>
        <xdr:cNvPr id="404" name="楕円 403"/>
        <xdr:cNvSpPr/>
      </xdr:nvSpPr>
      <xdr:spPr>
        <a:xfrm>
          <a:off x="1270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157134</xdr:rowOff>
    </xdr:from>
    <xdr:ext cx="762000" cy="259045"/>
    <xdr:sp macro="" textlink="">
      <xdr:nvSpPr>
        <xdr:cNvPr id="405" name="テキスト ボックス 404"/>
        <xdr:cNvSpPr txBox="1"/>
      </xdr:nvSpPr>
      <xdr:spPr>
        <a:xfrm>
          <a:off x="939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公債費を除いた経常経費で多くを占めるのが人件費と繰出金となっている。　</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人件費については、一般職の退職者数に対する採用抑制、労務職の退職者不補充に加え、平成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23</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27</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年度まで平均</a:t>
          </a:r>
          <a:r>
            <a:rPr kumimoji="1" lang="en-US" altLang="ja-JP" sz="1050">
              <a:solidFill>
                <a:schemeClr val="tx1"/>
              </a:solidFill>
              <a:latin typeface="ＭＳ Ｐゴシック" panose="020B0600070205080204" pitchFamily="50" charset="-128"/>
              <a:ea typeface="ＭＳ Ｐゴシック" panose="020B0600070205080204" pitchFamily="50" charset="-128"/>
            </a:rPr>
            <a:t>4.7</a:t>
          </a:r>
          <a:r>
            <a:rPr kumimoji="1" lang="ja-JP" altLang="en-US" sz="1050">
              <a:solidFill>
                <a:schemeClr val="tx1"/>
              </a:solidFill>
              <a:latin typeface="ＭＳ Ｐゴシック" panose="020B0600070205080204" pitchFamily="50" charset="-128"/>
              <a:ea typeface="ＭＳ Ｐゴシック" panose="020B0600070205080204" pitchFamily="50" charset="-128"/>
            </a:rPr>
            <a:t>％の独自給与削減を実施したことから類似団体の平均を上回る数値となっている。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繰出金については、人口が毎年千人程度減少しているものの、介護保険など社会保障関係経費が増加傾向となっている。市単独扶助費の見直しを進め、事業の選択と集中による歳出抑制を確実に実行していく必要があ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また、今後、公共施設の維持・更新に多額の経費を見込んでおり、事務事業・公の施設見直し指針に基づき、統廃合を進めていく必要がある。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161289</xdr:rowOff>
    </xdr:to>
    <xdr:cxnSp macro="">
      <xdr:nvCxnSpPr>
        <xdr:cNvPr id="429" name="直線コネクタ 428"/>
        <xdr:cNvCxnSpPr/>
      </xdr:nvCxnSpPr>
      <xdr:spPr>
        <a:xfrm flipV="1">
          <a:off x="16510000" y="12745720"/>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30"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31" name="直線コネクタ 430"/>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32"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33" name="直線コネクタ 432"/>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144145</xdr:rowOff>
    </xdr:to>
    <xdr:cxnSp macro="">
      <xdr:nvCxnSpPr>
        <xdr:cNvPr id="434" name="直線コネクタ 433"/>
        <xdr:cNvCxnSpPr/>
      </xdr:nvCxnSpPr>
      <xdr:spPr>
        <a:xfrm>
          <a:off x="15671800" y="129000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128288</xdr:rowOff>
    </xdr:from>
    <xdr:ext cx="762000" cy="259045"/>
    <xdr:sp macro="" textlink="">
      <xdr:nvSpPr>
        <xdr:cNvPr id="435" name="公債費以外平均値テキスト"/>
        <xdr:cNvSpPr txBox="1"/>
      </xdr:nvSpPr>
      <xdr:spPr>
        <a:xfrm>
          <a:off x="16598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6" name="フローチャート: 判断 435"/>
        <xdr:cNvSpPr/>
      </xdr:nvSpPr>
      <xdr:spPr>
        <a:xfrm>
          <a:off x="16459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69850</xdr:rowOff>
    </xdr:from>
    <xdr:to>
      <xdr:col>78</xdr:col>
      <xdr:colOff>69850</xdr:colOff>
      <xdr:row>75</xdr:row>
      <xdr:rowOff>41275</xdr:rowOff>
    </xdr:to>
    <xdr:cxnSp macro="">
      <xdr:nvCxnSpPr>
        <xdr:cNvPr id="437" name="直線コネクタ 436"/>
        <xdr:cNvCxnSpPr/>
      </xdr:nvCxnSpPr>
      <xdr:spPr>
        <a:xfrm>
          <a:off x="14782800" y="127571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59055</xdr:rowOff>
    </xdr:from>
    <xdr:to>
      <xdr:col>78</xdr:col>
      <xdr:colOff>120650</xdr:colOff>
      <xdr:row>75</xdr:row>
      <xdr:rowOff>160655</xdr:rowOff>
    </xdr:to>
    <xdr:sp macro="" textlink="">
      <xdr:nvSpPr>
        <xdr:cNvPr id="438" name="フローチャート: 判断 437"/>
        <xdr:cNvSpPr/>
      </xdr:nvSpPr>
      <xdr:spPr>
        <a:xfrm>
          <a:off x="15621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145432</xdr:rowOff>
    </xdr:from>
    <xdr:ext cx="736600" cy="259045"/>
    <xdr:sp macro="" textlink="">
      <xdr:nvSpPr>
        <xdr:cNvPr id="439" name="テキスト ボックス 438"/>
        <xdr:cNvSpPr txBox="1"/>
      </xdr:nvSpPr>
      <xdr:spPr>
        <a:xfrm>
          <a:off x="15290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155575</xdr:rowOff>
    </xdr:from>
    <xdr:to>
      <xdr:col>73</xdr:col>
      <xdr:colOff>180975</xdr:colOff>
      <xdr:row>74</xdr:row>
      <xdr:rowOff>69850</xdr:rowOff>
    </xdr:to>
    <xdr:cxnSp macro="">
      <xdr:nvCxnSpPr>
        <xdr:cNvPr id="440" name="直線コネクタ 439"/>
        <xdr:cNvCxnSpPr/>
      </xdr:nvCxnSpPr>
      <xdr:spPr>
        <a:xfrm>
          <a:off x="13893800" y="12671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xdr:rowOff>
    </xdr:from>
    <xdr:to>
      <xdr:col>74</xdr:col>
      <xdr:colOff>31750</xdr:colOff>
      <xdr:row>75</xdr:row>
      <xdr:rowOff>103505</xdr:rowOff>
    </xdr:to>
    <xdr:sp macro="" textlink="">
      <xdr:nvSpPr>
        <xdr:cNvPr id="441" name="フローチャート: 判断 440"/>
        <xdr:cNvSpPr/>
      </xdr:nvSpPr>
      <xdr:spPr>
        <a:xfrm>
          <a:off x="147320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88282</xdr:rowOff>
    </xdr:from>
    <xdr:ext cx="762000" cy="259045"/>
    <xdr:sp macro="" textlink="">
      <xdr:nvSpPr>
        <xdr:cNvPr id="442" name="テキスト ボックス 441"/>
        <xdr:cNvSpPr txBox="1"/>
      </xdr:nvSpPr>
      <xdr:spPr>
        <a:xfrm>
          <a:off x="14401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73</xdr:row>
      <xdr:rowOff>155575</xdr:rowOff>
    </xdr:to>
    <xdr:cxnSp macro="">
      <xdr:nvCxnSpPr>
        <xdr:cNvPr id="443" name="直線コネクタ 442"/>
        <xdr:cNvCxnSpPr/>
      </xdr:nvCxnSpPr>
      <xdr:spPr>
        <a:xfrm>
          <a:off x="13004800" y="125628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150495</xdr:rowOff>
    </xdr:from>
    <xdr:to>
      <xdr:col>69</xdr:col>
      <xdr:colOff>142875</xdr:colOff>
      <xdr:row>75</xdr:row>
      <xdr:rowOff>80645</xdr:rowOff>
    </xdr:to>
    <xdr:sp macro="" textlink="">
      <xdr:nvSpPr>
        <xdr:cNvPr id="444" name="フローチャート: 判断 443"/>
        <xdr:cNvSpPr/>
      </xdr:nvSpPr>
      <xdr:spPr>
        <a:xfrm>
          <a:off x="13843000" y="128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65422</xdr:rowOff>
    </xdr:from>
    <xdr:ext cx="762000" cy="259045"/>
    <xdr:sp macro="" textlink="">
      <xdr:nvSpPr>
        <xdr:cNvPr id="445" name="テキスト ボックス 444"/>
        <xdr:cNvSpPr txBox="1"/>
      </xdr:nvSpPr>
      <xdr:spPr>
        <a:xfrm>
          <a:off x="13512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59055</xdr:rowOff>
    </xdr:from>
    <xdr:to>
      <xdr:col>65</xdr:col>
      <xdr:colOff>53975</xdr:colOff>
      <xdr:row>73</xdr:row>
      <xdr:rowOff>160655</xdr:rowOff>
    </xdr:to>
    <xdr:sp macro="" textlink="">
      <xdr:nvSpPr>
        <xdr:cNvPr id="446" name="フローチャート: 判断 445"/>
        <xdr:cNvSpPr/>
      </xdr:nvSpPr>
      <xdr:spPr>
        <a:xfrm>
          <a:off x="12954000" y="125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145432</xdr:rowOff>
    </xdr:from>
    <xdr:ext cx="762000" cy="259045"/>
    <xdr:sp macro="" textlink="">
      <xdr:nvSpPr>
        <xdr:cNvPr id="447" name="テキスト ボックス 446"/>
        <xdr:cNvSpPr txBox="1"/>
      </xdr:nvSpPr>
      <xdr:spPr>
        <a:xfrm>
          <a:off x="12623800" y="1266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53" name="楕円 452"/>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54" name="公債費以外該当値テキスト"/>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161925</xdr:rowOff>
    </xdr:from>
    <xdr:to>
      <xdr:col>78</xdr:col>
      <xdr:colOff>120650</xdr:colOff>
      <xdr:row>75</xdr:row>
      <xdr:rowOff>92075</xdr:rowOff>
    </xdr:to>
    <xdr:sp macro="" textlink="">
      <xdr:nvSpPr>
        <xdr:cNvPr id="455" name="楕円 454"/>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102252</xdr:rowOff>
    </xdr:from>
    <xdr:ext cx="736600" cy="259045"/>
    <xdr:sp macro="" textlink="">
      <xdr:nvSpPr>
        <xdr:cNvPr id="456" name="テキスト ボックス 455"/>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19050</xdr:rowOff>
    </xdr:from>
    <xdr:to>
      <xdr:col>74</xdr:col>
      <xdr:colOff>31750</xdr:colOff>
      <xdr:row>74</xdr:row>
      <xdr:rowOff>120650</xdr:rowOff>
    </xdr:to>
    <xdr:sp macro="" textlink="">
      <xdr:nvSpPr>
        <xdr:cNvPr id="457" name="楕円 456"/>
        <xdr:cNvSpPr/>
      </xdr:nvSpPr>
      <xdr:spPr>
        <a:xfrm>
          <a:off x="14732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130827</xdr:rowOff>
    </xdr:from>
    <xdr:ext cx="762000" cy="259045"/>
    <xdr:sp macro="" textlink="">
      <xdr:nvSpPr>
        <xdr:cNvPr id="458" name="テキスト ボックス 457"/>
        <xdr:cNvSpPr txBox="1"/>
      </xdr:nvSpPr>
      <xdr:spPr>
        <a:xfrm>
          <a:off x="14401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104775</xdr:rowOff>
    </xdr:from>
    <xdr:to>
      <xdr:col>69</xdr:col>
      <xdr:colOff>142875</xdr:colOff>
      <xdr:row>74</xdr:row>
      <xdr:rowOff>34925</xdr:rowOff>
    </xdr:to>
    <xdr:sp macro="" textlink="">
      <xdr:nvSpPr>
        <xdr:cNvPr id="459" name="楕円 458"/>
        <xdr:cNvSpPr/>
      </xdr:nvSpPr>
      <xdr:spPr>
        <a:xfrm>
          <a:off x="138430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45102</xdr:rowOff>
    </xdr:from>
    <xdr:ext cx="762000" cy="259045"/>
    <xdr:sp macro="" textlink="">
      <xdr:nvSpPr>
        <xdr:cNvPr id="460" name="テキスト ボックス 459"/>
        <xdr:cNvSpPr txBox="1"/>
      </xdr:nvSpPr>
      <xdr:spPr>
        <a:xfrm>
          <a:off x="13512800" y="1238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61" name="楕円 460"/>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62" name="テキスト ボックス 461"/>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50397</xdr:rowOff>
    </xdr:from>
    <xdr:to>
      <xdr:col>29</xdr:col>
      <xdr:colOff>127000</xdr:colOff>
      <xdr:row>13</xdr:row>
      <xdr:rowOff>120545</xdr:rowOff>
    </xdr:to>
    <xdr:cxnSp macro="">
      <xdr:nvCxnSpPr>
        <xdr:cNvPr id="52" name="直線コネクタ 51"/>
        <xdr:cNvCxnSpPr/>
      </xdr:nvCxnSpPr>
      <xdr:spPr bwMode="auto">
        <a:xfrm flipV="1">
          <a:off x="5003800" y="2326872"/>
          <a:ext cx="647700" cy="70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120545</xdr:rowOff>
    </xdr:from>
    <xdr:to>
      <xdr:col>26</xdr:col>
      <xdr:colOff>50800</xdr:colOff>
      <xdr:row>14</xdr:row>
      <xdr:rowOff>10000</xdr:rowOff>
    </xdr:to>
    <xdr:cxnSp macro="">
      <xdr:nvCxnSpPr>
        <xdr:cNvPr id="55" name="直線コネクタ 54"/>
        <xdr:cNvCxnSpPr/>
      </xdr:nvCxnSpPr>
      <xdr:spPr bwMode="auto">
        <a:xfrm flipV="1">
          <a:off x="4305300" y="2397020"/>
          <a:ext cx="698500" cy="6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10000</xdr:rowOff>
    </xdr:from>
    <xdr:to>
      <xdr:col>22</xdr:col>
      <xdr:colOff>114300</xdr:colOff>
      <xdr:row>14</xdr:row>
      <xdr:rowOff>44454</xdr:rowOff>
    </xdr:to>
    <xdr:cxnSp macro="">
      <xdr:nvCxnSpPr>
        <xdr:cNvPr id="58" name="直線コネクタ 57"/>
        <xdr:cNvCxnSpPr/>
      </xdr:nvCxnSpPr>
      <xdr:spPr bwMode="auto">
        <a:xfrm flipV="1">
          <a:off x="3606800" y="2457925"/>
          <a:ext cx="6985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44454</xdr:rowOff>
    </xdr:from>
    <xdr:to>
      <xdr:col>18</xdr:col>
      <xdr:colOff>177800</xdr:colOff>
      <xdr:row>14</xdr:row>
      <xdr:rowOff>143078</xdr:rowOff>
    </xdr:to>
    <xdr:cxnSp macro="">
      <xdr:nvCxnSpPr>
        <xdr:cNvPr id="61" name="直線コネクタ 60"/>
        <xdr:cNvCxnSpPr/>
      </xdr:nvCxnSpPr>
      <xdr:spPr bwMode="auto">
        <a:xfrm flipV="1">
          <a:off x="2908300" y="2492379"/>
          <a:ext cx="6985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123172</xdr:rowOff>
    </xdr:from>
    <xdr:to>
      <xdr:col>15</xdr:col>
      <xdr:colOff>101600</xdr:colOff>
      <xdr:row>15</xdr:row>
      <xdr:rowOff>53322</xdr:rowOff>
    </xdr:to>
    <xdr:sp macro="" textlink="">
      <xdr:nvSpPr>
        <xdr:cNvPr id="64" name="フローチャート: 判断 63"/>
        <xdr:cNvSpPr/>
      </xdr:nvSpPr>
      <xdr:spPr bwMode="auto">
        <a:xfrm>
          <a:off x="2857500" y="2571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38099</xdr:rowOff>
    </xdr:from>
    <xdr:ext cx="762000" cy="259045"/>
    <xdr:sp macro="" textlink="">
      <xdr:nvSpPr>
        <xdr:cNvPr id="65" name="テキスト ボックス 64"/>
        <xdr:cNvSpPr txBox="1"/>
      </xdr:nvSpPr>
      <xdr:spPr>
        <a:xfrm>
          <a:off x="2527300" y="265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171047</xdr:rowOff>
    </xdr:from>
    <xdr:to>
      <xdr:col>29</xdr:col>
      <xdr:colOff>177800</xdr:colOff>
      <xdr:row>13</xdr:row>
      <xdr:rowOff>101197</xdr:rowOff>
    </xdr:to>
    <xdr:sp macro="" textlink="">
      <xdr:nvSpPr>
        <xdr:cNvPr id="71" name="楕円 70"/>
        <xdr:cNvSpPr/>
      </xdr:nvSpPr>
      <xdr:spPr bwMode="auto">
        <a:xfrm>
          <a:off x="5600700" y="227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16124</xdr:rowOff>
    </xdr:from>
    <xdr:ext cx="762000" cy="259045"/>
    <xdr:sp macro="" textlink="">
      <xdr:nvSpPr>
        <xdr:cNvPr id="72" name="人口1人当たり決算額の推移該当値テキスト130"/>
        <xdr:cNvSpPr txBox="1"/>
      </xdr:nvSpPr>
      <xdr:spPr>
        <a:xfrm>
          <a:off x="5740400" y="21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69745</xdr:rowOff>
    </xdr:from>
    <xdr:to>
      <xdr:col>26</xdr:col>
      <xdr:colOff>101600</xdr:colOff>
      <xdr:row>13</xdr:row>
      <xdr:rowOff>171345</xdr:rowOff>
    </xdr:to>
    <xdr:sp macro="" textlink="">
      <xdr:nvSpPr>
        <xdr:cNvPr id="73" name="楕円 72"/>
        <xdr:cNvSpPr/>
      </xdr:nvSpPr>
      <xdr:spPr bwMode="auto">
        <a:xfrm>
          <a:off x="4953000" y="234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10072</xdr:rowOff>
    </xdr:from>
    <xdr:ext cx="736600" cy="259045"/>
    <xdr:sp macro="" textlink="">
      <xdr:nvSpPr>
        <xdr:cNvPr id="74" name="テキスト ボックス 73"/>
        <xdr:cNvSpPr txBox="1"/>
      </xdr:nvSpPr>
      <xdr:spPr>
        <a:xfrm>
          <a:off x="4622800" y="211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130650</xdr:rowOff>
    </xdr:from>
    <xdr:to>
      <xdr:col>22</xdr:col>
      <xdr:colOff>165100</xdr:colOff>
      <xdr:row>14</xdr:row>
      <xdr:rowOff>60800</xdr:rowOff>
    </xdr:to>
    <xdr:sp macro="" textlink="">
      <xdr:nvSpPr>
        <xdr:cNvPr id="75" name="楕円 74"/>
        <xdr:cNvSpPr/>
      </xdr:nvSpPr>
      <xdr:spPr bwMode="auto">
        <a:xfrm>
          <a:off x="4254500" y="240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70977</xdr:rowOff>
    </xdr:from>
    <xdr:ext cx="762000" cy="259045"/>
    <xdr:sp macro="" textlink="">
      <xdr:nvSpPr>
        <xdr:cNvPr id="76" name="テキスト ボックス 75"/>
        <xdr:cNvSpPr txBox="1"/>
      </xdr:nvSpPr>
      <xdr:spPr>
        <a:xfrm>
          <a:off x="3924300" y="217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165104</xdr:rowOff>
    </xdr:from>
    <xdr:to>
      <xdr:col>19</xdr:col>
      <xdr:colOff>38100</xdr:colOff>
      <xdr:row>14</xdr:row>
      <xdr:rowOff>95254</xdr:rowOff>
    </xdr:to>
    <xdr:sp macro="" textlink="">
      <xdr:nvSpPr>
        <xdr:cNvPr id="77" name="楕円 76"/>
        <xdr:cNvSpPr/>
      </xdr:nvSpPr>
      <xdr:spPr bwMode="auto">
        <a:xfrm>
          <a:off x="3556000" y="244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105431</xdr:rowOff>
    </xdr:from>
    <xdr:ext cx="762000" cy="259045"/>
    <xdr:sp macro="" textlink="">
      <xdr:nvSpPr>
        <xdr:cNvPr id="78" name="テキスト ボックス 77"/>
        <xdr:cNvSpPr txBox="1"/>
      </xdr:nvSpPr>
      <xdr:spPr>
        <a:xfrm>
          <a:off x="3225800" y="221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92278</xdr:rowOff>
    </xdr:from>
    <xdr:to>
      <xdr:col>15</xdr:col>
      <xdr:colOff>101600</xdr:colOff>
      <xdr:row>15</xdr:row>
      <xdr:rowOff>22428</xdr:rowOff>
    </xdr:to>
    <xdr:sp macro="" textlink="">
      <xdr:nvSpPr>
        <xdr:cNvPr id="79" name="楕円 78"/>
        <xdr:cNvSpPr/>
      </xdr:nvSpPr>
      <xdr:spPr bwMode="auto">
        <a:xfrm>
          <a:off x="2857500" y="25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32605</xdr:rowOff>
    </xdr:from>
    <xdr:ext cx="762000" cy="259045"/>
    <xdr:sp macro="" textlink="">
      <xdr:nvSpPr>
        <xdr:cNvPr id="80" name="テキスト ボックス 79"/>
        <xdr:cNvSpPr txBox="1"/>
      </xdr:nvSpPr>
      <xdr:spPr>
        <a:xfrm>
          <a:off x="2527300" y="23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88519</xdr:rowOff>
    </xdr:from>
    <xdr:to>
      <xdr:col>29</xdr:col>
      <xdr:colOff>127000</xdr:colOff>
      <xdr:row>33</xdr:row>
      <xdr:rowOff>191389</xdr:rowOff>
    </xdr:to>
    <xdr:cxnSp macro="">
      <xdr:nvCxnSpPr>
        <xdr:cNvPr id="114" name="直線コネクタ 113"/>
        <xdr:cNvCxnSpPr/>
      </xdr:nvCxnSpPr>
      <xdr:spPr bwMode="auto">
        <a:xfrm>
          <a:off x="5003800" y="6013069"/>
          <a:ext cx="647700" cy="10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88519</xdr:rowOff>
    </xdr:from>
    <xdr:to>
      <xdr:col>26</xdr:col>
      <xdr:colOff>50800</xdr:colOff>
      <xdr:row>33</xdr:row>
      <xdr:rowOff>99263</xdr:rowOff>
    </xdr:to>
    <xdr:cxnSp macro="">
      <xdr:nvCxnSpPr>
        <xdr:cNvPr id="117" name="直線コネクタ 116"/>
        <xdr:cNvCxnSpPr/>
      </xdr:nvCxnSpPr>
      <xdr:spPr bwMode="auto">
        <a:xfrm flipV="1">
          <a:off x="4305300" y="601306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99263</xdr:rowOff>
    </xdr:from>
    <xdr:to>
      <xdr:col>22</xdr:col>
      <xdr:colOff>114300</xdr:colOff>
      <xdr:row>33</xdr:row>
      <xdr:rowOff>197638</xdr:rowOff>
    </xdr:to>
    <xdr:cxnSp macro="">
      <xdr:nvCxnSpPr>
        <xdr:cNvPr id="120" name="直線コネクタ 119"/>
        <xdr:cNvCxnSpPr/>
      </xdr:nvCxnSpPr>
      <xdr:spPr bwMode="auto">
        <a:xfrm flipV="1">
          <a:off x="3606800" y="6023813"/>
          <a:ext cx="698500" cy="9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178016</xdr:rowOff>
    </xdr:from>
    <xdr:to>
      <xdr:col>18</xdr:col>
      <xdr:colOff>177800</xdr:colOff>
      <xdr:row>33</xdr:row>
      <xdr:rowOff>197638</xdr:rowOff>
    </xdr:to>
    <xdr:cxnSp macro="">
      <xdr:nvCxnSpPr>
        <xdr:cNvPr id="123" name="直線コネクタ 122"/>
        <xdr:cNvCxnSpPr/>
      </xdr:nvCxnSpPr>
      <xdr:spPr bwMode="auto">
        <a:xfrm>
          <a:off x="2908300" y="610256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220561</xdr:rowOff>
    </xdr:from>
    <xdr:to>
      <xdr:col>15</xdr:col>
      <xdr:colOff>101600</xdr:colOff>
      <xdr:row>34</xdr:row>
      <xdr:rowOff>322161</xdr:rowOff>
    </xdr:to>
    <xdr:sp macro="" textlink="">
      <xdr:nvSpPr>
        <xdr:cNvPr id="126" name="フローチャート: 判断 125"/>
        <xdr:cNvSpPr/>
      </xdr:nvSpPr>
      <xdr:spPr bwMode="auto">
        <a:xfrm>
          <a:off x="2857500" y="6488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306938</xdr:rowOff>
    </xdr:from>
    <xdr:ext cx="762000" cy="259045"/>
    <xdr:sp macro="" textlink="">
      <xdr:nvSpPr>
        <xdr:cNvPr id="127" name="テキスト ボックス 126"/>
        <xdr:cNvSpPr txBox="1"/>
      </xdr:nvSpPr>
      <xdr:spPr>
        <a:xfrm>
          <a:off x="2527300" y="65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140589</xdr:rowOff>
    </xdr:from>
    <xdr:to>
      <xdr:col>29</xdr:col>
      <xdr:colOff>177800</xdr:colOff>
      <xdr:row>33</xdr:row>
      <xdr:rowOff>242189</xdr:rowOff>
    </xdr:to>
    <xdr:sp macro="" textlink="">
      <xdr:nvSpPr>
        <xdr:cNvPr id="133" name="楕円 132"/>
        <xdr:cNvSpPr/>
      </xdr:nvSpPr>
      <xdr:spPr bwMode="auto">
        <a:xfrm>
          <a:off x="5600700" y="606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87266</xdr:rowOff>
    </xdr:from>
    <xdr:ext cx="762000" cy="259045"/>
    <xdr:sp macro="" textlink="">
      <xdr:nvSpPr>
        <xdr:cNvPr id="134" name="人口1人当たり決算額の推移該当値テキスト445"/>
        <xdr:cNvSpPr txBox="1"/>
      </xdr:nvSpPr>
      <xdr:spPr>
        <a:xfrm>
          <a:off x="5740400" y="60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37719</xdr:rowOff>
    </xdr:from>
    <xdr:to>
      <xdr:col>26</xdr:col>
      <xdr:colOff>101600</xdr:colOff>
      <xdr:row>33</xdr:row>
      <xdr:rowOff>139319</xdr:rowOff>
    </xdr:to>
    <xdr:sp macro="" textlink="">
      <xdr:nvSpPr>
        <xdr:cNvPr id="135" name="楕円 134"/>
        <xdr:cNvSpPr/>
      </xdr:nvSpPr>
      <xdr:spPr bwMode="auto">
        <a:xfrm>
          <a:off x="4953000" y="596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320946</xdr:rowOff>
    </xdr:from>
    <xdr:ext cx="736600" cy="259045"/>
    <xdr:sp macro="" textlink="">
      <xdr:nvSpPr>
        <xdr:cNvPr id="136" name="テキスト ボックス 135"/>
        <xdr:cNvSpPr txBox="1"/>
      </xdr:nvSpPr>
      <xdr:spPr>
        <a:xfrm>
          <a:off x="4622800" y="573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48463</xdr:rowOff>
    </xdr:from>
    <xdr:to>
      <xdr:col>22</xdr:col>
      <xdr:colOff>165100</xdr:colOff>
      <xdr:row>33</xdr:row>
      <xdr:rowOff>150063</xdr:rowOff>
    </xdr:to>
    <xdr:sp macro="" textlink="">
      <xdr:nvSpPr>
        <xdr:cNvPr id="137" name="楕円 136"/>
        <xdr:cNvSpPr/>
      </xdr:nvSpPr>
      <xdr:spPr bwMode="auto">
        <a:xfrm>
          <a:off x="4254500" y="59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331690</xdr:rowOff>
    </xdr:from>
    <xdr:ext cx="762000" cy="259045"/>
    <xdr:sp macro="" textlink="">
      <xdr:nvSpPr>
        <xdr:cNvPr id="138" name="テキスト ボックス 137"/>
        <xdr:cNvSpPr txBox="1"/>
      </xdr:nvSpPr>
      <xdr:spPr>
        <a:xfrm>
          <a:off x="3924300" y="57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146838</xdr:rowOff>
    </xdr:from>
    <xdr:to>
      <xdr:col>19</xdr:col>
      <xdr:colOff>38100</xdr:colOff>
      <xdr:row>33</xdr:row>
      <xdr:rowOff>248438</xdr:rowOff>
    </xdr:to>
    <xdr:sp macro="" textlink="">
      <xdr:nvSpPr>
        <xdr:cNvPr id="139" name="楕円 138"/>
        <xdr:cNvSpPr/>
      </xdr:nvSpPr>
      <xdr:spPr bwMode="auto">
        <a:xfrm>
          <a:off x="3556000" y="607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87165</xdr:rowOff>
    </xdr:from>
    <xdr:ext cx="762000" cy="259045"/>
    <xdr:sp macro="" textlink="">
      <xdr:nvSpPr>
        <xdr:cNvPr id="140" name="テキスト ボックス 139"/>
        <xdr:cNvSpPr txBox="1"/>
      </xdr:nvSpPr>
      <xdr:spPr>
        <a:xfrm>
          <a:off x="3225800" y="58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127216</xdr:rowOff>
    </xdr:from>
    <xdr:to>
      <xdr:col>15</xdr:col>
      <xdr:colOff>101600</xdr:colOff>
      <xdr:row>33</xdr:row>
      <xdr:rowOff>228816</xdr:rowOff>
    </xdr:to>
    <xdr:sp macro="" textlink="">
      <xdr:nvSpPr>
        <xdr:cNvPr id="141" name="楕円 140"/>
        <xdr:cNvSpPr/>
      </xdr:nvSpPr>
      <xdr:spPr bwMode="auto">
        <a:xfrm>
          <a:off x="2857500" y="605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67543</xdr:rowOff>
    </xdr:from>
    <xdr:ext cx="762000" cy="259045"/>
    <xdr:sp macro="" textlink="">
      <xdr:nvSpPr>
        <xdr:cNvPr id="142" name="テキスト ボックス 141"/>
        <xdr:cNvSpPr txBox="1"/>
      </xdr:nvSpPr>
      <xdr:spPr>
        <a:xfrm>
          <a:off x="2527300" y="582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116,082
115,448
993.30
61,250,381
60,553,528
549,990
34,279,316
67,423,650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88591</xdr:rowOff>
    </xdr:from>
    <xdr:to>
      <xdr:col>24</xdr:col>
      <xdr:colOff>63500</xdr:colOff>
      <xdr:row>35</xdr:row>
      <xdr:rowOff>142476</xdr:rowOff>
    </xdr:to>
    <xdr:cxnSp macro="">
      <xdr:nvCxnSpPr>
        <xdr:cNvPr id="63" name="直線コネクタ 62"/>
        <xdr:cNvCxnSpPr/>
      </xdr:nvCxnSpPr>
      <xdr:spPr>
        <a:xfrm flipV="1">
          <a:off x="3797300" y="608934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142476</xdr:rowOff>
    </xdr:from>
    <xdr:to>
      <xdr:col>19</xdr:col>
      <xdr:colOff>177800</xdr:colOff>
      <xdr:row>36</xdr:row>
      <xdr:rowOff>6198</xdr:rowOff>
    </xdr:to>
    <xdr:cxnSp macro="">
      <xdr:nvCxnSpPr>
        <xdr:cNvPr id="66" name="直線コネクタ 65"/>
        <xdr:cNvCxnSpPr/>
      </xdr:nvCxnSpPr>
      <xdr:spPr>
        <a:xfrm flipV="1">
          <a:off x="2908300" y="6143226"/>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150607</xdr:rowOff>
    </xdr:from>
    <xdr:to>
      <xdr:col>15</xdr:col>
      <xdr:colOff>50800</xdr:colOff>
      <xdr:row>36</xdr:row>
      <xdr:rowOff>6198</xdr:rowOff>
    </xdr:to>
    <xdr:cxnSp macro="">
      <xdr:nvCxnSpPr>
        <xdr:cNvPr id="69" name="直線コネクタ 68"/>
        <xdr:cNvCxnSpPr/>
      </xdr:nvCxnSpPr>
      <xdr:spPr>
        <a:xfrm>
          <a:off x="2019300" y="6151357"/>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150607</xdr:rowOff>
    </xdr:from>
    <xdr:to>
      <xdr:col>10</xdr:col>
      <xdr:colOff>114300</xdr:colOff>
      <xdr:row>35</xdr:row>
      <xdr:rowOff>150706</xdr:rowOff>
    </xdr:to>
    <xdr:cxnSp macro="">
      <xdr:nvCxnSpPr>
        <xdr:cNvPr id="72" name="直線コネクタ 71"/>
        <xdr:cNvCxnSpPr/>
      </xdr:nvCxnSpPr>
      <xdr:spPr>
        <a:xfrm flipV="1">
          <a:off x="1130300" y="615135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38183</xdr:rowOff>
    </xdr:from>
    <xdr:to>
      <xdr:col>6</xdr:col>
      <xdr:colOff>38100</xdr:colOff>
      <xdr:row>34</xdr:row>
      <xdr:rowOff>139783</xdr:rowOff>
    </xdr:to>
    <xdr:sp macro="" textlink="">
      <xdr:nvSpPr>
        <xdr:cNvPr id="75" name="フローチャート: 判断 74"/>
        <xdr:cNvSpPr/>
      </xdr:nvSpPr>
      <xdr:spPr>
        <a:xfrm>
          <a:off x="1079500" y="586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156310</xdr:rowOff>
    </xdr:from>
    <xdr:ext cx="534377" cy="259045"/>
    <xdr:sp macro="" textlink="">
      <xdr:nvSpPr>
        <xdr:cNvPr id="76" name="テキスト ボックス 75"/>
        <xdr:cNvSpPr txBox="1"/>
      </xdr:nvSpPr>
      <xdr:spPr>
        <a:xfrm>
          <a:off x="863111" y="56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37791</xdr:rowOff>
    </xdr:from>
    <xdr:to>
      <xdr:col>24</xdr:col>
      <xdr:colOff>114300</xdr:colOff>
      <xdr:row>35</xdr:row>
      <xdr:rowOff>139391</xdr:rowOff>
    </xdr:to>
    <xdr:sp macro="" textlink="">
      <xdr:nvSpPr>
        <xdr:cNvPr id="82" name="楕円 81"/>
        <xdr:cNvSpPr/>
      </xdr:nvSpPr>
      <xdr:spPr>
        <a:xfrm>
          <a:off x="4584700" y="60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16218</xdr:rowOff>
    </xdr:from>
    <xdr:ext cx="534377" cy="259045"/>
    <xdr:sp macro="" textlink="">
      <xdr:nvSpPr>
        <xdr:cNvPr id="83" name="人件費該当値テキスト"/>
        <xdr:cNvSpPr txBox="1"/>
      </xdr:nvSpPr>
      <xdr:spPr>
        <a:xfrm>
          <a:off x="4686300" y="60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91676</xdr:rowOff>
    </xdr:from>
    <xdr:to>
      <xdr:col>20</xdr:col>
      <xdr:colOff>38100</xdr:colOff>
      <xdr:row>36</xdr:row>
      <xdr:rowOff>21826</xdr:rowOff>
    </xdr:to>
    <xdr:sp macro="" textlink="">
      <xdr:nvSpPr>
        <xdr:cNvPr id="84" name="楕円 83"/>
        <xdr:cNvSpPr/>
      </xdr:nvSpPr>
      <xdr:spPr>
        <a:xfrm>
          <a:off x="3746500" y="60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12953</xdr:rowOff>
    </xdr:from>
    <xdr:ext cx="534377" cy="259045"/>
    <xdr:sp macro="" textlink="">
      <xdr:nvSpPr>
        <xdr:cNvPr id="85" name="テキスト ボックス 84"/>
        <xdr:cNvSpPr txBox="1"/>
      </xdr:nvSpPr>
      <xdr:spPr>
        <a:xfrm>
          <a:off x="3530111" y="61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126848</xdr:rowOff>
    </xdr:from>
    <xdr:to>
      <xdr:col>15</xdr:col>
      <xdr:colOff>101600</xdr:colOff>
      <xdr:row>36</xdr:row>
      <xdr:rowOff>56998</xdr:rowOff>
    </xdr:to>
    <xdr:sp macro="" textlink="">
      <xdr:nvSpPr>
        <xdr:cNvPr id="86" name="楕円 85"/>
        <xdr:cNvSpPr/>
      </xdr:nvSpPr>
      <xdr:spPr>
        <a:xfrm>
          <a:off x="2857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48125</xdr:rowOff>
    </xdr:from>
    <xdr:ext cx="534377" cy="259045"/>
    <xdr:sp macro="" textlink="">
      <xdr:nvSpPr>
        <xdr:cNvPr id="87" name="テキスト ボックス 86"/>
        <xdr:cNvSpPr txBox="1"/>
      </xdr:nvSpPr>
      <xdr:spPr>
        <a:xfrm>
          <a:off x="2641111" y="62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99807</xdr:rowOff>
    </xdr:from>
    <xdr:to>
      <xdr:col>10</xdr:col>
      <xdr:colOff>165100</xdr:colOff>
      <xdr:row>36</xdr:row>
      <xdr:rowOff>29957</xdr:rowOff>
    </xdr:to>
    <xdr:sp macro="" textlink="">
      <xdr:nvSpPr>
        <xdr:cNvPr id="88" name="楕円 87"/>
        <xdr:cNvSpPr/>
      </xdr:nvSpPr>
      <xdr:spPr>
        <a:xfrm>
          <a:off x="19685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21084</xdr:rowOff>
    </xdr:from>
    <xdr:ext cx="534377" cy="259045"/>
    <xdr:sp macro="" textlink="">
      <xdr:nvSpPr>
        <xdr:cNvPr id="89" name="テキスト ボックス 88"/>
        <xdr:cNvSpPr txBox="1"/>
      </xdr:nvSpPr>
      <xdr:spPr>
        <a:xfrm>
          <a:off x="1752111" y="61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99906</xdr:rowOff>
    </xdr:from>
    <xdr:to>
      <xdr:col>6</xdr:col>
      <xdr:colOff>38100</xdr:colOff>
      <xdr:row>36</xdr:row>
      <xdr:rowOff>30056</xdr:rowOff>
    </xdr:to>
    <xdr:sp macro="" textlink="">
      <xdr:nvSpPr>
        <xdr:cNvPr id="90" name="楕円 89"/>
        <xdr:cNvSpPr/>
      </xdr:nvSpPr>
      <xdr:spPr>
        <a:xfrm>
          <a:off x="1079500" y="61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21183</xdr:rowOff>
    </xdr:from>
    <xdr:ext cx="534377" cy="259045"/>
    <xdr:sp macro="" textlink="">
      <xdr:nvSpPr>
        <xdr:cNvPr id="91" name="テキスト ボックス 90"/>
        <xdr:cNvSpPr txBox="1"/>
      </xdr:nvSpPr>
      <xdr:spPr>
        <a:xfrm>
          <a:off x="863111" y="61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80394</xdr:rowOff>
    </xdr:from>
    <xdr:to>
      <xdr:col>24</xdr:col>
      <xdr:colOff>63500</xdr:colOff>
      <xdr:row>54</xdr:row>
      <xdr:rowOff>30919</xdr:rowOff>
    </xdr:to>
    <xdr:cxnSp macro="">
      <xdr:nvCxnSpPr>
        <xdr:cNvPr id="123" name="直線コネクタ 122"/>
        <xdr:cNvCxnSpPr/>
      </xdr:nvCxnSpPr>
      <xdr:spPr>
        <a:xfrm flipV="1">
          <a:off x="3797300" y="9167244"/>
          <a:ext cx="8382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30919</xdr:rowOff>
    </xdr:from>
    <xdr:to>
      <xdr:col>19</xdr:col>
      <xdr:colOff>177800</xdr:colOff>
      <xdr:row>54</xdr:row>
      <xdr:rowOff>86534</xdr:rowOff>
    </xdr:to>
    <xdr:cxnSp macro="">
      <xdr:nvCxnSpPr>
        <xdr:cNvPr id="126" name="直線コネクタ 125"/>
        <xdr:cNvCxnSpPr/>
      </xdr:nvCxnSpPr>
      <xdr:spPr>
        <a:xfrm flipV="1">
          <a:off x="2908300" y="9289219"/>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86534</xdr:rowOff>
    </xdr:from>
    <xdr:to>
      <xdr:col>15</xdr:col>
      <xdr:colOff>50800</xdr:colOff>
      <xdr:row>54</xdr:row>
      <xdr:rowOff>132907</xdr:rowOff>
    </xdr:to>
    <xdr:cxnSp macro="">
      <xdr:nvCxnSpPr>
        <xdr:cNvPr id="129" name="直線コネクタ 128"/>
        <xdr:cNvCxnSpPr/>
      </xdr:nvCxnSpPr>
      <xdr:spPr>
        <a:xfrm flipV="1">
          <a:off x="2019300" y="9344834"/>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132907</xdr:rowOff>
    </xdr:from>
    <xdr:to>
      <xdr:col>10</xdr:col>
      <xdr:colOff>114300</xdr:colOff>
      <xdr:row>55</xdr:row>
      <xdr:rowOff>73504</xdr:rowOff>
    </xdr:to>
    <xdr:cxnSp macro="">
      <xdr:nvCxnSpPr>
        <xdr:cNvPr id="132" name="直線コネクタ 131"/>
        <xdr:cNvCxnSpPr/>
      </xdr:nvCxnSpPr>
      <xdr:spPr>
        <a:xfrm flipV="1">
          <a:off x="1130300" y="9391207"/>
          <a:ext cx="889000" cy="1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83283</xdr:rowOff>
    </xdr:from>
    <xdr:to>
      <xdr:col>6</xdr:col>
      <xdr:colOff>38100</xdr:colOff>
      <xdr:row>57</xdr:row>
      <xdr:rowOff>13433</xdr:rowOff>
    </xdr:to>
    <xdr:sp macro="" textlink="">
      <xdr:nvSpPr>
        <xdr:cNvPr id="135" name="フローチャート: 判断 134"/>
        <xdr:cNvSpPr/>
      </xdr:nvSpPr>
      <xdr:spPr>
        <a:xfrm>
          <a:off x="1079500" y="968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4560</xdr:rowOff>
    </xdr:from>
    <xdr:ext cx="534377" cy="259045"/>
    <xdr:sp macro="" textlink="">
      <xdr:nvSpPr>
        <xdr:cNvPr id="136" name="テキスト ボックス 135"/>
        <xdr:cNvSpPr txBox="1"/>
      </xdr:nvSpPr>
      <xdr:spPr>
        <a:xfrm>
          <a:off x="863111" y="97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29594</xdr:rowOff>
    </xdr:from>
    <xdr:to>
      <xdr:col>24</xdr:col>
      <xdr:colOff>114300</xdr:colOff>
      <xdr:row>53</xdr:row>
      <xdr:rowOff>131194</xdr:rowOff>
    </xdr:to>
    <xdr:sp macro="" textlink="">
      <xdr:nvSpPr>
        <xdr:cNvPr id="142" name="楕円 141"/>
        <xdr:cNvSpPr/>
      </xdr:nvSpPr>
      <xdr:spPr>
        <a:xfrm>
          <a:off x="4584700" y="91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52471</xdr:rowOff>
    </xdr:from>
    <xdr:ext cx="534377" cy="259045"/>
    <xdr:sp macro="" textlink="">
      <xdr:nvSpPr>
        <xdr:cNvPr id="143" name="物件費該当値テキスト"/>
        <xdr:cNvSpPr txBox="1"/>
      </xdr:nvSpPr>
      <xdr:spPr>
        <a:xfrm>
          <a:off x="4686300" y="89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151569</xdr:rowOff>
    </xdr:from>
    <xdr:to>
      <xdr:col>20</xdr:col>
      <xdr:colOff>38100</xdr:colOff>
      <xdr:row>54</xdr:row>
      <xdr:rowOff>81719</xdr:rowOff>
    </xdr:to>
    <xdr:sp macro="" textlink="">
      <xdr:nvSpPr>
        <xdr:cNvPr id="144" name="楕円 143"/>
        <xdr:cNvSpPr/>
      </xdr:nvSpPr>
      <xdr:spPr>
        <a:xfrm>
          <a:off x="3746500" y="92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98246</xdr:rowOff>
    </xdr:from>
    <xdr:ext cx="534377" cy="259045"/>
    <xdr:sp macro="" textlink="">
      <xdr:nvSpPr>
        <xdr:cNvPr id="145" name="テキスト ボックス 144"/>
        <xdr:cNvSpPr txBox="1"/>
      </xdr:nvSpPr>
      <xdr:spPr>
        <a:xfrm>
          <a:off x="3530111" y="90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35734</xdr:rowOff>
    </xdr:from>
    <xdr:to>
      <xdr:col>15</xdr:col>
      <xdr:colOff>101600</xdr:colOff>
      <xdr:row>54</xdr:row>
      <xdr:rowOff>137334</xdr:rowOff>
    </xdr:to>
    <xdr:sp macro="" textlink="">
      <xdr:nvSpPr>
        <xdr:cNvPr id="146" name="楕円 145"/>
        <xdr:cNvSpPr/>
      </xdr:nvSpPr>
      <xdr:spPr>
        <a:xfrm>
          <a:off x="2857500" y="92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153861</xdr:rowOff>
    </xdr:from>
    <xdr:ext cx="534377" cy="259045"/>
    <xdr:sp macro="" textlink="">
      <xdr:nvSpPr>
        <xdr:cNvPr id="147" name="テキスト ボックス 146"/>
        <xdr:cNvSpPr txBox="1"/>
      </xdr:nvSpPr>
      <xdr:spPr>
        <a:xfrm>
          <a:off x="2641111" y="90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82107</xdr:rowOff>
    </xdr:from>
    <xdr:to>
      <xdr:col>10</xdr:col>
      <xdr:colOff>165100</xdr:colOff>
      <xdr:row>55</xdr:row>
      <xdr:rowOff>12257</xdr:rowOff>
    </xdr:to>
    <xdr:sp macro="" textlink="">
      <xdr:nvSpPr>
        <xdr:cNvPr id="148" name="楕円 147"/>
        <xdr:cNvSpPr/>
      </xdr:nvSpPr>
      <xdr:spPr>
        <a:xfrm>
          <a:off x="1968500" y="93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28784</xdr:rowOff>
    </xdr:from>
    <xdr:ext cx="534377" cy="259045"/>
    <xdr:sp macro="" textlink="">
      <xdr:nvSpPr>
        <xdr:cNvPr id="149" name="テキスト ボックス 148"/>
        <xdr:cNvSpPr txBox="1"/>
      </xdr:nvSpPr>
      <xdr:spPr>
        <a:xfrm>
          <a:off x="1752111" y="91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22704</xdr:rowOff>
    </xdr:from>
    <xdr:to>
      <xdr:col>6</xdr:col>
      <xdr:colOff>38100</xdr:colOff>
      <xdr:row>55</xdr:row>
      <xdr:rowOff>124304</xdr:rowOff>
    </xdr:to>
    <xdr:sp macro="" textlink="">
      <xdr:nvSpPr>
        <xdr:cNvPr id="150" name="楕円 149"/>
        <xdr:cNvSpPr/>
      </xdr:nvSpPr>
      <xdr:spPr>
        <a:xfrm>
          <a:off x="1079500" y="94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140831</xdr:rowOff>
    </xdr:from>
    <xdr:ext cx="534377" cy="259045"/>
    <xdr:sp macro="" textlink="">
      <xdr:nvSpPr>
        <xdr:cNvPr id="151" name="テキスト ボックス 150"/>
        <xdr:cNvSpPr txBox="1"/>
      </xdr:nvSpPr>
      <xdr:spPr>
        <a:xfrm>
          <a:off x="863111" y="92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122669</xdr:rowOff>
    </xdr:from>
    <xdr:to>
      <xdr:col>24</xdr:col>
      <xdr:colOff>63500</xdr:colOff>
      <xdr:row>76</xdr:row>
      <xdr:rowOff>56890</xdr:rowOff>
    </xdr:to>
    <xdr:cxnSp macro="">
      <xdr:nvCxnSpPr>
        <xdr:cNvPr id="176" name="直線コネクタ 175"/>
        <xdr:cNvCxnSpPr/>
      </xdr:nvCxnSpPr>
      <xdr:spPr>
        <a:xfrm>
          <a:off x="3797300" y="12981419"/>
          <a:ext cx="8382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6920</xdr:rowOff>
    </xdr:from>
    <xdr:ext cx="469744" cy="259045"/>
    <xdr:sp macro="" textlink="">
      <xdr:nvSpPr>
        <xdr:cNvPr id="177" name="維持補修費平均値テキスト"/>
        <xdr:cNvSpPr txBox="1"/>
      </xdr:nvSpPr>
      <xdr:spPr>
        <a:xfrm>
          <a:off x="4686300" y="1303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20942</xdr:rowOff>
    </xdr:from>
    <xdr:to>
      <xdr:col>19</xdr:col>
      <xdr:colOff>177800</xdr:colOff>
      <xdr:row>75</xdr:row>
      <xdr:rowOff>122669</xdr:rowOff>
    </xdr:to>
    <xdr:cxnSp macro="">
      <xdr:nvCxnSpPr>
        <xdr:cNvPr id="179" name="直線コネクタ 178"/>
        <xdr:cNvCxnSpPr/>
      </xdr:nvCxnSpPr>
      <xdr:spPr>
        <a:xfrm>
          <a:off x="2908300" y="12879692"/>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100246</xdr:rowOff>
    </xdr:from>
    <xdr:ext cx="469744" cy="259045"/>
    <xdr:sp macro="" textlink="">
      <xdr:nvSpPr>
        <xdr:cNvPr id="181" name="テキスト ボックス 180"/>
        <xdr:cNvSpPr txBox="1"/>
      </xdr:nvSpPr>
      <xdr:spPr>
        <a:xfrm>
          <a:off x="3562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20942</xdr:rowOff>
    </xdr:from>
    <xdr:to>
      <xdr:col>15</xdr:col>
      <xdr:colOff>50800</xdr:colOff>
      <xdr:row>76</xdr:row>
      <xdr:rowOff>26372</xdr:rowOff>
    </xdr:to>
    <xdr:cxnSp macro="">
      <xdr:nvCxnSpPr>
        <xdr:cNvPr id="182" name="直線コネクタ 181"/>
        <xdr:cNvCxnSpPr/>
      </xdr:nvCxnSpPr>
      <xdr:spPr>
        <a:xfrm flipV="1">
          <a:off x="2019300" y="12879692"/>
          <a:ext cx="889000" cy="1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81842</xdr:rowOff>
    </xdr:from>
    <xdr:ext cx="469744" cy="259045"/>
    <xdr:sp macro="" textlink="">
      <xdr:nvSpPr>
        <xdr:cNvPr id="184" name="テキスト ボックス 183"/>
        <xdr:cNvSpPr txBox="1"/>
      </xdr:nvSpPr>
      <xdr:spPr>
        <a:xfrm>
          <a:off x="2673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26372</xdr:rowOff>
    </xdr:from>
    <xdr:to>
      <xdr:col>10</xdr:col>
      <xdr:colOff>114300</xdr:colOff>
      <xdr:row>76</xdr:row>
      <xdr:rowOff>61919</xdr:rowOff>
    </xdr:to>
    <xdr:cxnSp macro="">
      <xdr:nvCxnSpPr>
        <xdr:cNvPr id="185" name="直線コネクタ 184"/>
        <xdr:cNvCxnSpPr/>
      </xdr:nvCxnSpPr>
      <xdr:spPr>
        <a:xfrm flipV="1">
          <a:off x="1130300" y="13056572"/>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119563</xdr:rowOff>
    </xdr:from>
    <xdr:ext cx="469744" cy="259045"/>
    <xdr:sp macro="" textlink="">
      <xdr:nvSpPr>
        <xdr:cNvPr id="187" name="テキスト ボックス 186"/>
        <xdr:cNvSpPr txBox="1"/>
      </xdr:nvSpPr>
      <xdr:spPr>
        <a:xfrm>
          <a:off x="1784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73583</xdr:rowOff>
    </xdr:from>
    <xdr:to>
      <xdr:col>6</xdr:col>
      <xdr:colOff>38100</xdr:colOff>
      <xdr:row>77</xdr:row>
      <xdr:rowOff>3733</xdr:rowOff>
    </xdr:to>
    <xdr:sp macro="" textlink="">
      <xdr:nvSpPr>
        <xdr:cNvPr id="188" name="フローチャート: 判断 187"/>
        <xdr:cNvSpPr/>
      </xdr:nvSpPr>
      <xdr:spPr>
        <a:xfrm>
          <a:off x="1079500" y="1310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166310</xdr:rowOff>
    </xdr:from>
    <xdr:ext cx="469744" cy="259045"/>
    <xdr:sp macro="" textlink="">
      <xdr:nvSpPr>
        <xdr:cNvPr id="189" name="テキスト ボックス 188"/>
        <xdr:cNvSpPr txBox="1"/>
      </xdr:nvSpPr>
      <xdr:spPr>
        <a:xfrm>
          <a:off x="895428" y="13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6090</xdr:rowOff>
    </xdr:from>
    <xdr:to>
      <xdr:col>24</xdr:col>
      <xdr:colOff>114300</xdr:colOff>
      <xdr:row>76</xdr:row>
      <xdr:rowOff>107690</xdr:rowOff>
    </xdr:to>
    <xdr:sp macro="" textlink="">
      <xdr:nvSpPr>
        <xdr:cNvPr id="195" name="楕円 194"/>
        <xdr:cNvSpPr/>
      </xdr:nvSpPr>
      <xdr:spPr>
        <a:xfrm>
          <a:off x="4584700" y="130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28967</xdr:rowOff>
    </xdr:from>
    <xdr:ext cx="469744" cy="259045"/>
    <xdr:sp macro="" textlink="">
      <xdr:nvSpPr>
        <xdr:cNvPr id="196" name="維持補修費該当値テキスト"/>
        <xdr:cNvSpPr txBox="1"/>
      </xdr:nvSpPr>
      <xdr:spPr>
        <a:xfrm>
          <a:off x="4686300" y="1288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71869</xdr:rowOff>
    </xdr:from>
    <xdr:to>
      <xdr:col>20</xdr:col>
      <xdr:colOff>38100</xdr:colOff>
      <xdr:row>76</xdr:row>
      <xdr:rowOff>2018</xdr:rowOff>
    </xdr:to>
    <xdr:sp macro="" textlink="">
      <xdr:nvSpPr>
        <xdr:cNvPr id="197" name="楕円 196"/>
        <xdr:cNvSpPr/>
      </xdr:nvSpPr>
      <xdr:spPr>
        <a:xfrm>
          <a:off x="3746500" y="12930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18546</xdr:rowOff>
    </xdr:from>
    <xdr:ext cx="469744" cy="259045"/>
    <xdr:sp macro="" textlink="">
      <xdr:nvSpPr>
        <xdr:cNvPr id="198" name="テキスト ボックス 197"/>
        <xdr:cNvSpPr txBox="1"/>
      </xdr:nvSpPr>
      <xdr:spPr>
        <a:xfrm>
          <a:off x="3562428" y="127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141592</xdr:rowOff>
    </xdr:from>
    <xdr:to>
      <xdr:col>15</xdr:col>
      <xdr:colOff>101600</xdr:colOff>
      <xdr:row>75</xdr:row>
      <xdr:rowOff>71742</xdr:rowOff>
    </xdr:to>
    <xdr:sp macro="" textlink="">
      <xdr:nvSpPr>
        <xdr:cNvPr id="199" name="楕円 198"/>
        <xdr:cNvSpPr/>
      </xdr:nvSpPr>
      <xdr:spPr>
        <a:xfrm>
          <a:off x="2857500" y="128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88269</xdr:rowOff>
    </xdr:from>
    <xdr:ext cx="469744" cy="259045"/>
    <xdr:sp macro="" textlink="">
      <xdr:nvSpPr>
        <xdr:cNvPr id="200" name="テキスト ボックス 199"/>
        <xdr:cNvSpPr txBox="1"/>
      </xdr:nvSpPr>
      <xdr:spPr>
        <a:xfrm>
          <a:off x="2673428" y="126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147022</xdr:rowOff>
    </xdr:from>
    <xdr:to>
      <xdr:col>10</xdr:col>
      <xdr:colOff>165100</xdr:colOff>
      <xdr:row>76</xdr:row>
      <xdr:rowOff>77172</xdr:rowOff>
    </xdr:to>
    <xdr:sp macro="" textlink="">
      <xdr:nvSpPr>
        <xdr:cNvPr id="201" name="楕円 200"/>
        <xdr:cNvSpPr/>
      </xdr:nvSpPr>
      <xdr:spPr>
        <a:xfrm>
          <a:off x="1968500" y="130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93698</xdr:rowOff>
    </xdr:from>
    <xdr:ext cx="469744" cy="259045"/>
    <xdr:sp macro="" textlink="">
      <xdr:nvSpPr>
        <xdr:cNvPr id="202" name="テキスト ボックス 201"/>
        <xdr:cNvSpPr txBox="1"/>
      </xdr:nvSpPr>
      <xdr:spPr>
        <a:xfrm>
          <a:off x="1784428" y="127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11119</xdr:rowOff>
    </xdr:from>
    <xdr:to>
      <xdr:col>6</xdr:col>
      <xdr:colOff>38100</xdr:colOff>
      <xdr:row>76</xdr:row>
      <xdr:rowOff>112719</xdr:rowOff>
    </xdr:to>
    <xdr:sp macro="" textlink="">
      <xdr:nvSpPr>
        <xdr:cNvPr id="203" name="楕円 202"/>
        <xdr:cNvSpPr/>
      </xdr:nvSpPr>
      <xdr:spPr>
        <a:xfrm>
          <a:off x="1079500" y="130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129246</xdr:rowOff>
    </xdr:from>
    <xdr:ext cx="469744" cy="259045"/>
    <xdr:sp macro="" textlink="">
      <xdr:nvSpPr>
        <xdr:cNvPr id="204" name="テキスト ボックス 203"/>
        <xdr:cNvSpPr txBox="1"/>
      </xdr:nvSpPr>
      <xdr:spPr>
        <a:xfrm>
          <a:off x="895428" y="1281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139505</xdr:rowOff>
    </xdr:from>
    <xdr:to>
      <xdr:col>24</xdr:col>
      <xdr:colOff>62865</xdr:colOff>
      <xdr:row>97</xdr:row>
      <xdr:rowOff>156932</xdr:rowOff>
    </xdr:to>
    <xdr:cxnSp macro="">
      <xdr:nvCxnSpPr>
        <xdr:cNvPr id="231" name="直線コネクタ 230"/>
        <xdr:cNvCxnSpPr/>
      </xdr:nvCxnSpPr>
      <xdr:spPr>
        <a:xfrm flipV="1">
          <a:off x="4633595" y="15570005"/>
          <a:ext cx="1270" cy="121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160759</xdr:rowOff>
    </xdr:from>
    <xdr:ext cx="534377" cy="259045"/>
    <xdr:sp macro="" textlink="">
      <xdr:nvSpPr>
        <xdr:cNvPr id="232" name="扶助費最小値テキスト"/>
        <xdr:cNvSpPr txBox="1"/>
      </xdr:nvSpPr>
      <xdr:spPr>
        <a:xfrm>
          <a:off x="4686300"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156932</xdr:rowOff>
    </xdr:from>
    <xdr:to>
      <xdr:col>24</xdr:col>
      <xdr:colOff>152400</xdr:colOff>
      <xdr:row>97</xdr:row>
      <xdr:rowOff>156932</xdr:rowOff>
    </xdr:to>
    <xdr:cxnSp macro="">
      <xdr:nvCxnSpPr>
        <xdr:cNvPr id="233" name="直線コネクタ 232"/>
        <xdr:cNvCxnSpPr/>
      </xdr:nvCxnSpPr>
      <xdr:spPr>
        <a:xfrm>
          <a:off x="4546600" y="167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86182</xdr:rowOff>
    </xdr:from>
    <xdr:ext cx="599010" cy="259045"/>
    <xdr:sp macro="" textlink="">
      <xdr:nvSpPr>
        <xdr:cNvPr id="234" name="扶助費最大値テキスト"/>
        <xdr:cNvSpPr txBox="1"/>
      </xdr:nvSpPr>
      <xdr:spPr>
        <a:xfrm>
          <a:off x="4686300" y="153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139505</xdr:rowOff>
    </xdr:from>
    <xdr:to>
      <xdr:col>24</xdr:col>
      <xdr:colOff>152400</xdr:colOff>
      <xdr:row>90</xdr:row>
      <xdr:rowOff>139505</xdr:rowOff>
    </xdr:to>
    <xdr:cxnSp macro="">
      <xdr:nvCxnSpPr>
        <xdr:cNvPr id="235" name="直線コネクタ 234"/>
        <xdr:cNvCxnSpPr/>
      </xdr:nvCxnSpPr>
      <xdr:spPr>
        <a:xfrm>
          <a:off x="4546600" y="155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90421</xdr:rowOff>
    </xdr:from>
    <xdr:to>
      <xdr:col>24</xdr:col>
      <xdr:colOff>63500</xdr:colOff>
      <xdr:row>97</xdr:row>
      <xdr:rowOff>123720</xdr:rowOff>
    </xdr:to>
    <xdr:cxnSp macro="">
      <xdr:nvCxnSpPr>
        <xdr:cNvPr id="236" name="直線コネクタ 235"/>
        <xdr:cNvCxnSpPr/>
      </xdr:nvCxnSpPr>
      <xdr:spPr>
        <a:xfrm flipV="1">
          <a:off x="3797300" y="16721071"/>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135007</xdr:rowOff>
    </xdr:from>
    <xdr:ext cx="599010" cy="259045"/>
    <xdr:sp macro="" textlink="">
      <xdr:nvSpPr>
        <xdr:cNvPr id="237" name="扶助費平均値テキスト"/>
        <xdr:cNvSpPr txBox="1"/>
      </xdr:nvSpPr>
      <xdr:spPr>
        <a:xfrm>
          <a:off x="4686300" y="1625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112130</xdr:rowOff>
    </xdr:from>
    <xdr:to>
      <xdr:col>24</xdr:col>
      <xdr:colOff>114300</xdr:colOff>
      <xdr:row>96</xdr:row>
      <xdr:rowOff>42280</xdr:rowOff>
    </xdr:to>
    <xdr:sp macro="" textlink="">
      <xdr:nvSpPr>
        <xdr:cNvPr id="238" name="フローチャート: 判断 237"/>
        <xdr:cNvSpPr/>
      </xdr:nvSpPr>
      <xdr:spPr>
        <a:xfrm>
          <a:off x="45847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108905</xdr:rowOff>
    </xdr:from>
    <xdr:to>
      <xdr:col>19</xdr:col>
      <xdr:colOff>177800</xdr:colOff>
      <xdr:row>97</xdr:row>
      <xdr:rowOff>123720</xdr:rowOff>
    </xdr:to>
    <xdr:cxnSp macro="">
      <xdr:nvCxnSpPr>
        <xdr:cNvPr id="239" name="直線コネクタ 238"/>
        <xdr:cNvCxnSpPr/>
      </xdr:nvCxnSpPr>
      <xdr:spPr>
        <a:xfrm>
          <a:off x="2908300" y="16739555"/>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3697</xdr:rowOff>
    </xdr:from>
    <xdr:to>
      <xdr:col>20</xdr:col>
      <xdr:colOff>38100</xdr:colOff>
      <xdr:row>96</xdr:row>
      <xdr:rowOff>105297</xdr:rowOff>
    </xdr:to>
    <xdr:sp macro="" textlink="">
      <xdr:nvSpPr>
        <xdr:cNvPr id="240" name="フローチャート: 判断 239"/>
        <xdr:cNvSpPr/>
      </xdr:nvSpPr>
      <xdr:spPr>
        <a:xfrm>
          <a:off x="3746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121824</xdr:rowOff>
    </xdr:from>
    <xdr:ext cx="599010" cy="259045"/>
    <xdr:sp macro="" textlink="">
      <xdr:nvSpPr>
        <xdr:cNvPr id="241" name="テキスト ボックス 240"/>
        <xdr:cNvSpPr txBox="1"/>
      </xdr:nvSpPr>
      <xdr:spPr>
        <a:xfrm>
          <a:off x="3497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107173</xdr:rowOff>
    </xdr:from>
    <xdr:to>
      <xdr:col>15</xdr:col>
      <xdr:colOff>50800</xdr:colOff>
      <xdr:row>97</xdr:row>
      <xdr:rowOff>108905</xdr:rowOff>
    </xdr:to>
    <xdr:cxnSp macro="">
      <xdr:nvCxnSpPr>
        <xdr:cNvPr id="242" name="直線コネクタ 241"/>
        <xdr:cNvCxnSpPr/>
      </xdr:nvCxnSpPr>
      <xdr:spPr>
        <a:xfrm>
          <a:off x="2019300" y="16737823"/>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22084</xdr:rowOff>
    </xdr:from>
    <xdr:to>
      <xdr:col>15</xdr:col>
      <xdr:colOff>101600</xdr:colOff>
      <xdr:row>96</xdr:row>
      <xdr:rowOff>123684</xdr:rowOff>
    </xdr:to>
    <xdr:sp macro="" textlink="">
      <xdr:nvSpPr>
        <xdr:cNvPr id="243" name="フローチャート: 判断 242"/>
        <xdr:cNvSpPr/>
      </xdr:nvSpPr>
      <xdr:spPr>
        <a:xfrm>
          <a:off x="2857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140211</xdr:rowOff>
    </xdr:from>
    <xdr:ext cx="599010" cy="259045"/>
    <xdr:sp macro="" textlink="">
      <xdr:nvSpPr>
        <xdr:cNvPr id="244" name="テキスト ボックス 243"/>
        <xdr:cNvSpPr txBox="1"/>
      </xdr:nvSpPr>
      <xdr:spPr>
        <a:xfrm>
          <a:off x="2608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107173</xdr:rowOff>
    </xdr:from>
    <xdr:to>
      <xdr:col>10</xdr:col>
      <xdr:colOff>114300</xdr:colOff>
      <xdr:row>98</xdr:row>
      <xdr:rowOff>22679</xdr:rowOff>
    </xdr:to>
    <xdr:cxnSp macro="">
      <xdr:nvCxnSpPr>
        <xdr:cNvPr id="245" name="直線コネクタ 244"/>
        <xdr:cNvCxnSpPr/>
      </xdr:nvCxnSpPr>
      <xdr:spPr>
        <a:xfrm flipV="1">
          <a:off x="1130300" y="16737823"/>
          <a:ext cx="889000" cy="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46957</xdr:rowOff>
    </xdr:from>
    <xdr:to>
      <xdr:col>10</xdr:col>
      <xdr:colOff>165100</xdr:colOff>
      <xdr:row>96</xdr:row>
      <xdr:rowOff>148557</xdr:rowOff>
    </xdr:to>
    <xdr:sp macro="" textlink="">
      <xdr:nvSpPr>
        <xdr:cNvPr id="246" name="フローチャート: 判断 245"/>
        <xdr:cNvSpPr/>
      </xdr:nvSpPr>
      <xdr:spPr>
        <a:xfrm>
          <a:off x="1968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165084</xdr:rowOff>
    </xdr:from>
    <xdr:ext cx="599010" cy="259045"/>
    <xdr:sp macro="" textlink="">
      <xdr:nvSpPr>
        <xdr:cNvPr id="247" name="テキスト ボックス 246"/>
        <xdr:cNvSpPr txBox="1"/>
      </xdr:nvSpPr>
      <xdr:spPr>
        <a:xfrm>
          <a:off x="1719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7758</xdr:rowOff>
    </xdr:from>
    <xdr:to>
      <xdr:col>6</xdr:col>
      <xdr:colOff>38100</xdr:colOff>
      <xdr:row>98</xdr:row>
      <xdr:rowOff>109358</xdr:rowOff>
    </xdr:to>
    <xdr:sp macro="" textlink="">
      <xdr:nvSpPr>
        <xdr:cNvPr id="248" name="フローチャート: 判断 247"/>
        <xdr:cNvSpPr/>
      </xdr:nvSpPr>
      <xdr:spPr>
        <a:xfrm>
          <a:off x="1079500" y="1680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100485</xdr:rowOff>
    </xdr:from>
    <xdr:ext cx="534377" cy="259045"/>
    <xdr:sp macro="" textlink="">
      <xdr:nvSpPr>
        <xdr:cNvPr id="249" name="テキスト ボックス 248"/>
        <xdr:cNvSpPr txBox="1"/>
      </xdr:nvSpPr>
      <xdr:spPr>
        <a:xfrm>
          <a:off x="863111" y="169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39621</xdr:rowOff>
    </xdr:from>
    <xdr:to>
      <xdr:col>24</xdr:col>
      <xdr:colOff>114300</xdr:colOff>
      <xdr:row>97</xdr:row>
      <xdr:rowOff>141221</xdr:rowOff>
    </xdr:to>
    <xdr:sp macro="" textlink="">
      <xdr:nvSpPr>
        <xdr:cNvPr id="255" name="楕円 254"/>
        <xdr:cNvSpPr/>
      </xdr:nvSpPr>
      <xdr:spPr>
        <a:xfrm>
          <a:off x="45847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125998</xdr:rowOff>
    </xdr:from>
    <xdr:ext cx="534377" cy="259045"/>
    <xdr:sp macro="" textlink="">
      <xdr:nvSpPr>
        <xdr:cNvPr id="256" name="扶助費該当値テキスト"/>
        <xdr:cNvSpPr txBox="1"/>
      </xdr:nvSpPr>
      <xdr:spPr>
        <a:xfrm>
          <a:off x="4686300" y="165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72920</xdr:rowOff>
    </xdr:from>
    <xdr:to>
      <xdr:col>20</xdr:col>
      <xdr:colOff>38100</xdr:colOff>
      <xdr:row>98</xdr:row>
      <xdr:rowOff>3070</xdr:rowOff>
    </xdr:to>
    <xdr:sp macro="" textlink="">
      <xdr:nvSpPr>
        <xdr:cNvPr id="257" name="楕円 256"/>
        <xdr:cNvSpPr/>
      </xdr:nvSpPr>
      <xdr:spPr>
        <a:xfrm>
          <a:off x="3746500" y="16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165647</xdr:rowOff>
    </xdr:from>
    <xdr:ext cx="534377" cy="259045"/>
    <xdr:sp macro="" textlink="">
      <xdr:nvSpPr>
        <xdr:cNvPr id="258" name="テキスト ボックス 257"/>
        <xdr:cNvSpPr txBox="1"/>
      </xdr:nvSpPr>
      <xdr:spPr>
        <a:xfrm>
          <a:off x="3530111" y="167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58105</xdr:rowOff>
    </xdr:from>
    <xdr:to>
      <xdr:col>15</xdr:col>
      <xdr:colOff>101600</xdr:colOff>
      <xdr:row>97</xdr:row>
      <xdr:rowOff>159705</xdr:rowOff>
    </xdr:to>
    <xdr:sp macro="" textlink="">
      <xdr:nvSpPr>
        <xdr:cNvPr id="259" name="楕円 258"/>
        <xdr:cNvSpPr/>
      </xdr:nvSpPr>
      <xdr:spPr>
        <a:xfrm>
          <a:off x="2857500" y="166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150832</xdr:rowOff>
    </xdr:from>
    <xdr:ext cx="534377" cy="259045"/>
    <xdr:sp macro="" textlink="">
      <xdr:nvSpPr>
        <xdr:cNvPr id="260" name="テキスト ボックス 259"/>
        <xdr:cNvSpPr txBox="1"/>
      </xdr:nvSpPr>
      <xdr:spPr>
        <a:xfrm>
          <a:off x="2641111" y="167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56373</xdr:rowOff>
    </xdr:from>
    <xdr:to>
      <xdr:col>10</xdr:col>
      <xdr:colOff>165100</xdr:colOff>
      <xdr:row>97</xdr:row>
      <xdr:rowOff>157973</xdr:rowOff>
    </xdr:to>
    <xdr:sp macro="" textlink="">
      <xdr:nvSpPr>
        <xdr:cNvPr id="261" name="楕円 260"/>
        <xdr:cNvSpPr/>
      </xdr:nvSpPr>
      <xdr:spPr>
        <a:xfrm>
          <a:off x="1968500" y="16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149100</xdr:rowOff>
    </xdr:from>
    <xdr:ext cx="534377" cy="259045"/>
    <xdr:sp macro="" textlink="">
      <xdr:nvSpPr>
        <xdr:cNvPr id="262" name="テキスト ボックス 261"/>
        <xdr:cNvSpPr txBox="1"/>
      </xdr:nvSpPr>
      <xdr:spPr>
        <a:xfrm>
          <a:off x="1752111"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143329</xdr:rowOff>
    </xdr:from>
    <xdr:to>
      <xdr:col>6</xdr:col>
      <xdr:colOff>38100</xdr:colOff>
      <xdr:row>98</xdr:row>
      <xdr:rowOff>73479</xdr:rowOff>
    </xdr:to>
    <xdr:sp macro="" textlink="">
      <xdr:nvSpPr>
        <xdr:cNvPr id="263" name="楕円 262"/>
        <xdr:cNvSpPr/>
      </xdr:nvSpPr>
      <xdr:spPr>
        <a:xfrm>
          <a:off x="1079500" y="167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90006</xdr:rowOff>
    </xdr:from>
    <xdr:ext cx="534377" cy="259045"/>
    <xdr:sp macro="" textlink="">
      <xdr:nvSpPr>
        <xdr:cNvPr id="264" name="テキスト ボックス 263"/>
        <xdr:cNvSpPr txBox="1"/>
      </xdr:nvSpPr>
      <xdr:spPr>
        <a:xfrm>
          <a:off x="863111" y="165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9" name="直線コネクタ 288"/>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90"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91" name="直線コネクタ 290"/>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2"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3" name="直線コネクタ 292"/>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101028</xdr:rowOff>
    </xdr:from>
    <xdr:to>
      <xdr:col>55</xdr:col>
      <xdr:colOff>0</xdr:colOff>
      <xdr:row>33</xdr:row>
      <xdr:rowOff>124289</xdr:rowOff>
    </xdr:to>
    <xdr:cxnSp macro="">
      <xdr:nvCxnSpPr>
        <xdr:cNvPr id="294" name="直線コネクタ 293"/>
        <xdr:cNvCxnSpPr/>
      </xdr:nvCxnSpPr>
      <xdr:spPr>
        <a:xfrm flipV="1">
          <a:off x="9639300" y="5244528"/>
          <a:ext cx="838200" cy="53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5" name="補助費等平均値テキスト"/>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6" name="フローチャート: 判断 295"/>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124289</xdr:rowOff>
    </xdr:from>
    <xdr:to>
      <xdr:col>50</xdr:col>
      <xdr:colOff>114300</xdr:colOff>
      <xdr:row>33</xdr:row>
      <xdr:rowOff>127070</xdr:rowOff>
    </xdr:to>
    <xdr:cxnSp macro="">
      <xdr:nvCxnSpPr>
        <xdr:cNvPr id="297" name="直線コネクタ 296"/>
        <xdr:cNvCxnSpPr/>
      </xdr:nvCxnSpPr>
      <xdr:spPr>
        <a:xfrm flipV="1">
          <a:off x="8750300" y="578213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8" name="フローチャート: 判断 297"/>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57611</xdr:rowOff>
    </xdr:from>
    <xdr:ext cx="534377" cy="259045"/>
    <xdr:sp macro="" textlink="">
      <xdr:nvSpPr>
        <xdr:cNvPr id="299" name="テキスト ボックス 298"/>
        <xdr:cNvSpPr txBox="1"/>
      </xdr:nvSpPr>
      <xdr:spPr>
        <a:xfrm>
          <a:off x="9372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62547</xdr:rowOff>
    </xdr:from>
    <xdr:to>
      <xdr:col>45</xdr:col>
      <xdr:colOff>177800</xdr:colOff>
      <xdr:row>33</xdr:row>
      <xdr:rowOff>127070</xdr:rowOff>
    </xdr:to>
    <xdr:cxnSp macro="">
      <xdr:nvCxnSpPr>
        <xdr:cNvPr id="300" name="直線コネクタ 299"/>
        <xdr:cNvCxnSpPr/>
      </xdr:nvCxnSpPr>
      <xdr:spPr>
        <a:xfrm>
          <a:off x="7861300" y="5720397"/>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301" name="フローチャート: 判断 300"/>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76223</xdr:rowOff>
    </xdr:from>
    <xdr:ext cx="534377" cy="259045"/>
    <xdr:sp macro="" textlink="">
      <xdr:nvSpPr>
        <xdr:cNvPr id="302" name="テキスト ボックス 301"/>
        <xdr:cNvSpPr txBox="1"/>
      </xdr:nvSpPr>
      <xdr:spPr>
        <a:xfrm>
          <a:off x="8483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62547</xdr:rowOff>
    </xdr:from>
    <xdr:to>
      <xdr:col>41</xdr:col>
      <xdr:colOff>50800</xdr:colOff>
      <xdr:row>33</xdr:row>
      <xdr:rowOff>72682</xdr:rowOff>
    </xdr:to>
    <xdr:cxnSp macro="">
      <xdr:nvCxnSpPr>
        <xdr:cNvPr id="303" name="直線コネクタ 302"/>
        <xdr:cNvCxnSpPr/>
      </xdr:nvCxnSpPr>
      <xdr:spPr>
        <a:xfrm flipV="1">
          <a:off x="6972300" y="572039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4" name="フローチャート: 判断 303"/>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141984</xdr:rowOff>
    </xdr:from>
    <xdr:ext cx="534377" cy="259045"/>
    <xdr:sp macro="" textlink="">
      <xdr:nvSpPr>
        <xdr:cNvPr id="305" name="テキスト ボックス 304"/>
        <xdr:cNvSpPr txBox="1"/>
      </xdr:nvSpPr>
      <xdr:spPr>
        <a:xfrm>
          <a:off x="7594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39827</xdr:rowOff>
    </xdr:from>
    <xdr:to>
      <xdr:col>36</xdr:col>
      <xdr:colOff>165100</xdr:colOff>
      <xdr:row>34</xdr:row>
      <xdr:rowOff>141427</xdr:rowOff>
    </xdr:to>
    <xdr:sp macro="" textlink="">
      <xdr:nvSpPr>
        <xdr:cNvPr id="306" name="フローチャート: 判断 305"/>
        <xdr:cNvSpPr/>
      </xdr:nvSpPr>
      <xdr:spPr>
        <a:xfrm>
          <a:off x="6921500" y="586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132554</xdr:rowOff>
    </xdr:from>
    <xdr:ext cx="534377" cy="259045"/>
    <xdr:sp macro="" textlink="">
      <xdr:nvSpPr>
        <xdr:cNvPr id="307" name="テキスト ボックス 306"/>
        <xdr:cNvSpPr txBox="1"/>
      </xdr:nvSpPr>
      <xdr:spPr>
        <a:xfrm>
          <a:off x="6705111" y="59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50228</xdr:rowOff>
    </xdr:from>
    <xdr:to>
      <xdr:col>55</xdr:col>
      <xdr:colOff>50800</xdr:colOff>
      <xdr:row>30</xdr:row>
      <xdr:rowOff>151828</xdr:rowOff>
    </xdr:to>
    <xdr:sp macro="" textlink="">
      <xdr:nvSpPr>
        <xdr:cNvPr id="313" name="楕円 312"/>
        <xdr:cNvSpPr/>
      </xdr:nvSpPr>
      <xdr:spPr>
        <a:xfrm>
          <a:off x="10426700" y="51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3255</xdr:rowOff>
    </xdr:from>
    <xdr:ext cx="534377" cy="259045"/>
    <xdr:sp macro="" textlink="">
      <xdr:nvSpPr>
        <xdr:cNvPr id="314" name="補助費等該当値テキスト"/>
        <xdr:cNvSpPr txBox="1"/>
      </xdr:nvSpPr>
      <xdr:spPr>
        <a:xfrm>
          <a:off x="10528300" y="51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73489</xdr:rowOff>
    </xdr:from>
    <xdr:to>
      <xdr:col>50</xdr:col>
      <xdr:colOff>165100</xdr:colOff>
      <xdr:row>34</xdr:row>
      <xdr:rowOff>3639</xdr:rowOff>
    </xdr:to>
    <xdr:sp macro="" textlink="">
      <xdr:nvSpPr>
        <xdr:cNvPr id="315" name="楕円 314"/>
        <xdr:cNvSpPr/>
      </xdr:nvSpPr>
      <xdr:spPr>
        <a:xfrm>
          <a:off x="9588500" y="5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20166</xdr:rowOff>
    </xdr:from>
    <xdr:ext cx="534377" cy="259045"/>
    <xdr:sp macro="" textlink="">
      <xdr:nvSpPr>
        <xdr:cNvPr id="316" name="テキスト ボックス 315"/>
        <xdr:cNvSpPr txBox="1"/>
      </xdr:nvSpPr>
      <xdr:spPr>
        <a:xfrm>
          <a:off x="9372111" y="55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76270</xdr:rowOff>
    </xdr:from>
    <xdr:to>
      <xdr:col>46</xdr:col>
      <xdr:colOff>38100</xdr:colOff>
      <xdr:row>34</xdr:row>
      <xdr:rowOff>6420</xdr:rowOff>
    </xdr:to>
    <xdr:sp macro="" textlink="">
      <xdr:nvSpPr>
        <xdr:cNvPr id="317" name="楕円 316"/>
        <xdr:cNvSpPr/>
      </xdr:nvSpPr>
      <xdr:spPr>
        <a:xfrm>
          <a:off x="8699500" y="57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22947</xdr:rowOff>
    </xdr:from>
    <xdr:ext cx="534377" cy="259045"/>
    <xdr:sp macro="" textlink="">
      <xdr:nvSpPr>
        <xdr:cNvPr id="318" name="テキスト ボックス 317"/>
        <xdr:cNvSpPr txBox="1"/>
      </xdr:nvSpPr>
      <xdr:spPr>
        <a:xfrm>
          <a:off x="8483111" y="55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11747</xdr:rowOff>
    </xdr:from>
    <xdr:to>
      <xdr:col>41</xdr:col>
      <xdr:colOff>101600</xdr:colOff>
      <xdr:row>33</xdr:row>
      <xdr:rowOff>113347</xdr:rowOff>
    </xdr:to>
    <xdr:sp macro="" textlink="">
      <xdr:nvSpPr>
        <xdr:cNvPr id="319" name="楕円 318"/>
        <xdr:cNvSpPr/>
      </xdr:nvSpPr>
      <xdr:spPr>
        <a:xfrm>
          <a:off x="7810500" y="56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129874</xdr:rowOff>
    </xdr:from>
    <xdr:ext cx="534377" cy="259045"/>
    <xdr:sp macro="" textlink="">
      <xdr:nvSpPr>
        <xdr:cNvPr id="320" name="テキスト ボックス 319"/>
        <xdr:cNvSpPr txBox="1"/>
      </xdr:nvSpPr>
      <xdr:spPr>
        <a:xfrm>
          <a:off x="7594111" y="54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21882</xdr:rowOff>
    </xdr:from>
    <xdr:to>
      <xdr:col>36</xdr:col>
      <xdr:colOff>165100</xdr:colOff>
      <xdr:row>33</xdr:row>
      <xdr:rowOff>123482</xdr:rowOff>
    </xdr:to>
    <xdr:sp macro="" textlink="">
      <xdr:nvSpPr>
        <xdr:cNvPr id="321" name="楕円 320"/>
        <xdr:cNvSpPr/>
      </xdr:nvSpPr>
      <xdr:spPr>
        <a:xfrm>
          <a:off x="6921500" y="5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140009</xdr:rowOff>
    </xdr:from>
    <xdr:ext cx="534377" cy="259045"/>
    <xdr:sp macro="" textlink="">
      <xdr:nvSpPr>
        <xdr:cNvPr id="322" name="テキスト ボックス 321"/>
        <xdr:cNvSpPr txBox="1"/>
      </xdr:nvSpPr>
      <xdr:spPr>
        <a:xfrm>
          <a:off x="6705111" y="54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5" name="直線コネクタ 344"/>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6"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7" name="直線コネクタ 346"/>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8"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9" name="直線コネクタ 348"/>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101143</xdr:rowOff>
    </xdr:from>
    <xdr:to>
      <xdr:col>55</xdr:col>
      <xdr:colOff>0</xdr:colOff>
      <xdr:row>57</xdr:row>
      <xdr:rowOff>171140</xdr:rowOff>
    </xdr:to>
    <xdr:cxnSp macro="">
      <xdr:nvCxnSpPr>
        <xdr:cNvPr id="350" name="直線コネクタ 349"/>
        <xdr:cNvCxnSpPr/>
      </xdr:nvCxnSpPr>
      <xdr:spPr>
        <a:xfrm flipV="1">
          <a:off x="9639300" y="9873793"/>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51" name="普通建設事業費平均値テキスト"/>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2" name="フローチャート: 判断 351"/>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171140</xdr:rowOff>
    </xdr:from>
    <xdr:to>
      <xdr:col>50</xdr:col>
      <xdr:colOff>114300</xdr:colOff>
      <xdr:row>58</xdr:row>
      <xdr:rowOff>18405</xdr:rowOff>
    </xdr:to>
    <xdr:cxnSp macro="">
      <xdr:nvCxnSpPr>
        <xdr:cNvPr id="353" name="直線コネクタ 352"/>
        <xdr:cNvCxnSpPr/>
      </xdr:nvCxnSpPr>
      <xdr:spPr>
        <a:xfrm flipV="1">
          <a:off x="8750300" y="994379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4" name="フローチャート: 判断 353"/>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159585</xdr:rowOff>
    </xdr:from>
    <xdr:ext cx="534377" cy="259045"/>
    <xdr:sp macro="" textlink="">
      <xdr:nvSpPr>
        <xdr:cNvPr id="355" name="テキスト ボックス 354"/>
        <xdr:cNvSpPr txBox="1"/>
      </xdr:nvSpPr>
      <xdr:spPr>
        <a:xfrm>
          <a:off x="9372111" y="92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39131</xdr:rowOff>
    </xdr:from>
    <xdr:to>
      <xdr:col>45</xdr:col>
      <xdr:colOff>177800</xdr:colOff>
      <xdr:row>58</xdr:row>
      <xdr:rowOff>18405</xdr:rowOff>
    </xdr:to>
    <xdr:cxnSp macro="">
      <xdr:nvCxnSpPr>
        <xdr:cNvPr id="356" name="直線コネクタ 355"/>
        <xdr:cNvCxnSpPr/>
      </xdr:nvCxnSpPr>
      <xdr:spPr>
        <a:xfrm>
          <a:off x="7861300" y="9640331"/>
          <a:ext cx="889000" cy="3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7" name="フローチャート: 判断 356"/>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8" name="テキスト ボックス 357"/>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146086</xdr:rowOff>
    </xdr:from>
    <xdr:to>
      <xdr:col>41</xdr:col>
      <xdr:colOff>50800</xdr:colOff>
      <xdr:row>56</xdr:row>
      <xdr:rowOff>39131</xdr:rowOff>
    </xdr:to>
    <xdr:cxnSp macro="">
      <xdr:nvCxnSpPr>
        <xdr:cNvPr id="359" name="直線コネクタ 358"/>
        <xdr:cNvCxnSpPr/>
      </xdr:nvCxnSpPr>
      <xdr:spPr>
        <a:xfrm>
          <a:off x="6972300" y="9575836"/>
          <a:ext cx="889000" cy="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60" name="フローチャート: 判断 359"/>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61" name="テキスト ボックス 360"/>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79817</xdr:rowOff>
    </xdr:from>
    <xdr:to>
      <xdr:col>36</xdr:col>
      <xdr:colOff>165100</xdr:colOff>
      <xdr:row>56</xdr:row>
      <xdr:rowOff>9967</xdr:rowOff>
    </xdr:to>
    <xdr:sp macro="" textlink="">
      <xdr:nvSpPr>
        <xdr:cNvPr id="362" name="フローチャート: 判断 361"/>
        <xdr:cNvSpPr/>
      </xdr:nvSpPr>
      <xdr:spPr>
        <a:xfrm>
          <a:off x="6921500" y="95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26494</xdr:rowOff>
    </xdr:from>
    <xdr:ext cx="534377" cy="259045"/>
    <xdr:sp macro="" textlink="">
      <xdr:nvSpPr>
        <xdr:cNvPr id="363" name="テキスト ボックス 362"/>
        <xdr:cNvSpPr txBox="1"/>
      </xdr:nvSpPr>
      <xdr:spPr>
        <a:xfrm>
          <a:off x="6705111" y="92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50343</xdr:rowOff>
    </xdr:from>
    <xdr:to>
      <xdr:col>55</xdr:col>
      <xdr:colOff>50800</xdr:colOff>
      <xdr:row>57</xdr:row>
      <xdr:rowOff>151943</xdr:rowOff>
    </xdr:to>
    <xdr:sp macro="" textlink="">
      <xdr:nvSpPr>
        <xdr:cNvPr id="369" name="楕円 368"/>
        <xdr:cNvSpPr/>
      </xdr:nvSpPr>
      <xdr:spPr>
        <a:xfrm>
          <a:off x="10426700" y="98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28770</xdr:rowOff>
    </xdr:from>
    <xdr:ext cx="534377" cy="259045"/>
    <xdr:sp macro="" textlink="">
      <xdr:nvSpPr>
        <xdr:cNvPr id="370" name="普通建設事業費該当値テキスト"/>
        <xdr:cNvSpPr txBox="1"/>
      </xdr:nvSpPr>
      <xdr:spPr>
        <a:xfrm>
          <a:off x="10528300" y="98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120340</xdr:rowOff>
    </xdr:from>
    <xdr:to>
      <xdr:col>50</xdr:col>
      <xdr:colOff>165100</xdr:colOff>
      <xdr:row>58</xdr:row>
      <xdr:rowOff>50490</xdr:rowOff>
    </xdr:to>
    <xdr:sp macro="" textlink="">
      <xdr:nvSpPr>
        <xdr:cNvPr id="371" name="楕円 370"/>
        <xdr:cNvSpPr/>
      </xdr:nvSpPr>
      <xdr:spPr>
        <a:xfrm>
          <a:off x="9588500" y="98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41617</xdr:rowOff>
    </xdr:from>
    <xdr:ext cx="534377" cy="259045"/>
    <xdr:sp macro="" textlink="">
      <xdr:nvSpPr>
        <xdr:cNvPr id="372" name="テキスト ボックス 371"/>
        <xdr:cNvSpPr txBox="1"/>
      </xdr:nvSpPr>
      <xdr:spPr>
        <a:xfrm>
          <a:off x="9372111" y="99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139055</xdr:rowOff>
    </xdr:from>
    <xdr:to>
      <xdr:col>46</xdr:col>
      <xdr:colOff>38100</xdr:colOff>
      <xdr:row>58</xdr:row>
      <xdr:rowOff>69205</xdr:rowOff>
    </xdr:to>
    <xdr:sp macro="" textlink="">
      <xdr:nvSpPr>
        <xdr:cNvPr id="373" name="楕円 372"/>
        <xdr:cNvSpPr/>
      </xdr:nvSpPr>
      <xdr:spPr>
        <a:xfrm>
          <a:off x="8699500" y="99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60332</xdr:rowOff>
    </xdr:from>
    <xdr:ext cx="534377" cy="259045"/>
    <xdr:sp macro="" textlink="">
      <xdr:nvSpPr>
        <xdr:cNvPr id="374" name="テキスト ボックス 373"/>
        <xdr:cNvSpPr txBox="1"/>
      </xdr:nvSpPr>
      <xdr:spPr>
        <a:xfrm>
          <a:off x="8483111" y="10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159781</xdr:rowOff>
    </xdr:from>
    <xdr:to>
      <xdr:col>41</xdr:col>
      <xdr:colOff>101600</xdr:colOff>
      <xdr:row>56</xdr:row>
      <xdr:rowOff>89931</xdr:rowOff>
    </xdr:to>
    <xdr:sp macro="" textlink="">
      <xdr:nvSpPr>
        <xdr:cNvPr id="375" name="楕円 374"/>
        <xdr:cNvSpPr/>
      </xdr:nvSpPr>
      <xdr:spPr>
        <a:xfrm>
          <a:off x="7810500" y="95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81058</xdr:rowOff>
    </xdr:from>
    <xdr:ext cx="534377" cy="259045"/>
    <xdr:sp macro="" textlink="">
      <xdr:nvSpPr>
        <xdr:cNvPr id="376" name="テキスト ボックス 375"/>
        <xdr:cNvSpPr txBox="1"/>
      </xdr:nvSpPr>
      <xdr:spPr>
        <a:xfrm>
          <a:off x="7594111" y="968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95286</xdr:rowOff>
    </xdr:from>
    <xdr:to>
      <xdr:col>36</xdr:col>
      <xdr:colOff>165100</xdr:colOff>
      <xdr:row>56</xdr:row>
      <xdr:rowOff>25436</xdr:rowOff>
    </xdr:to>
    <xdr:sp macro="" textlink="">
      <xdr:nvSpPr>
        <xdr:cNvPr id="377" name="楕円 376"/>
        <xdr:cNvSpPr/>
      </xdr:nvSpPr>
      <xdr:spPr>
        <a:xfrm>
          <a:off x="6921500" y="95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16563</xdr:rowOff>
    </xdr:from>
    <xdr:ext cx="534377" cy="259045"/>
    <xdr:sp macro="" textlink="">
      <xdr:nvSpPr>
        <xdr:cNvPr id="378" name="テキスト ボックス 377"/>
        <xdr:cNvSpPr txBox="1"/>
      </xdr:nvSpPr>
      <xdr:spPr>
        <a:xfrm>
          <a:off x="6705111" y="96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2" name="直線コネクタ 401"/>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3"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4" name="直線コネクタ 403"/>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5"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6" name="直線コネクタ 405"/>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48755</xdr:rowOff>
    </xdr:from>
    <xdr:to>
      <xdr:col>55</xdr:col>
      <xdr:colOff>0</xdr:colOff>
      <xdr:row>78</xdr:row>
      <xdr:rowOff>148310</xdr:rowOff>
    </xdr:to>
    <xdr:cxnSp macro="">
      <xdr:nvCxnSpPr>
        <xdr:cNvPr id="407" name="直線コネクタ 406"/>
        <xdr:cNvCxnSpPr/>
      </xdr:nvCxnSpPr>
      <xdr:spPr>
        <a:xfrm flipV="1">
          <a:off x="9639300" y="13421855"/>
          <a:ext cx="8382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8"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9" name="フローチャート: 判断 408"/>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103620</xdr:rowOff>
    </xdr:from>
    <xdr:to>
      <xdr:col>50</xdr:col>
      <xdr:colOff>114300</xdr:colOff>
      <xdr:row>78</xdr:row>
      <xdr:rowOff>148310</xdr:rowOff>
    </xdr:to>
    <xdr:cxnSp macro="">
      <xdr:nvCxnSpPr>
        <xdr:cNvPr id="410" name="直線コネクタ 409"/>
        <xdr:cNvCxnSpPr/>
      </xdr:nvCxnSpPr>
      <xdr:spPr>
        <a:xfrm>
          <a:off x="8750300" y="13476720"/>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11" name="フローチャート: 判断 410"/>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2" name="テキスト ボックス 411"/>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94818</xdr:rowOff>
    </xdr:from>
    <xdr:to>
      <xdr:col>45</xdr:col>
      <xdr:colOff>177800</xdr:colOff>
      <xdr:row>78</xdr:row>
      <xdr:rowOff>103620</xdr:rowOff>
    </xdr:to>
    <xdr:cxnSp macro="">
      <xdr:nvCxnSpPr>
        <xdr:cNvPr id="413" name="直線コネクタ 412"/>
        <xdr:cNvCxnSpPr/>
      </xdr:nvCxnSpPr>
      <xdr:spPr>
        <a:xfrm>
          <a:off x="7861300" y="12439218"/>
          <a:ext cx="889000" cy="103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4" name="フローチャート: 判断 413"/>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5" name="テキスト ボックス 414"/>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23419</xdr:rowOff>
    </xdr:from>
    <xdr:to>
      <xdr:col>41</xdr:col>
      <xdr:colOff>50800</xdr:colOff>
      <xdr:row>72</xdr:row>
      <xdr:rowOff>94818</xdr:rowOff>
    </xdr:to>
    <xdr:cxnSp macro="">
      <xdr:nvCxnSpPr>
        <xdr:cNvPr id="416" name="直線コネクタ 415"/>
        <xdr:cNvCxnSpPr/>
      </xdr:nvCxnSpPr>
      <xdr:spPr>
        <a:xfrm>
          <a:off x="6972300" y="12024919"/>
          <a:ext cx="889000" cy="4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7" name="フローチャート: 判断 416"/>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8" name="テキスト ボックス 417"/>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169025</xdr:rowOff>
    </xdr:from>
    <xdr:to>
      <xdr:col>36</xdr:col>
      <xdr:colOff>165100</xdr:colOff>
      <xdr:row>70</xdr:row>
      <xdr:rowOff>99175</xdr:rowOff>
    </xdr:to>
    <xdr:sp macro="" textlink="">
      <xdr:nvSpPr>
        <xdr:cNvPr id="419" name="フローチャート: 判断 418"/>
        <xdr:cNvSpPr/>
      </xdr:nvSpPr>
      <xdr:spPr>
        <a:xfrm>
          <a:off x="6921500" y="11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90302</xdr:rowOff>
    </xdr:from>
    <xdr:ext cx="534377" cy="259045"/>
    <xdr:sp macro="" textlink="">
      <xdr:nvSpPr>
        <xdr:cNvPr id="420" name="テキスト ボックス 419"/>
        <xdr:cNvSpPr txBox="1"/>
      </xdr:nvSpPr>
      <xdr:spPr>
        <a:xfrm>
          <a:off x="6705111" y="12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169405</xdr:rowOff>
    </xdr:from>
    <xdr:to>
      <xdr:col>55</xdr:col>
      <xdr:colOff>50800</xdr:colOff>
      <xdr:row>78</xdr:row>
      <xdr:rowOff>99555</xdr:rowOff>
    </xdr:to>
    <xdr:sp macro="" textlink="">
      <xdr:nvSpPr>
        <xdr:cNvPr id="426" name="楕円 425"/>
        <xdr:cNvSpPr/>
      </xdr:nvSpPr>
      <xdr:spPr>
        <a:xfrm>
          <a:off x="10426700" y="133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147832</xdr:rowOff>
    </xdr:from>
    <xdr:ext cx="469744" cy="259045"/>
    <xdr:sp macro="" textlink="">
      <xdr:nvSpPr>
        <xdr:cNvPr id="427" name="普通建設事業費 （ うち新規整備　）該当値テキスト"/>
        <xdr:cNvSpPr txBox="1"/>
      </xdr:nvSpPr>
      <xdr:spPr>
        <a:xfrm>
          <a:off x="10528300"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97510</xdr:rowOff>
    </xdr:from>
    <xdr:to>
      <xdr:col>50</xdr:col>
      <xdr:colOff>165100</xdr:colOff>
      <xdr:row>79</xdr:row>
      <xdr:rowOff>27660</xdr:rowOff>
    </xdr:to>
    <xdr:sp macro="" textlink="">
      <xdr:nvSpPr>
        <xdr:cNvPr id="428" name="楕円 427"/>
        <xdr:cNvSpPr/>
      </xdr:nvSpPr>
      <xdr:spPr>
        <a:xfrm>
          <a:off x="95885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18787</xdr:rowOff>
    </xdr:from>
    <xdr:ext cx="469744" cy="259045"/>
    <xdr:sp macro="" textlink="">
      <xdr:nvSpPr>
        <xdr:cNvPr id="429" name="テキスト ボックス 428"/>
        <xdr:cNvSpPr txBox="1"/>
      </xdr:nvSpPr>
      <xdr:spPr>
        <a:xfrm>
          <a:off x="9404428" y="135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52820</xdr:rowOff>
    </xdr:from>
    <xdr:to>
      <xdr:col>46</xdr:col>
      <xdr:colOff>38100</xdr:colOff>
      <xdr:row>78</xdr:row>
      <xdr:rowOff>154420</xdr:rowOff>
    </xdr:to>
    <xdr:sp macro="" textlink="">
      <xdr:nvSpPr>
        <xdr:cNvPr id="430" name="楕円 429"/>
        <xdr:cNvSpPr/>
      </xdr:nvSpPr>
      <xdr:spPr>
        <a:xfrm>
          <a:off x="8699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145547</xdr:rowOff>
    </xdr:from>
    <xdr:ext cx="469744" cy="259045"/>
    <xdr:sp macro="" textlink="">
      <xdr:nvSpPr>
        <xdr:cNvPr id="431" name="テキスト ボックス 430"/>
        <xdr:cNvSpPr txBox="1"/>
      </xdr:nvSpPr>
      <xdr:spPr>
        <a:xfrm>
          <a:off x="8515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44018</xdr:rowOff>
    </xdr:from>
    <xdr:to>
      <xdr:col>41</xdr:col>
      <xdr:colOff>101600</xdr:colOff>
      <xdr:row>72</xdr:row>
      <xdr:rowOff>145618</xdr:rowOff>
    </xdr:to>
    <xdr:sp macro="" textlink="">
      <xdr:nvSpPr>
        <xdr:cNvPr id="432" name="楕円 431"/>
        <xdr:cNvSpPr/>
      </xdr:nvSpPr>
      <xdr:spPr>
        <a:xfrm>
          <a:off x="7810500" y="123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162145</xdr:rowOff>
    </xdr:from>
    <xdr:ext cx="534377" cy="259045"/>
    <xdr:sp macro="" textlink="">
      <xdr:nvSpPr>
        <xdr:cNvPr id="433" name="テキスト ボックス 432"/>
        <xdr:cNvSpPr txBox="1"/>
      </xdr:nvSpPr>
      <xdr:spPr>
        <a:xfrm>
          <a:off x="7594111" y="121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144069</xdr:rowOff>
    </xdr:from>
    <xdr:to>
      <xdr:col>36</xdr:col>
      <xdr:colOff>165100</xdr:colOff>
      <xdr:row>70</xdr:row>
      <xdr:rowOff>74219</xdr:rowOff>
    </xdr:to>
    <xdr:sp macro="" textlink="">
      <xdr:nvSpPr>
        <xdr:cNvPr id="434" name="楕円 433"/>
        <xdr:cNvSpPr/>
      </xdr:nvSpPr>
      <xdr:spPr>
        <a:xfrm>
          <a:off x="6921500" y="11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90746</xdr:rowOff>
    </xdr:from>
    <xdr:ext cx="534377" cy="259045"/>
    <xdr:sp macro="" textlink="">
      <xdr:nvSpPr>
        <xdr:cNvPr id="435" name="テキスト ボックス 434"/>
        <xdr:cNvSpPr txBox="1"/>
      </xdr:nvSpPr>
      <xdr:spPr>
        <a:xfrm>
          <a:off x="6705111" y="117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1" name="直線コネクタ 460"/>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2"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3" name="直線コネクタ 462"/>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4"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5" name="直線コネクタ 464"/>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76949</xdr:rowOff>
    </xdr:from>
    <xdr:to>
      <xdr:col>55</xdr:col>
      <xdr:colOff>0</xdr:colOff>
      <xdr:row>97</xdr:row>
      <xdr:rowOff>50366</xdr:rowOff>
    </xdr:to>
    <xdr:cxnSp macro="">
      <xdr:nvCxnSpPr>
        <xdr:cNvPr id="466" name="直線コネクタ 465"/>
        <xdr:cNvCxnSpPr/>
      </xdr:nvCxnSpPr>
      <xdr:spPr>
        <a:xfrm flipV="1">
          <a:off x="9639300" y="16536149"/>
          <a:ext cx="838200" cy="14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7" name="普通建設事業費 （ うち更新整備　）平均値テキスト"/>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8" name="フローチャート: 判断 467"/>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50366</xdr:rowOff>
    </xdr:from>
    <xdr:to>
      <xdr:col>50</xdr:col>
      <xdr:colOff>114300</xdr:colOff>
      <xdr:row>97</xdr:row>
      <xdr:rowOff>68312</xdr:rowOff>
    </xdr:to>
    <xdr:cxnSp macro="">
      <xdr:nvCxnSpPr>
        <xdr:cNvPr id="469" name="直線コネクタ 468"/>
        <xdr:cNvCxnSpPr/>
      </xdr:nvCxnSpPr>
      <xdr:spPr>
        <a:xfrm flipV="1">
          <a:off x="8750300" y="16681016"/>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70" name="フローチャート: 判断 469"/>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71" name="テキスト ボックス 470"/>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68312</xdr:rowOff>
    </xdr:from>
    <xdr:to>
      <xdr:col>45</xdr:col>
      <xdr:colOff>177800</xdr:colOff>
      <xdr:row>97</xdr:row>
      <xdr:rowOff>95875</xdr:rowOff>
    </xdr:to>
    <xdr:cxnSp macro="">
      <xdr:nvCxnSpPr>
        <xdr:cNvPr id="472" name="直線コネクタ 471"/>
        <xdr:cNvCxnSpPr/>
      </xdr:nvCxnSpPr>
      <xdr:spPr>
        <a:xfrm flipV="1">
          <a:off x="7861300" y="16698962"/>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3" name="フローチャート: 判断 472"/>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4" name="テキスト ボックス 473"/>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95875</xdr:rowOff>
    </xdr:from>
    <xdr:to>
      <xdr:col>41</xdr:col>
      <xdr:colOff>50800</xdr:colOff>
      <xdr:row>98</xdr:row>
      <xdr:rowOff>170039</xdr:rowOff>
    </xdr:to>
    <xdr:cxnSp macro="">
      <xdr:nvCxnSpPr>
        <xdr:cNvPr id="475" name="直線コネクタ 474"/>
        <xdr:cNvCxnSpPr/>
      </xdr:nvCxnSpPr>
      <xdr:spPr>
        <a:xfrm flipV="1">
          <a:off x="6972300" y="16726525"/>
          <a:ext cx="889000" cy="2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6" name="フローチャート: 判断 475"/>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7" name="テキスト ボックス 476"/>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152091</xdr:rowOff>
    </xdr:from>
    <xdr:to>
      <xdr:col>36</xdr:col>
      <xdr:colOff>165100</xdr:colOff>
      <xdr:row>98</xdr:row>
      <xdr:rowOff>82241</xdr:rowOff>
    </xdr:to>
    <xdr:sp macro="" textlink="">
      <xdr:nvSpPr>
        <xdr:cNvPr id="478" name="フローチャート: 判断 477"/>
        <xdr:cNvSpPr/>
      </xdr:nvSpPr>
      <xdr:spPr>
        <a:xfrm>
          <a:off x="6921500" y="1678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98768</xdr:rowOff>
    </xdr:from>
    <xdr:ext cx="534377" cy="259045"/>
    <xdr:sp macro="" textlink="">
      <xdr:nvSpPr>
        <xdr:cNvPr id="479" name="テキスト ボックス 478"/>
        <xdr:cNvSpPr txBox="1"/>
      </xdr:nvSpPr>
      <xdr:spPr>
        <a:xfrm>
          <a:off x="6705111" y="165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26149</xdr:rowOff>
    </xdr:from>
    <xdr:to>
      <xdr:col>55</xdr:col>
      <xdr:colOff>50800</xdr:colOff>
      <xdr:row>96</xdr:row>
      <xdr:rowOff>127749</xdr:rowOff>
    </xdr:to>
    <xdr:sp macro="" textlink="">
      <xdr:nvSpPr>
        <xdr:cNvPr id="485" name="楕円 484"/>
        <xdr:cNvSpPr/>
      </xdr:nvSpPr>
      <xdr:spPr>
        <a:xfrm>
          <a:off x="10426700" y="164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4576</xdr:rowOff>
    </xdr:from>
    <xdr:ext cx="534377" cy="259045"/>
    <xdr:sp macro="" textlink="">
      <xdr:nvSpPr>
        <xdr:cNvPr id="486" name="普通建設事業費 （ うち更新整備　）該当値テキスト"/>
        <xdr:cNvSpPr txBox="1"/>
      </xdr:nvSpPr>
      <xdr:spPr>
        <a:xfrm>
          <a:off x="10528300" y="164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171016</xdr:rowOff>
    </xdr:from>
    <xdr:to>
      <xdr:col>50</xdr:col>
      <xdr:colOff>165100</xdr:colOff>
      <xdr:row>97</xdr:row>
      <xdr:rowOff>101166</xdr:rowOff>
    </xdr:to>
    <xdr:sp macro="" textlink="">
      <xdr:nvSpPr>
        <xdr:cNvPr id="487" name="楕円 486"/>
        <xdr:cNvSpPr/>
      </xdr:nvSpPr>
      <xdr:spPr>
        <a:xfrm>
          <a:off x="9588500" y="166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92293</xdr:rowOff>
    </xdr:from>
    <xdr:ext cx="534377" cy="259045"/>
    <xdr:sp macro="" textlink="">
      <xdr:nvSpPr>
        <xdr:cNvPr id="488" name="テキスト ボックス 487"/>
        <xdr:cNvSpPr txBox="1"/>
      </xdr:nvSpPr>
      <xdr:spPr>
        <a:xfrm>
          <a:off x="9372111" y="167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17512</xdr:rowOff>
    </xdr:from>
    <xdr:to>
      <xdr:col>46</xdr:col>
      <xdr:colOff>38100</xdr:colOff>
      <xdr:row>97</xdr:row>
      <xdr:rowOff>119112</xdr:rowOff>
    </xdr:to>
    <xdr:sp macro="" textlink="">
      <xdr:nvSpPr>
        <xdr:cNvPr id="489" name="楕円 488"/>
        <xdr:cNvSpPr/>
      </xdr:nvSpPr>
      <xdr:spPr>
        <a:xfrm>
          <a:off x="8699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110239</xdr:rowOff>
    </xdr:from>
    <xdr:ext cx="534377" cy="259045"/>
    <xdr:sp macro="" textlink="">
      <xdr:nvSpPr>
        <xdr:cNvPr id="490" name="テキスト ボックス 489"/>
        <xdr:cNvSpPr txBox="1"/>
      </xdr:nvSpPr>
      <xdr:spPr>
        <a:xfrm>
          <a:off x="84831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45075</xdr:rowOff>
    </xdr:from>
    <xdr:to>
      <xdr:col>41</xdr:col>
      <xdr:colOff>101600</xdr:colOff>
      <xdr:row>97</xdr:row>
      <xdr:rowOff>146675</xdr:rowOff>
    </xdr:to>
    <xdr:sp macro="" textlink="">
      <xdr:nvSpPr>
        <xdr:cNvPr id="491" name="楕円 490"/>
        <xdr:cNvSpPr/>
      </xdr:nvSpPr>
      <xdr:spPr>
        <a:xfrm>
          <a:off x="7810500" y="166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137802</xdr:rowOff>
    </xdr:from>
    <xdr:ext cx="534377" cy="259045"/>
    <xdr:sp macro="" textlink="">
      <xdr:nvSpPr>
        <xdr:cNvPr id="492" name="テキスト ボックス 491"/>
        <xdr:cNvSpPr txBox="1"/>
      </xdr:nvSpPr>
      <xdr:spPr>
        <a:xfrm>
          <a:off x="7594111" y="167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119239</xdr:rowOff>
    </xdr:from>
    <xdr:to>
      <xdr:col>36</xdr:col>
      <xdr:colOff>165100</xdr:colOff>
      <xdr:row>99</xdr:row>
      <xdr:rowOff>49389</xdr:rowOff>
    </xdr:to>
    <xdr:sp macro="" textlink="">
      <xdr:nvSpPr>
        <xdr:cNvPr id="493" name="楕円 492"/>
        <xdr:cNvSpPr/>
      </xdr:nvSpPr>
      <xdr:spPr>
        <a:xfrm>
          <a:off x="6921500" y="16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40516</xdr:rowOff>
    </xdr:from>
    <xdr:ext cx="469744" cy="259045"/>
    <xdr:sp macro="" textlink="">
      <xdr:nvSpPr>
        <xdr:cNvPr id="494" name="テキスト ボックス 493"/>
        <xdr:cNvSpPr txBox="1"/>
      </xdr:nvSpPr>
      <xdr:spPr>
        <a:xfrm>
          <a:off x="6737428" y="1701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6" name="直線コネクタ 515"/>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9"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20" name="直線コネクタ 519"/>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134076</xdr:rowOff>
    </xdr:from>
    <xdr:to>
      <xdr:col>85</xdr:col>
      <xdr:colOff>127000</xdr:colOff>
      <xdr:row>38</xdr:row>
      <xdr:rowOff>27732</xdr:rowOff>
    </xdr:to>
    <xdr:cxnSp macro="">
      <xdr:nvCxnSpPr>
        <xdr:cNvPr id="521" name="直線コネクタ 520"/>
        <xdr:cNvCxnSpPr/>
      </xdr:nvCxnSpPr>
      <xdr:spPr>
        <a:xfrm>
          <a:off x="15481300" y="6477726"/>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2"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3" name="フローチャート: 判断 522"/>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134076</xdr:rowOff>
    </xdr:from>
    <xdr:to>
      <xdr:col>81</xdr:col>
      <xdr:colOff>50800</xdr:colOff>
      <xdr:row>38</xdr:row>
      <xdr:rowOff>108793</xdr:rowOff>
    </xdr:to>
    <xdr:cxnSp macro="">
      <xdr:nvCxnSpPr>
        <xdr:cNvPr id="524" name="直線コネクタ 523"/>
        <xdr:cNvCxnSpPr/>
      </xdr:nvCxnSpPr>
      <xdr:spPr>
        <a:xfrm flipV="1">
          <a:off x="14592300" y="6477726"/>
          <a:ext cx="889000" cy="1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5" name="フローチャート: 判断 524"/>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6" name="テキスト ボックス 525"/>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108793</xdr:rowOff>
    </xdr:from>
    <xdr:to>
      <xdr:col>76</xdr:col>
      <xdr:colOff>114300</xdr:colOff>
      <xdr:row>38</xdr:row>
      <xdr:rowOff>113045</xdr:rowOff>
    </xdr:to>
    <xdr:cxnSp macro="">
      <xdr:nvCxnSpPr>
        <xdr:cNvPr id="527" name="直線コネクタ 526"/>
        <xdr:cNvCxnSpPr/>
      </xdr:nvCxnSpPr>
      <xdr:spPr>
        <a:xfrm flipV="1">
          <a:off x="13703300" y="662389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8" name="フローチャート: 判断 527"/>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9" name="テキスト ボックス 528"/>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90094</xdr:rowOff>
    </xdr:from>
    <xdr:to>
      <xdr:col>71</xdr:col>
      <xdr:colOff>177800</xdr:colOff>
      <xdr:row>38</xdr:row>
      <xdr:rowOff>113045</xdr:rowOff>
    </xdr:to>
    <xdr:cxnSp macro="">
      <xdr:nvCxnSpPr>
        <xdr:cNvPr id="530" name="直線コネクタ 529"/>
        <xdr:cNvCxnSpPr/>
      </xdr:nvCxnSpPr>
      <xdr:spPr>
        <a:xfrm>
          <a:off x="12814300" y="6605194"/>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1" name="フローチャート: 判断 530"/>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2" name="テキスト ボックス 531"/>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155240</xdr:rowOff>
    </xdr:from>
    <xdr:to>
      <xdr:col>67</xdr:col>
      <xdr:colOff>101600</xdr:colOff>
      <xdr:row>38</xdr:row>
      <xdr:rowOff>85390</xdr:rowOff>
    </xdr:to>
    <xdr:sp macro="" textlink="">
      <xdr:nvSpPr>
        <xdr:cNvPr id="533" name="フローチャート: 判断 532"/>
        <xdr:cNvSpPr/>
      </xdr:nvSpPr>
      <xdr:spPr>
        <a:xfrm>
          <a:off x="12763500" y="649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101917</xdr:rowOff>
    </xdr:from>
    <xdr:ext cx="469744" cy="259045"/>
    <xdr:sp macro="" textlink="">
      <xdr:nvSpPr>
        <xdr:cNvPr id="534" name="テキスト ボックス 533"/>
        <xdr:cNvSpPr txBox="1"/>
      </xdr:nvSpPr>
      <xdr:spPr>
        <a:xfrm>
          <a:off x="12579428" y="627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148382</xdr:rowOff>
    </xdr:from>
    <xdr:to>
      <xdr:col>85</xdr:col>
      <xdr:colOff>177800</xdr:colOff>
      <xdr:row>38</xdr:row>
      <xdr:rowOff>78532</xdr:rowOff>
    </xdr:to>
    <xdr:sp macro="" textlink="">
      <xdr:nvSpPr>
        <xdr:cNvPr id="540" name="楕円 539"/>
        <xdr:cNvSpPr/>
      </xdr:nvSpPr>
      <xdr:spPr>
        <a:xfrm>
          <a:off x="16268700" y="64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64355</xdr:rowOff>
    </xdr:from>
    <xdr:ext cx="469744" cy="259045"/>
    <xdr:sp macro="" textlink="">
      <xdr:nvSpPr>
        <xdr:cNvPr id="541" name="災害復旧事業費該当値テキスト"/>
        <xdr:cNvSpPr txBox="1"/>
      </xdr:nvSpPr>
      <xdr:spPr>
        <a:xfrm>
          <a:off x="16370300"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83276</xdr:rowOff>
    </xdr:from>
    <xdr:to>
      <xdr:col>81</xdr:col>
      <xdr:colOff>101600</xdr:colOff>
      <xdr:row>38</xdr:row>
      <xdr:rowOff>13426</xdr:rowOff>
    </xdr:to>
    <xdr:sp macro="" textlink="">
      <xdr:nvSpPr>
        <xdr:cNvPr id="542" name="楕円 541"/>
        <xdr:cNvSpPr/>
      </xdr:nvSpPr>
      <xdr:spPr>
        <a:xfrm>
          <a:off x="15430500" y="64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29953</xdr:rowOff>
    </xdr:from>
    <xdr:ext cx="469744" cy="259045"/>
    <xdr:sp macro="" textlink="">
      <xdr:nvSpPr>
        <xdr:cNvPr id="543" name="テキスト ボックス 542"/>
        <xdr:cNvSpPr txBox="1"/>
      </xdr:nvSpPr>
      <xdr:spPr>
        <a:xfrm>
          <a:off x="15246428" y="620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57993</xdr:rowOff>
    </xdr:from>
    <xdr:to>
      <xdr:col>76</xdr:col>
      <xdr:colOff>165100</xdr:colOff>
      <xdr:row>38</xdr:row>
      <xdr:rowOff>159593</xdr:rowOff>
    </xdr:to>
    <xdr:sp macro="" textlink="">
      <xdr:nvSpPr>
        <xdr:cNvPr id="544" name="楕円 543"/>
        <xdr:cNvSpPr/>
      </xdr:nvSpPr>
      <xdr:spPr>
        <a:xfrm>
          <a:off x="14541500" y="65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150720</xdr:rowOff>
    </xdr:from>
    <xdr:ext cx="378565" cy="259045"/>
    <xdr:sp macro="" textlink="">
      <xdr:nvSpPr>
        <xdr:cNvPr id="545" name="テキスト ボックス 544"/>
        <xdr:cNvSpPr txBox="1"/>
      </xdr:nvSpPr>
      <xdr:spPr>
        <a:xfrm>
          <a:off x="14403017" y="666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62245</xdr:rowOff>
    </xdr:from>
    <xdr:to>
      <xdr:col>72</xdr:col>
      <xdr:colOff>38100</xdr:colOff>
      <xdr:row>38</xdr:row>
      <xdr:rowOff>163845</xdr:rowOff>
    </xdr:to>
    <xdr:sp macro="" textlink="">
      <xdr:nvSpPr>
        <xdr:cNvPr id="546" name="楕円 545"/>
        <xdr:cNvSpPr/>
      </xdr:nvSpPr>
      <xdr:spPr>
        <a:xfrm>
          <a:off x="13652500" y="65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154972</xdr:rowOff>
    </xdr:from>
    <xdr:ext cx="378565" cy="259045"/>
    <xdr:sp macro="" textlink="">
      <xdr:nvSpPr>
        <xdr:cNvPr id="547" name="テキスト ボックス 546"/>
        <xdr:cNvSpPr txBox="1"/>
      </xdr:nvSpPr>
      <xdr:spPr>
        <a:xfrm>
          <a:off x="13514017" y="667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39294</xdr:rowOff>
    </xdr:from>
    <xdr:to>
      <xdr:col>67</xdr:col>
      <xdr:colOff>101600</xdr:colOff>
      <xdr:row>38</xdr:row>
      <xdr:rowOff>140894</xdr:rowOff>
    </xdr:to>
    <xdr:sp macro="" textlink="">
      <xdr:nvSpPr>
        <xdr:cNvPr id="548" name="楕円 547"/>
        <xdr:cNvSpPr/>
      </xdr:nvSpPr>
      <xdr:spPr>
        <a:xfrm>
          <a:off x="12763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132021</xdr:rowOff>
    </xdr:from>
    <xdr:ext cx="469744" cy="259045"/>
    <xdr:sp macro="" textlink="">
      <xdr:nvSpPr>
        <xdr:cNvPr id="549" name="テキスト ボックス 548"/>
        <xdr:cNvSpPr txBox="1"/>
      </xdr:nvSpPr>
      <xdr:spPr>
        <a:xfrm>
          <a:off x="12579428" y="66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3" name="直線コネクタ 622"/>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4"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5" name="直線コネクタ 624"/>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6"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7" name="直線コネクタ 626"/>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95504</xdr:rowOff>
    </xdr:from>
    <xdr:to>
      <xdr:col>85</xdr:col>
      <xdr:colOff>127000</xdr:colOff>
      <xdr:row>73</xdr:row>
      <xdr:rowOff>158141</xdr:rowOff>
    </xdr:to>
    <xdr:cxnSp macro="">
      <xdr:nvCxnSpPr>
        <xdr:cNvPr id="628" name="直線コネクタ 627"/>
        <xdr:cNvCxnSpPr/>
      </xdr:nvCxnSpPr>
      <xdr:spPr>
        <a:xfrm>
          <a:off x="15481300" y="12439904"/>
          <a:ext cx="8382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9" name="公債費平均値テキスト"/>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30" name="フローチャート: 判断 629"/>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95504</xdr:rowOff>
    </xdr:from>
    <xdr:to>
      <xdr:col>81</xdr:col>
      <xdr:colOff>50800</xdr:colOff>
      <xdr:row>73</xdr:row>
      <xdr:rowOff>72282</xdr:rowOff>
    </xdr:to>
    <xdr:cxnSp macro="">
      <xdr:nvCxnSpPr>
        <xdr:cNvPr id="631" name="直線コネクタ 630"/>
        <xdr:cNvCxnSpPr/>
      </xdr:nvCxnSpPr>
      <xdr:spPr>
        <a:xfrm flipV="1">
          <a:off x="14592300" y="1243990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2" name="フローチャート: 判断 631"/>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92415</xdr:rowOff>
    </xdr:from>
    <xdr:ext cx="534377" cy="259045"/>
    <xdr:sp macro="" textlink="">
      <xdr:nvSpPr>
        <xdr:cNvPr id="633" name="テキスト ボックス 632"/>
        <xdr:cNvSpPr txBox="1"/>
      </xdr:nvSpPr>
      <xdr:spPr>
        <a:xfrm>
          <a:off x="15214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72282</xdr:rowOff>
    </xdr:from>
    <xdr:to>
      <xdr:col>76</xdr:col>
      <xdr:colOff>114300</xdr:colOff>
      <xdr:row>73</xdr:row>
      <xdr:rowOff>111868</xdr:rowOff>
    </xdr:to>
    <xdr:cxnSp macro="">
      <xdr:nvCxnSpPr>
        <xdr:cNvPr id="634" name="直線コネクタ 633"/>
        <xdr:cNvCxnSpPr/>
      </xdr:nvCxnSpPr>
      <xdr:spPr>
        <a:xfrm flipV="1">
          <a:off x="13703300" y="12588132"/>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5" name="フローチャート: 判断 634"/>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6" name="テキスト ボックス 635"/>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111868</xdr:rowOff>
    </xdr:from>
    <xdr:to>
      <xdr:col>71</xdr:col>
      <xdr:colOff>177800</xdr:colOff>
      <xdr:row>74</xdr:row>
      <xdr:rowOff>6979</xdr:rowOff>
    </xdr:to>
    <xdr:cxnSp macro="">
      <xdr:nvCxnSpPr>
        <xdr:cNvPr id="637" name="直線コネクタ 636"/>
        <xdr:cNvCxnSpPr/>
      </xdr:nvCxnSpPr>
      <xdr:spPr>
        <a:xfrm flipV="1">
          <a:off x="12814300" y="12627718"/>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8" name="フローチャート: 判断 637"/>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9" name="テキスト ボックス 638"/>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135096</xdr:rowOff>
    </xdr:from>
    <xdr:to>
      <xdr:col>67</xdr:col>
      <xdr:colOff>101600</xdr:colOff>
      <xdr:row>75</xdr:row>
      <xdr:rowOff>65246</xdr:rowOff>
    </xdr:to>
    <xdr:sp macro="" textlink="">
      <xdr:nvSpPr>
        <xdr:cNvPr id="640" name="フローチャート: 判断 639"/>
        <xdr:cNvSpPr/>
      </xdr:nvSpPr>
      <xdr:spPr>
        <a:xfrm>
          <a:off x="12763500" y="1282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56373</xdr:rowOff>
    </xdr:from>
    <xdr:ext cx="534377" cy="259045"/>
    <xdr:sp macro="" textlink="">
      <xdr:nvSpPr>
        <xdr:cNvPr id="641" name="テキスト ボックス 640"/>
        <xdr:cNvSpPr txBox="1"/>
      </xdr:nvSpPr>
      <xdr:spPr>
        <a:xfrm>
          <a:off x="12547111" y="129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107341</xdr:rowOff>
    </xdr:from>
    <xdr:to>
      <xdr:col>85</xdr:col>
      <xdr:colOff>177800</xdr:colOff>
      <xdr:row>74</xdr:row>
      <xdr:rowOff>37491</xdr:rowOff>
    </xdr:to>
    <xdr:sp macro="" textlink="">
      <xdr:nvSpPr>
        <xdr:cNvPr id="647" name="楕円 646"/>
        <xdr:cNvSpPr/>
      </xdr:nvSpPr>
      <xdr:spPr>
        <a:xfrm>
          <a:off x="162687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130218</xdr:rowOff>
    </xdr:from>
    <xdr:ext cx="534377" cy="259045"/>
    <xdr:sp macro="" textlink="">
      <xdr:nvSpPr>
        <xdr:cNvPr id="648" name="公債費該当値テキスト"/>
        <xdr:cNvSpPr txBox="1"/>
      </xdr:nvSpPr>
      <xdr:spPr>
        <a:xfrm>
          <a:off x="16370300" y="124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44704</xdr:rowOff>
    </xdr:from>
    <xdr:to>
      <xdr:col>81</xdr:col>
      <xdr:colOff>101600</xdr:colOff>
      <xdr:row>72</xdr:row>
      <xdr:rowOff>146304</xdr:rowOff>
    </xdr:to>
    <xdr:sp macro="" textlink="">
      <xdr:nvSpPr>
        <xdr:cNvPr id="649" name="楕円 648"/>
        <xdr:cNvSpPr/>
      </xdr:nvSpPr>
      <xdr:spPr>
        <a:xfrm>
          <a:off x="15430500" y="123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162831</xdr:rowOff>
    </xdr:from>
    <xdr:ext cx="534377" cy="259045"/>
    <xdr:sp macro="" textlink="">
      <xdr:nvSpPr>
        <xdr:cNvPr id="650" name="テキスト ボックス 649"/>
        <xdr:cNvSpPr txBox="1"/>
      </xdr:nvSpPr>
      <xdr:spPr>
        <a:xfrm>
          <a:off x="15214111" y="121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21482</xdr:rowOff>
    </xdr:from>
    <xdr:to>
      <xdr:col>76</xdr:col>
      <xdr:colOff>165100</xdr:colOff>
      <xdr:row>73</xdr:row>
      <xdr:rowOff>123082</xdr:rowOff>
    </xdr:to>
    <xdr:sp macro="" textlink="">
      <xdr:nvSpPr>
        <xdr:cNvPr id="651" name="楕円 650"/>
        <xdr:cNvSpPr/>
      </xdr:nvSpPr>
      <xdr:spPr>
        <a:xfrm>
          <a:off x="14541500" y="125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139609</xdr:rowOff>
    </xdr:from>
    <xdr:ext cx="534377" cy="259045"/>
    <xdr:sp macro="" textlink="">
      <xdr:nvSpPr>
        <xdr:cNvPr id="652" name="テキスト ボックス 651"/>
        <xdr:cNvSpPr txBox="1"/>
      </xdr:nvSpPr>
      <xdr:spPr>
        <a:xfrm>
          <a:off x="14325111" y="123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61068</xdr:rowOff>
    </xdr:from>
    <xdr:to>
      <xdr:col>72</xdr:col>
      <xdr:colOff>38100</xdr:colOff>
      <xdr:row>73</xdr:row>
      <xdr:rowOff>162668</xdr:rowOff>
    </xdr:to>
    <xdr:sp macro="" textlink="">
      <xdr:nvSpPr>
        <xdr:cNvPr id="653" name="楕円 652"/>
        <xdr:cNvSpPr/>
      </xdr:nvSpPr>
      <xdr:spPr>
        <a:xfrm>
          <a:off x="13652500" y="125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7745</xdr:rowOff>
    </xdr:from>
    <xdr:ext cx="534377" cy="259045"/>
    <xdr:sp macro="" textlink="">
      <xdr:nvSpPr>
        <xdr:cNvPr id="654" name="テキスト ボックス 653"/>
        <xdr:cNvSpPr txBox="1"/>
      </xdr:nvSpPr>
      <xdr:spPr>
        <a:xfrm>
          <a:off x="13436111" y="123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127629</xdr:rowOff>
    </xdr:from>
    <xdr:to>
      <xdr:col>67</xdr:col>
      <xdr:colOff>101600</xdr:colOff>
      <xdr:row>74</xdr:row>
      <xdr:rowOff>57779</xdr:rowOff>
    </xdr:to>
    <xdr:sp macro="" textlink="">
      <xdr:nvSpPr>
        <xdr:cNvPr id="655" name="楕円 654"/>
        <xdr:cNvSpPr/>
      </xdr:nvSpPr>
      <xdr:spPr>
        <a:xfrm>
          <a:off x="12763500" y="126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74306</xdr:rowOff>
    </xdr:from>
    <xdr:ext cx="534377" cy="259045"/>
    <xdr:sp macro="" textlink="">
      <xdr:nvSpPr>
        <xdr:cNvPr id="656" name="テキスト ボックス 655"/>
        <xdr:cNvSpPr txBox="1"/>
      </xdr:nvSpPr>
      <xdr:spPr>
        <a:xfrm>
          <a:off x="12547111" y="124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80" name="直線コネクタ 679"/>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1"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2" name="直線コネクタ 681"/>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3"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4" name="直線コネクタ 683"/>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52412</xdr:rowOff>
    </xdr:from>
    <xdr:to>
      <xdr:col>85</xdr:col>
      <xdr:colOff>127000</xdr:colOff>
      <xdr:row>98</xdr:row>
      <xdr:rowOff>14123</xdr:rowOff>
    </xdr:to>
    <xdr:cxnSp macro="">
      <xdr:nvCxnSpPr>
        <xdr:cNvPr id="685" name="直線コネクタ 684"/>
        <xdr:cNvCxnSpPr/>
      </xdr:nvCxnSpPr>
      <xdr:spPr>
        <a:xfrm flipV="1">
          <a:off x="15481300" y="16683062"/>
          <a:ext cx="838200" cy="1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6"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7" name="フローチャート: 判断 686"/>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150406</xdr:rowOff>
    </xdr:from>
    <xdr:to>
      <xdr:col>81</xdr:col>
      <xdr:colOff>50800</xdr:colOff>
      <xdr:row>98</xdr:row>
      <xdr:rowOff>14123</xdr:rowOff>
    </xdr:to>
    <xdr:cxnSp macro="">
      <xdr:nvCxnSpPr>
        <xdr:cNvPr id="688" name="直線コネクタ 687"/>
        <xdr:cNvCxnSpPr/>
      </xdr:nvCxnSpPr>
      <xdr:spPr>
        <a:xfrm>
          <a:off x="14592300" y="16781056"/>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9" name="フローチャート: 判断 688"/>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90" name="テキスト ボックス 689"/>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105677</xdr:rowOff>
    </xdr:from>
    <xdr:to>
      <xdr:col>76</xdr:col>
      <xdr:colOff>114300</xdr:colOff>
      <xdr:row>97</xdr:row>
      <xdr:rowOff>150406</xdr:rowOff>
    </xdr:to>
    <xdr:cxnSp macro="">
      <xdr:nvCxnSpPr>
        <xdr:cNvPr id="691" name="直線コネクタ 690"/>
        <xdr:cNvCxnSpPr/>
      </xdr:nvCxnSpPr>
      <xdr:spPr>
        <a:xfrm>
          <a:off x="13703300" y="16736327"/>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2" name="フローチャート: 判断 691"/>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3" name="テキスト ボックス 692"/>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33744</xdr:rowOff>
    </xdr:from>
    <xdr:to>
      <xdr:col>71</xdr:col>
      <xdr:colOff>177800</xdr:colOff>
      <xdr:row>97</xdr:row>
      <xdr:rowOff>105677</xdr:rowOff>
    </xdr:to>
    <xdr:cxnSp macro="">
      <xdr:nvCxnSpPr>
        <xdr:cNvPr id="694" name="直線コネクタ 693"/>
        <xdr:cNvCxnSpPr/>
      </xdr:nvCxnSpPr>
      <xdr:spPr>
        <a:xfrm>
          <a:off x="12814300" y="16321494"/>
          <a:ext cx="889000" cy="4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5" name="フローチャート: 判断 694"/>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6" name="テキスト ボックス 695"/>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109398</xdr:rowOff>
    </xdr:from>
    <xdr:to>
      <xdr:col>67</xdr:col>
      <xdr:colOff>101600</xdr:colOff>
      <xdr:row>95</xdr:row>
      <xdr:rowOff>39548</xdr:rowOff>
    </xdr:to>
    <xdr:sp macro="" textlink="">
      <xdr:nvSpPr>
        <xdr:cNvPr id="697" name="フローチャート: 判断 696"/>
        <xdr:cNvSpPr/>
      </xdr:nvSpPr>
      <xdr:spPr>
        <a:xfrm>
          <a:off x="12763500" y="162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56075</xdr:rowOff>
    </xdr:from>
    <xdr:ext cx="534377" cy="259045"/>
    <xdr:sp macro="" textlink="">
      <xdr:nvSpPr>
        <xdr:cNvPr id="698" name="テキスト ボックス 697"/>
        <xdr:cNvSpPr txBox="1"/>
      </xdr:nvSpPr>
      <xdr:spPr>
        <a:xfrm>
          <a:off x="12547111" y="160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1612</xdr:rowOff>
    </xdr:from>
    <xdr:to>
      <xdr:col>85</xdr:col>
      <xdr:colOff>177800</xdr:colOff>
      <xdr:row>97</xdr:row>
      <xdr:rowOff>103212</xdr:rowOff>
    </xdr:to>
    <xdr:sp macro="" textlink="">
      <xdr:nvSpPr>
        <xdr:cNvPr id="704" name="楕円 703"/>
        <xdr:cNvSpPr/>
      </xdr:nvSpPr>
      <xdr:spPr>
        <a:xfrm>
          <a:off x="162687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151489</xdr:rowOff>
    </xdr:from>
    <xdr:ext cx="469744" cy="259045"/>
    <xdr:sp macro="" textlink="">
      <xdr:nvSpPr>
        <xdr:cNvPr id="705" name="積立金該当値テキスト"/>
        <xdr:cNvSpPr txBox="1"/>
      </xdr:nvSpPr>
      <xdr:spPr>
        <a:xfrm>
          <a:off x="16370300" y="166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134773</xdr:rowOff>
    </xdr:from>
    <xdr:to>
      <xdr:col>81</xdr:col>
      <xdr:colOff>101600</xdr:colOff>
      <xdr:row>98</xdr:row>
      <xdr:rowOff>64923</xdr:rowOff>
    </xdr:to>
    <xdr:sp macro="" textlink="">
      <xdr:nvSpPr>
        <xdr:cNvPr id="706" name="楕円 705"/>
        <xdr:cNvSpPr/>
      </xdr:nvSpPr>
      <xdr:spPr>
        <a:xfrm>
          <a:off x="15430500" y="167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56050</xdr:rowOff>
    </xdr:from>
    <xdr:ext cx="469744" cy="259045"/>
    <xdr:sp macro="" textlink="">
      <xdr:nvSpPr>
        <xdr:cNvPr id="707" name="テキスト ボックス 706"/>
        <xdr:cNvSpPr txBox="1"/>
      </xdr:nvSpPr>
      <xdr:spPr>
        <a:xfrm>
          <a:off x="15246428" y="168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99606</xdr:rowOff>
    </xdr:from>
    <xdr:to>
      <xdr:col>76</xdr:col>
      <xdr:colOff>165100</xdr:colOff>
      <xdr:row>98</xdr:row>
      <xdr:rowOff>29756</xdr:rowOff>
    </xdr:to>
    <xdr:sp macro="" textlink="">
      <xdr:nvSpPr>
        <xdr:cNvPr id="708" name="楕円 707"/>
        <xdr:cNvSpPr/>
      </xdr:nvSpPr>
      <xdr:spPr>
        <a:xfrm>
          <a:off x="14541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20883</xdr:rowOff>
    </xdr:from>
    <xdr:ext cx="469744" cy="259045"/>
    <xdr:sp macro="" textlink="">
      <xdr:nvSpPr>
        <xdr:cNvPr id="709" name="テキスト ボックス 708"/>
        <xdr:cNvSpPr txBox="1"/>
      </xdr:nvSpPr>
      <xdr:spPr>
        <a:xfrm>
          <a:off x="14357428" y="168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54877</xdr:rowOff>
    </xdr:from>
    <xdr:to>
      <xdr:col>72</xdr:col>
      <xdr:colOff>38100</xdr:colOff>
      <xdr:row>97</xdr:row>
      <xdr:rowOff>156477</xdr:rowOff>
    </xdr:to>
    <xdr:sp macro="" textlink="">
      <xdr:nvSpPr>
        <xdr:cNvPr id="710" name="楕円 709"/>
        <xdr:cNvSpPr/>
      </xdr:nvSpPr>
      <xdr:spPr>
        <a:xfrm>
          <a:off x="13652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147604</xdr:rowOff>
    </xdr:from>
    <xdr:ext cx="469744" cy="259045"/>
    <xdr:sp macro="" textlink="">
      <xdr:nvSpPr>
        <xdr:cNvPr id="711" name="テキスト ボックス 710"/>
        <xdr:cNvSpPr txBox="1"/>
      </xdr:nvSpPr>
      <xdr:spPr>
        <a:xfrm>
          <a:off x="13468428" y="167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154394</xdr:rowOff>
    </xdr:from>
    <xdr:to>
      <xdr:col>67</xdr:col>
      <xdr:colOff>101600</xdr:colOff>
      <xdr:row>95</xdr:row>
      <xdr:rowOff>84544</xdr:rowOff>
    </xdr:to>
    <xdr:sp macro="" textlink="">
      <xdr:nvSpPr>
        <xdr:cNvPr id="712" name="楕円 711"/>
        <xdr:cNvSpPr/>
      </xdr:nvSpPr>
      <xdr:spPr>
        <a:xfrm>
          <a:off x="12763500" y="1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75671</xdr:rowOff>
    </xdr:from>
    <xdr:ext cx="534377" cy="259045"/>
    <xdr:sp macro="" textlink="">
      <xdr:nvSpPr>
        <xdr:cNvPr id="713" name="テキスト ボックス 712"/>
        <xdr:cNvSpPr txBox="1"/>
      </xdr:nvSpPr>
      <xdr:spPr>
        <a:xfrm>
          <a:off x="12547111" y="163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15113</xdr:rowOff>
    </xdr:from>
    <xdr:to>
      <xdr:col>116</xdr:col>
      <xdr:colOff>63500</xdr:colOff>
      <xdr:row>36</xdr:row>
      <xdr:rowOff>27305</xdr:rowOff>
    </xdr:to>
    <xdr:cxnSp macro="">
      <xdr:nvCxnSpPr>
        <xdr:cNvPr id="742" name="直線コネクタ 741"/>
        <xdr:cNvCxnSpPr/>
      </xdr:nvCxnSpPr>
      <xdr:spPr>
        <a:xfrm flipV="1">
          <a:off x="21323300" y="618731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118381</xdr:rowOff>
    </xdr:from>
    <xdr:ext cx="469744" cy="259045"/>
    <xdr:sp macro="" textlink="">
      <xdr:nvSpPr>
        <xdr:cNvPr id="743" name="投資及び出資金平均値テキスト"/>
        <xdr:cNvSpPr txBox="1"/>
      </xdr:nvSpPr>
      <xdr:spPr>
        <a:xfrm>
          <a:off x="22212300" y="64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27305</xdr:rowOff>
    </xdr:from>
    <xdr:to>
      <xdr:col>111</xdr:col>
      <xdr:colOff>177800</xdr:colOff>
      <xdr:row>36</xdr:row>
      <xdr:rowOff>28194</xdr:rowOff>
    </xdr:to>
    <xdr:cxnSp macro="">
      <xdr:nvCxnSpPr>
        <xdr:cNvPr id="745" name="直線コネクタ 744"/>
        <xdr:cNvCxnSpPr/>
      </xdr:nvCxnSpPr>
      <xdr:spPr>
        <a:xfrm flipV="1">
          <a:off x="20434300" y="619950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7" name="テキスト ボックス 746"/>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28194</xdr:rowOff>
    </xdr:from>
    <xdr:to>
      <xdr:col>107</xdr:col>
      <xdr:colOff>50800</xdr:colOff>
      <xdr:row>36</xdr:row>
      <xdr:rowOff>45339</xdr:rowOff>
    </xdr:to>
    <xdr:cxnSp macro="">
      <xdr:nvCxnSpPr>
        <xdr:cNvPr id="748" name="直線コネクタ 747"/>
        <xdr:cNvCxnSpPr/>
      </xdr:nvCxnSpPr>
      <xdr:spPr>
        <a:xfrm flipV="1">
          <a:off x="19545300" y="620039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58056</xdr:rowOff>
    </xdr:from>
    <xdr:ext cx="469744" cy="259045"/>
    <xdr:sp macro="" textlink="">
      <xdr:nvSpPr>
        <xdr:cNvPr id="750" name="テキスト ボックス 749"/>
        <xdr:cNvSpPr txBox="1"/>
      </xdr:nvSpPr>
      <xdr:spPr>
        <a:xfrm>
          <a:off x="20199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45339</xdr:rowOff>
    </xdr:from>
    <xdr:to>
      <xdr:col>102</xdr:col>
      <xdr:colOff>114300</xdr:colOff>
      <xdr:row>37</xdr:row>
      <xdr:rowOff>4064</xdr:rowOff>
    </xdr:to>
    <xdr:cxnSp macro="">
      <xdr:nvCxnSpPr>
        <xdr:cNvPr id="751" name="直線コネクタ 750"/>
        <xdr:cNvCxnSpPr/>
      </xdr:nvCxnSpPr>
      <xdr:spPr>
        <a:xfrm flipV="1">
          <a:off x="18656300" y="6217539"/>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3" name="テキスト ボックス 752"/>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38481</xdr:rowOff>
    </xdr:from>
    <xdr:to>
      <xdr:col>98</xdr:col>
      <xdr:colOff>38100</xdr:colOff>
      <xdr:row>37</xdr:row>
      <xdr:rowOff>140081</xdr:rowOff>
    </xdr:to>
    <xdr:sp macro="" textlink="">
      <xdr:nvSpPr>
        <xdr:cNvPr id="754" name="フローチャート: 判断 753"/>
        <xdr:cNvSpPr/>
      </xdr:nvSpPr>
      <xdr:spPr>
        <a:xfrm>
          <a:off x="18605500" y="63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131208</xdr:rowOff>
    </xdr:from>
    <xdr:ext cx="469744" cy="259045"/>
    <xdr:sp macro="" textlink="">
      <xdr:nvSpPr>
        <xdr:cNvPr id="755" name="テキスト ボックス 754"/>
        <xdr:cNvSpPr txBox="1"/>
      </xdr:nvSpPr>
      <xdr:spPr>
        <a:xfrm>
          <a:off x="18421428" y="64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135763</xdr:rowOff>
    </xdr:from>
    <xdr:to>
      <xdr:col>116</xdr:col>
      <xdr:colOff>114300</xdr:colOff>
      <xdr:row>36</xdr:row>
      <xdr:rowOff>65913</xdr:rowOff>
    </xdr:to>
    <xdr:sp macro="" textlink="">
      <xdr:nvSpPr>
        <xdr:cNvPr id="761" name="楕円 760"/>
        <xdr:cNvSpPr/>
      </xdr:nvSpPr>
      <xdr:spPr>
        <a:xfrm>
          <a:off x="221107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158640</xdr:rowOff>
    </xdr:from>
    <xdr:ext cx="469744" cy="259045"/>
    <xdr:sp macro="" textlink="">
      <xdr:nvSpPr>
        <xdr:cNvPr id="762" name="投資及び出資金該当値テキスト"/>
        <xdr:cNvSpPr txBox="1"/>
      </xdr:nvSpPr>
      <xdr:spPr>
        <a:xfrm>
          <a:off x="22212300"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147955</xdr:rowOff>
    </xdr:from>
    <xdr:to>
      <xdr:col>112</xdr:col>
      <xdr:colOff>38100</xdr:colOff>
      <xdr:row>36</xdr:row>
      <xdr:rowOff>78105</xdr:rowOff>
    </xdr:to>
    <xdr:sp macro="" textlink="">
      <xdr:nvSpPr>
        <xdr:cNvPr id="763" name="楕円 762"/>
        <xdr:cNvSpPr/>
      </xdr:nvSpPr>
      <xdr:spPr>
        <a:xfrm>
          <a:off x="21272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94632</xdr:rowOff>
    </xdr:from>
    <xdr:ext cx="469744" cy="259045"/>
    <xdr:sp macro="" textlink="">
      <xdr:nvSpPr>
        <xdr:cNvPr id="764" name="テキスト ボックス 763"/>
        <xdr:cNvSpPr txBox="1"/>
      </xdr:nvSpPr>
      <xdr:spPr>
        <a:xfrm>
          <a:off x="21088428"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148844</xdr:rowOff>
    </xdr:from>
    <xdr:to>
      <xdr:col>107</xdr:col>
      <xdr:colOff>101600</xdr:colOff>
      <xdr:row>36</xdr:row>
      <xdr:rowOff>78994</xdr:rowOff>
    </xdr:to>
    <xdr:sp macro="" textlink="">
      <xdr:nvSpPr>
        <xdr:cNvPr id="765" name="楕円 764"/>
        <xdr:cNvSpPr/>
      </xdr:nvSpPr>
      <xdr:spPr>
        <a:xfrm>
          <a:off x="20383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95521</xdr:rowOff>
    </xdr:from>
    <xdr:ext cx="469744" cy="259045"/>
    <xdr:sp macro="" textlink="">
      <xdr:nvSpPr>
        <xdr:cNvPr id="766" name="テキスト ボックス 765"/>
        <xdr:cNvSpPr txBox="1"/>
      </xdr:nvSpPr>
      <xdr:spPr>
        <a:xfrm>
          <a:off x="20199428"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165989</xdr:rowOff>
    </xdr:from>
    <xdr:to>
      <xdr:col>102</xdr:col>
      <xdr:colOff>165100</xdr:colOff>
      <xdr:row>36</xdr:row>
      <xdr:rowOff>96139</xdr:rowOff>
    </xdr:to>
    <xdr:sp macro="" textlink="">
      <xdr:nvSpPr>
        <xdr:cNvPr id="767" name="楕円 766"/>
        <xdr:cNvSpPr/>
      </xdr:nvSpPr>
      <xdr:spPr>
        <a:xfrm>
          <a:off x="19494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112666</xdr:rowOff>
    </xdr:from>
    <xdr:ext cx="469744" cy="259045"/>
    <xdr:sp macro="" textlink="">
      <xdr:nvSpPr>
        <xdr:cNvPr id="768" name="テキスト ボックス 767"/>
        <xdr:cNvSpPr txBox="1"/>
      </xdr:nvSpPr>
      <xdr:spPr>
        <a:xfrm>
          <a:off x="19310428" y="59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124714</xdr:rowOff>
    </xdr:from>
    <xdr:to>
      <xdr:col>98</xdr:col>
      <xdr:colOff>38100</xdr:colOff>
      <xdr:row>37</xdr:row>
      <xdr:rowOff>54864</xdr:rowOff>
    </xdr:to>
    <xdr:sp macro="" textlink="">
      <xdr:nvSpPr>
        <xdr:cNvPr id="769" name="楕円 768"/>
        <xdr:cNvSpPr/>
      </xdr:nvSpPr>
      <xdr:spPr>
        <a:xfrm>
          <a:off x="18605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71391</xdr:rowOff>
    </xdr:from>
    <xdr:ext cx="469744" cy="259045"/>
    <xdr:sp macro="" textlink="">
      <xdr:nvSpPr>
        <xdr:cNvPr id="770" name="テキスト ボックス 769"/>
        <xdr:cNvSpPr txBox="1"/>
      </xdr:nvSpPr>
      <xdr:spPr>
        <a:xfrm>
          <a:off x="18421428"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43825</xdr:rowOff>
    </xdr:from>
    <xdr:to>
      <xdr:col>116</xdr:col>
      <xdr:colOff>63500</xdr:colOff>
      <xdr:row>57</xdr:row>
      <xdr:rowOff>52192</xdr:rowOff>
    </xdr:to>
    <xdr:cxnSp macro="">
      <xdr:nvCxnSpPr>
        <xdr:cNvPr id="797" name="直線コネクタ 796"/>
        <xdr:cNvCxnSpPr/>
      </xdr:nvCxnSpPr>
      <xdr:spPr>
        <a:xfrm>
          <a:off x="21323300" y="9816475"/>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152869</xdr:rowOff>
    </xdr:from>
    <xdr:ext cx="469744" cy="259045"/>
    <xdr:sp macro="" textlink="">
      <xdr:nvSpPr>
        <xdr:cNvPr id="798" name="貸付金平均値テキスト"/>
        <xdr:cNvSpPr txBox="1"/>
      </xdr:nvSpPr>
      <xdr:spPr>
        <a:xfrm>
          <a:off x="22212300" y="9754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43825</xdr:rowOff>
    </xdr:from>
    <xdr:to>
      <xdr:col>111</xdr:col>
      <xdr:colOff>177800</xdr:colOff>
      <xdr:row>57</xdr:row>
      <xdr:rowOff>47482</xdr:rowOff>
    </xdr:to>
    <xdr:cxnSp macro="">
      <xdr:nvCxnSpPr>
        <xdr:cNvPr id="800" name="直線コネクタ 799"/>
        <xdr:cNvCxnSpPr/>
      </xdr:nvCxnSpPr>
      <xdr:spPr>
        <a:xfrm flipV="1">
          <a:off x="20434300" y="981647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2" name="テキスト ボックス 801"/>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47482</xdr:rowOff>
    </xdr:from>
    <xdr:to>
      <xdr:col>107</xdr:col>
      <xdr:colOff>50800</xdr:colOff>
      <xdr:row>57</xdr:row>
      <xdr:rowOff>50043</xdr:rowOff>
    </xdr:to>
    <xdr:cxnSp macro="">
      <xdr:nvCxnSpPr>
        <xdr:cNvPr id="803" name="直線コネクタ 802"/>
        <xdr:cNvCxnSpPr/>
      </xdr:nvCxnSpPr>
      <xdr:spPr>
        <a:xfrm flipV="1">
          <a:off x="19545300" y="982013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5" name="テキスト ボックス 804"/>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42499</xdr:rowOff>
    </xdr:from>
    <xdr:to>
      <xdr:col>102</xdr:col>
      <xdr:colOff>114300</xdr:colOff>
      <xdr:row>57</xdr:row>
      <xdr:rowOff>50043</xdr:rowOff>
    </xdr:to>
    <xdr:cxnSp macro="">
      <xdr:nvCxnSpPr>
        <xdr:cNvPr id="806" name="直線コネクタ 805"/>
        <xdr:cNvCxnSpPr/>
      </xdr:nvCxnSpPr>
      <xdr:spPr>
        <a:xfrm>
          <a:off x="18656300" y="981514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8" name="テキスト ボックス 807"/>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121498</xdr:rowOff>
    </xdr:from>
    <xdr:to>
      <xdr:col>98</xdr:col>
      <xdr:colOff>38100</xdr:colOff>
      <xdr:row>57</xdr:row>
      <xdr:rowOff>51648</xdr:rowOff>
    </xdr:to>
    <xdr:sp macro="" textlink="">
      <xdr:nvSpPr>
        <xdr:cNvPr id="809" name="フローチャート: 判断 808"/>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68175</xdr:rowOff>
    </xdr:from>
    <xdr:ext cx="469744" cy="259045"/>
    <xdr:sp macro="" textlink="">
      <xdr:nvSpPr>
        <xdr:cNvPr id="810" name="テキスト ボックス 809"/>
        <xdr:cNvSpPr txBox="1"/>
      </xdr:nvSpPr>
      <xdr:spPr>
        <a:xfrm>
          <a:off x="18421428"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1392</xdr:rowOff>
    </xdr:from>
    <xdr:to>
      <xdr:col>116</xdr:col>
      <xdr:colOff>114300</xdr:colOff>
      <xdr:row>57</xdr:row>
      <xdr:rowOff>102992</xdr:rowOff>
    </xdr:to>
    <xdr:sp macro="" textlink="">
      <xdr:nvSpPr>
        <xdr:cNvPr id="816" name="楕円 815"/>
        <xdr:cNvSpPr/>
      </xdr:nvSpPr>
      <xdr:spPr>
        <a:xfrm>
          <a:off x="22110700" y="97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24269</xdr:rowOff>
    </xdr:from>
    <xdr:ext cx="469744" cy="259045"/>
    <xdr:sp macro="" textlink="">
      <xdr:nvSpPr>
        <xdr:cNvPr id="817" name="貸付金該当値テキスト"/>
        <xdr:cNvSpPr txBox="1"/>
      </xdr:nvSpPr>
      <xdr:spPr>
        <a:xfrm>
          <a:off x="22212300" y="962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164475</xdr:rowOff>
    </xdr:from>
    <xdr:to>
      <xdr:col>112</xdr:col>
      <xdr:colOff>38100</xdr:colOff>
      <xdr:row>57</xdr:row>
      <xdr:rowOff>94625</xdr:rowOff>
    </xdr:to>
    <xdr:sp macro="" textlink="">
      <xdr:nvSpPr>
        <xdr:cNvPr id="818" name="楕円 817"/>
        <xdr:cNvSpPr/>
      </xdr:nvSpPr>
      <xdr:spPr>
        <a:xfrm>
          <a:off x="21272500" y="9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85752</xdr:rowOff>
    </xdr:from>
    <xdr:ext cx="469744" cy="259045"/>
    <xdr:sp macro="" textlink="">
      <xdr:nvSpPr>
        <xdr:cNvPr id="819" name="テキスト ボックス 818"/>
        <xdr:cNvSpPr txBox="1"/>
      </xdr:nvSpPr>
      <xdr:spPr>
        <a:xfrm>
          <a:off x="21088428" y="98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168132</xdr:rowOff>
    </xdr:from>
    <xdr:to>
      <xdr:col>107</xdr:col>
      <xdr:colOff>101600</xdr:colOff>
      <xdr:row>57</xdr:row>
      <xdr:rowOff>98282</xdr:rowOff>
    </xdr:to>
    <xdr:sp macro="" textlink="">
      <xdr:nvSpPr>
        <xdr:cNvPr id="820" name="楕円 819"/>
        <xdr:cNvSpPr/>
      </xdr:nvSpPr>
      <xdr:spPr>
        <a:xfrm>
          <a:off x="20383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89409</xdr:rowOff>
    </xdr:from>
    <xdr:ext cx="469744" cy="259045"/>
    <xdr:sp macro="" textlink="">
      <xdr:nvSpPr>
        <xdr:cNvPr id="821" name="テキスト ボックス 820"/>
        <xdr:cNvSpPr txBox="1"/>
      </xdr:nvSpPr>
      <xdr:spPr>
        <a:xfrm>
          <a:off x="20199428" y="986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170693</xdr:rowOff>
    </xdr:from>
    <xdr:to>
      <xdr:col>102</xdr:col>
      <xdr:colOff>165100</xdr:colOff>
      <xdr:row>57</xdr:row>
      <xdr:rowOff>100843</xdr:rowOff>
    </xdr:to>
    <xdr:sp macro="" textlink="">
      <xdr:nvSpPr>
        <xdr:cNvPr id="822" name="楕円 821"/>
        <xdr:cNvSpPr/>
      </xdr:nvSpPr>
      <xdr:spPr>
        <a:xfrm>
          <a:off x="19494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91970</xdr:rowOff>
    </xdr:from>
    <xdr:ext cx="469744" cy="259045"/>
    <xdr:sp macro="" textlink="">
      <xdr:nvSpPr>
        <xdr:cNvPr id="823" name="テキスト ボックス 822"/>
        <xdr:cNvSpPr txBox="1"/>
      </xdr:nvSpPr>
      <xdr:spPr>
        <a:xfrm>
          <a:off x="19310428" y="986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163149</xdr:rowOff>
    </xdr:from>
    <xdr:to>
      <xdr:col>98</xdr:col>
      <xdr:colOff>38100</xdr:colOff>
      <xdr:row>57</xdr:row>
      <xdr:rowOff>93299</xdr:rowOff>
    </xdr:to>
    <xdr:sp macro="" textlink="">
      <xdr:nvSpPr>
        <xdr:cNvPr id="824" name="楕円 823"/>
        <xdr:cNvSpPr/>
      </xdr:nvSpPr>
      <xdr:spPr>
        <a:xfrm>
          <a:off x="18605500" y="97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84426</xdr:rowOff>
    </xdr:from>
    <xdr:ext cx="469744" cy="259045"/>
    <xdr:sp macro="" textlink="">
      <xdr:nvSpPr>
        <xdr:cNvPr id="825" name="テキスト ボックス 824"/>
        <xdr:cNvSpPr txBox="1"/>
      </xdr:nvSpPr>
      <xdr:spPr>
        <a:xfrm>
          <a:off x="18421428" y="985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8745</xdr:rowOff>
    </xdr:from>
    <xdr:to>
      <xdr:col>116</xdr:col>
      <xdr:colOff>63500</xdr:colOff>
      <xdr:row>72</xdr:row>
      <xdr:rowOff>65307</xdr:rowOff>
    </xdr:to>
    <xdr:cxnSp macro="">
      <xdr:nvCxnSpPr>
        <xdr:cNvPr id="857" name="直線コネクタ 856"/>
        <xdr:cNvCxnSpPr/>
      </xdr:nvCxnSpPr>
      <xdr:spPr>
        <a:xfrm flipV="1">
          <a:off x="21323300" y="12353145"/>
          <a:ext cx="8382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8"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65307</xdr:rowOff>
    </xdr:from>
    <xdr:to>
      <xdr:col>111</xdr:col>
      <xdr:colOff>177800</xdr:colOff>
      <xdr:row>72</xdr:row>
      <xdr:rowOff>114423</xdr:rowOff>
    </xdr:to>
    <xdr:cxnSp macro="">
      <xdr:nvCxnSpPr>
        <xdr:cNvPr id="860" name="直線コネクタ 859"/>
        <xdr:cNvCxnSpPr/>
      </xdr:nvCxnSpPr>
      <xdr:spPr>
        <a:xfrm flipV="1">
          <a:off x="20434300" y="12409707"/>
          <a:ext cx="889000" cy="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2" name="テキスト ボックス 861"/>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114423</xdr:rowOff>
    </xdr:from>
    <xdr:to>
      <xdr:col>107</xdr:col>
      <xdr:colOff>50800</xdr:colOff>
      <xdr:row>72</xdr:row>
      <xdr:rowOff>162821</xdr:rowOff>
    </xdr:to>
    <xdr:cxnSp macro="">
      <xdr:nvCxnSpPr>
        <xdr:cNvPr id="863" name="直線コネクタ 862"/>
        <xdr:cNvCxnSpPr/>
      </xdr:nvCxnSpPr>
      <xdr:spPr>
        <a:xfrm flipV="1">
          <a:off x="19545300" y="12458823"/>
          <a:ext cx="889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5" name="テキスト ボックス 864"/>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43917</xdr:rowOff>
    </xdr:from>
    <xdr:to>
      <xdr:col>102</xdr:col>
      <xdr:colOff>114300</xdr:colOff>
      <xdr:row>72</xdr:row>
      <xdr:rowOff>162821</xdr:rowOff>
    </xdr:to>
    <xdr:cxnSp macro="">
      <xdr:nvCxnSpPr>
        <xdr:cNvPr id="866" name="直線コネクタ 865"/>
        <xdr:cNvCxnSpPr/>
      </xdr:nvCxnSpPr>
      <xdr:spPr>
        <a:xfrm>
          <a:off x="18656300" y="12388317"/>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8" name="テキスト ボックス 867"/>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24990</xdr:rowOff>
    </xdr:from>
    <xdr:to>
      <xdr:col>98</xdr:col>
      <xdr:colOff>38100</xdr:colOff>
      <xdr:row>73</xdr:row>
      <xdr:rowOff>126590</xdr:rowOff>
    </xdr:to>
    <xdr:sp macro="" textlink="">
      <xdr:nvSpPr>
        <xdr:cNvPr id="869" name="フローチャート: 判断 868"/>
        <xdr:cNvSpPr/>
      </xdr:nvSpPr>
      <xdr:spPr>
        <a:xfrm>
          <a:off x="18605500" y="125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117717</xdr:rowOff>
    </xdr:from>
    <xdr:ext cx="534377" cy="259045"/>
    <xdr:sp macro="" textlink="">
      <xdr:nvSpPr>
        <xdr:cNvPr id="870" name="テキスト ボックス 869"/>
        <xdr:cNvSpPr txBox="1"/>
      </xdr:nvSpPr>
      <xdr:spPr>
        <a:xfrm>
          <a:off x="18389111" y="126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129395</xdr:rowOff>
    </xdr:from>
    <xdr:to>
      <xdr:col>116</xdr:col>
      <xdr:colOff>114300</xdr:colOff>
      <xdr:row>72</xdr:row>
      <xdr:rowOff>59545</xdr:rowOff>
    </xdr:to>
    <xdr:sp macro="" textlink="">
      <xdr:nvSpPr>
        <xdr:cNvPr id="876" name="楕円 875"/>
        <xdr:cNvSpPr/>
      </xdr:nvSpPr>
      <xdr:spPr>
        <a:xfrm>
          <a:off x="22110700" y="123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152272</xdr:rowOff>
    </xdr:from>
    <xdr:ext cx="534377" cy="259045"/>
    <xdr:sp macro="" textlink="">
      <xdr:nvSpPr>
        <xdr:cNvPr id="877" name="繰出金該当値テキスト"/>
        <xdr:cNvSpPr txBox="1"/>
      </xdr:nvSpPr>
      <xdr:spPr>
        <a:xfrm>
          <a:off x="22212300" y="121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14507</xdr:rowOff>
    </xdr:from>
    <xdr:to>
      <xdr:col>112</xdr:col>
      <xdr:colOff>38100</xdr:colOff>
      <xdr:row>72</xdr:row>
      <xdr:rowOff>116107</xdr:rowOff>
    </xdr:to>
    <xdr:sp macro="" textlink="">
      <xdr:nvSpPr>
        <xdr:cNvPr id="878" name="楕円 877"/>
        <xdr:cNvSpPr/>
      </xdr:nvSpPr>
      <xdr:spPr>
        <a:xfrm>
          <a:off x="21272500" y="123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132634</xdr:rowOff>
    </xdr:from>
    <xdr:ext cx="534377" cy="259045"/>
    <xdr:sp macro="" textlink="">
      <xdr:nvSpPr>
        <xdr:cNvPr id="879" name="テキスト ボックス 878"/>
        <xdr:cNvSpPr txBox="1"/>
      </xdr:nvSpPr>
      <xdr:spPr>
        <a:xfrm>
          <a:off x="21056111" y="121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63623</xdr:rowOff>
    </xdr:from>
    <xdr:to>
      <xdr:col>107</xdr:col>
      <xdr:colOff>101600</xdr:colOff>
      <xdr:row>72</xdr:row>
      <xdr:rowOff>165223</xdr:rowOff>
    </xdr:to>
    <xdr:sp macro="" textlink="">
      <xdr:nvSpPr>
        <xdr:cNvPr id="880" name="楕円 879"/>
        <xdr:cNvSpPr/>
      </xdr:nvSpPr>
      <xdr:spPr>
        <a:xfrm>
          <a:off x="20383500" y="12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10300</xdr:rowOff>
    </xdr:from>
    <xdr:ext cx="534377" cy="259045"/>
    <xdr:sp macro="" textlink="">
      <xdr:nvSpPr>
        <xdr:cNvPr id="881" name="テキスト ボックス 880"/>
        <xdr:cNvSpPr txBox="1"/>
      </xdr:nvSpPr>
      <xdr:spPr>
        <a:xfrm>
          <a:off x="20167111" y="1218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112021</xdr:rowOff>
    </xdr:from>
    <xdr:to>
      <xdr:col>102</xdr:col>
      <xdr:colOff>165100</xdr:colOff>
      <xdr:row>73</xdr:row>
      <xdr:rowOff>42171</xdr:rowOff>
    </xdr:to>
    <xdr:sp macro="" textlink="">
      <xdr:nvSpPr>
        <xdr:cNvPr id="882" name="楕円 881"/>
        <xdr:cNvSpPr/>
      </xdr:nvSpPr>
      <xdr:spPr>
        <a:xfrm>
          <a:off x="19494500" y="124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58698</xdr:rowOff>
    </xdr:from>
    <xdr:ext cx="534377" cy="259045"/>
    <xdr:sp macro="" textlink="">
      <xdr:nvSpPr>
        <xdr:cNvPr id="883" name="テキスト ボックス 882"/>
        <xdr:cNvSpPr txBox="1"/>
      </xdr:nvSpPr>
      <xdr:spPr>
        <a:xfrm>
          <a:off x="19278111" y="122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164567</xdr:rowOff>
    </xdr:from>
    <xdr:to>
      <xdr:col>98</xdr:col>
      <xdr:colOff>38100</xdr:colOff>
      <xdr:row>72</xdr:row>
      <xdr:rowOff>94717</xdr:rowOff>
    </xdr:to>
    <xdr:sp macro="" textlink="">
      <xdr:nvSpPr>
        <xdr:cNvPr id="884" name="楕円 883"/>
        <xdr:cNvSpPr/>
      </xdr:nvSpPr>
      <xdr:spPr>
        <a:xfrm>
          <a:off x="18605500" y="123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111244</xdr:rowOff>
    </xdr:from>
    <xdr:ext cx="534377" cy="259045"/>
    <xdr:sp macro="" textlink="">
      <xdr:nvSpPr>
        <xdr:cNvPr id="885" name="テキスト ボックス 884"/>
        <xdr:cNvSpPr txBox="1"/>
      </xdr:nvSpPr>
      <xdr:spPr>
        <a:xfrm>
          <a:off x="18389111" y="121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521,644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・もっとも多いのは補助費等だが、令和元年度にごみ及びし尿処理施設整備事業費負担事業で</a:t>
          </a:r>
          <a:r>
            <a:rPr kumimoji="1" lang="en-US" altLang="ja-JP" sz="1300">
              <a:solidFill>
                <a:schemeClr val="tx1"/>
              </a:solidFill>
              <a:latin typeface="ＭＳ Ｐゴシック" panose="020B0600070205080204" pitchFamily="50" charset="-128"/>
              <a:ea typeface="ＭＳ Ｐゴシック" panose="020B0600070205080204" pitchFamily="50" charset="-128"/>
            </a:rPr>
            <a:t>3,015</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百万円増となったものであり、例年の傾向としては扶助費が最も多く、人口は毎年千人を超え減少しているものの、高齢者の割合は全国的にも高く、増加傾向となっている。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 市町村合併以来継続している一般職の退職者数の採用抑制、労務職の退職者不補充による職員削減の効果などにより、類似団体や全国平均と比較して下回っている。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年度に借入した第三セクター等改革推進債や合併特例債により、類似団体と比較して著しく多くなっているが、プライマリーバランスの黒字堅持や繰上償還の実施により、着実に総額を減らしている。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43,780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28,271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円低い状況となっているものの、今後は教育関連施設や病院の整備など、合併特例債を活用した事業を見込んでいる。活用期間終了後は、令和元年度決算で約</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億円の事業費を</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億円未満まで引き下げる内容を財政計画で見込んでいる。そのためにも、公共施設総合計画個別施設計画の策定に基づき、住民理解を得た上で施設の統廃合を進めることが重要となっている。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116,082
115,448
993.30
61,250,381
60,553,528
549,990
34,279,316
67,423,650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78740</xdr:rowOff>
    </xdr:from>
    <xdr:to>
      <xdr:col>24</xdr:col>
      <xdr:colOff>63500</xdr:colOff>
      <xdr:row>37</xdr:row>
      <xdr:rowOff>113030</xdr:rowOff>
    </xdr:to>
    <xdr:cxnSp macro="">
      <xdr:nvCxnSpPr>
        <xdr:cNvPr id="61" name="直線コネクタ 60"/>
        <xdr:cNvCxnSpPr/>
      </xdr:nvCxnSpPr>
      <xdr:spPr>
        <a:xfrm flipV="1">
          <a:off x="3797300" y="6422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39</xdr:row>
      <xdr:rowOff>2540</xdr:rowOff>
    </xdr:to>
    <xdr:cxnSp macro="">
      <xdr:nvCxnSpPr>
        <xdr:cNvPr id="64" name="直線コネクタ 63"/>
        <xdr:cNvCxnSpPr/>
      </xdr:nvCxnSpPr>
      <xdr:spPr>
        <a:xfrm flipV="1">
          <a:off x="2908300" y="645668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156464</xdr:rowOff>
    </xdr:from>
    <xdr:to>
      <xdr:col>15</xdr:col>
      <xdr:colOff>50800</xdr:colOff>
      <xdr:row>39</xdr:row>
      <xdr:rowOff>2540</xdr:rowOff>
    </xdr:to>
    <xdr:cxnSp macro="">
      <xdr:nvCxnSpPr>
        <xdr:cNvPr id="67" name="直線コネクタ 66"/>
        <xdr:cNvCxnSpPr/>
      </xdr:nvCxnSpPr>
      <xdr:spPr>
        <a:xfrm>
          <a:off x="2019300" y="66715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26924</xdr:rowOff>
    </xdr:from>
    <xdr:to>
      <xdr:col>10</xdr:col>
      <xdr:colOff>114300</xdr:colOff>
      <xdr:row>38</xdr:row>
      <xdr:rowOff>156464</xdr:rowOff>
    </xdr:to>
    <xdr:cxnSp macro="">
      <xdr:nvCxnSpPr>
        <xdr:cNvPr id="70" name="直線コネクタ 69"/>
        <xdr:cNvCxnSpPr/>
      </xdr:nvCxnSpPr>
      <xdr:spPr>
        <a:xfrm>
          <a:off x="1130300" y="6542024"/>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27940</xdr:rowOff>
    </xdr:from>
    <xdr:to>
      <xdr:col>6</xdr:col>
      <xdr:colOff>38100</xdr:colOff>
      <xdr:row>36</xdr:row>
      <xdr:rowOff>129540</xdr:rowOff>
    </xdr:to>
    <xdr:sp macro="" textlink="">
      <xdr:nvSpPr>
        <xdr:cNvPr id="73" name="フローチャート: 判断 72"/>
        <xdr:cNvSpPr/>
      </xdr:nvSpPr>
      <xdr:spPr>
        <a:xfrm>
          <a:off x="1079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146067</xdr:rowOff>
    </xdr:from>
    <xdr:ext cx="469744" cy="259045"/>
    <xdr:sp macro="" textlink="">
      <xdr:nvSpPr>
        <xdr:cNvPr id="74" name="テキスト ボックス 73"/>
        <xdr:cNvSpPr txBox="1"/>
      </xdr:nvSpPr>
      <xdr:spPr>
        <a:xfrm>
          <a:off x="895428"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80" name="楕円 79"/>
        <xdr:cNvSpPr/>
      </xdr:nvSpPr>
      <xdr:spPr>
        <a:xfrm>
          <a:off x="4584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469744" cy="259045"/>
    <xdr:sp macro="" textlink="">
      <xdr:nvSpPr>
        <xdr:cNvPr id="81" name="議会費該当値テキスト"/>
        <xdr:cNvSpPr txBox="1"/>
      </xdr:nvSpPr>
      <xdr:spPr>
        <a:xfrm>
          <a:off x="46863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2" name="楕円 81"/>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154957</xdr:rowOff>
    </xdr:from>
    <xdr:ext cx="469744" cy="259045"/>
    <xdr:sp macro="" textlink="">
      <xdr:nvSpPr>
        <xdr:cNvPr id="83" name="テキスト ボックス 82"/>
        <xdr:cNvSpPr txBox="1"/>
      </xdr:nvSpPr>
      <xdr:spPr>
        <a:xfrm>
          <a:off x="3562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123190</xdr:rowOff>
    </xdr:from>
    <xdr:to>
      <xdr:col>15</xdr:col>
      <xdr:colOff>101600</xdr:colOff>
      <xdr:row>39</xdr:row>
      <xdr:rowOff>53340</xdr:rowOff>
    </xdr:to>
    <xdr:sp macro="" textlink="">
      <xdr:nvSpPr>
        <xdr:cNvPr id="84" name="楕円 83"/>
        <xdr:cNvSpPr/>
      </xdr:nvSpPr>
      <xdr:spPr>
        <a:xfrm>
          <a:off x="2857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44467</xdr:rowOff>
    </xdr:from>
    <xdr:ext cx="469744" cy="259045"/>
    <xdr:sp macro="" textlink="">
      <xdr:nvSpPr>
        <xdr:cNvPr id="85" name="テキスト ボックス 84"/>
        <xdr:cNvSpPr txBox="1"/>
      </xdr:nvSpPr>
      <xdr:spPr>
        <a:xfrm>
          <a:off x="2673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105664</xdr:rowOff>
    </xdr:from>
    <xdr:to>
      <xdr:col>10</xdr:col>
      <xdr:colOff>165100</xdr:colOff>
      <xdr:row>39</xdr:row>
      <xdr:rowOff>35814</xdr:rowOff>
    </xdr:to>
    <xdr:sp macro="" textlink="">
      <xdr:nvSpPr>
        <xdr:cNvPr id="86" name="楕円 85"/>
        <xdr:cNvSpPr/>
      </xdr:nvSpPr>
      <xdr:spPr>
        <a:xfrm>
          <a:off x="1968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26941</xdr:rowOff>
    </xdr:from>
    <xdr:ext cx="469744" cy="259045"/>
    <xdr:sp macro="" textlink="">
      <xdr:nvSpPr>
        <xdr:cNvPr id="87" name="テキスト ボックス 86"/>
        <xdr:cNvSpPr txBox="1"/>
      </xdr:nvSpPr>
      <xdr:spPr>
        <a:xfrm>
          <a:off x="1784428"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147574</xdr:rowOff>
    </xdr:from>
    <xdr:to>
      <xdr:col>6</xdr:col>
      <xdr:colOff>38100</xdr:colOff>
      <xdr:row>38</xdr:row>
      <xdr:rowOff>77724</xdr:rowOff>
    </xdr:to>
    <xdr:sp macro="" textlink="">
      <xdr:nvSpPr>
        <xdr:cNvPr id="88" name="楕円 87"/>
        <xdr:cNvSpPr/>
      </xdr:nvSpPr>
      <xdr:spPr>
        <a:xfrm>
          <a:off x="1079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68851</xdr:rowOff>
    </xdr:from>
    <xdr:ext cx="469744" cy="259045"/>
    <xdr:sp macro="" textlink="">
      <xdr:nvSpPr>
        <xdr:cNvPr id="89" name="テキスト ボックス 88"/>
        <xdr:cNvSpPr txBox="1"/>
      </xdr:nvSpPr>
      <xdr:spPr>
        <a:xfrm>
          <a:off x="895428"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43859</xdr:rowOff>
    </xdr:from>
    <xdr:to>
      <xdr:col>24</xdr:col>
      <xdr:colOff>63500</xdr:colOff>
      <xdr:row>55</xdr:row>
      <xdr:rowOff>67729</xdr:rowOff>
    </xdr:to>
    <xdr:cxnSp macro="">
      <xdr:nvCxnSpPr>
        <xdr:cNvPr id="119" name="直線コネクタ 118"/>
        <xdr:cNvCxnSpPr/>
      </xdr:nvCxnSpPr>
      <xdr:spPr>
        <a:xfrm flipV="1">
          <a:off x="3797300" y="9302159"/>
          <a:ext cx="838200" cy="19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60261</xdr:rowOff>
    </xdr:from>
    <xdr:to>
      <xdr:col>19</xdr:col>
      <xdr:colOff>177800</xdr:colOff>
      <xdr:row>55</xdr:row>
      <xdr:rowOff>67729</xdr:rowOff>
    </xdr:to>
    <xdr:cxnSp macro="">
      <xdr:nvCxnSpPr>
        <xdr:cNvPr id="122" name="直線コネクタ 121"/>
        <xdr:cNvCxnSpPr/>
      </xdr:nvCxnSpPr>
      <xdr:spPr>
        <a:xfrm>
          <a:off x="2908300" y="949001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60261</xdr:rowOff>
    </xdr:from>
    <xdr:to>
      <xdr:col>15</xdr:col>
      <xdr:colOff>50800</xdr:colOff>
      <xdr:row>55</xdr:row>
      <xdr:rowOff>86664</xdr:rowOff>
    </xdr:to>
    <xdr:cxnSp macro="">
      <xdr:nvCxnSpPr>
        <xdr:cNvPr id="125" name="直線コネクタ 124"/>
        <xdr:cNvCxnSpPr/>
      </xdr:nvCxnSpPr>
      <xdr:spPr>
        <a:xfrm flipV="1">
          <a:off x="2019300" y="949001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158883</xdr:rowOff>
    </xdr:from>
    <xdr:to>
      <xdr:col>10</xdr:col>
      <xdr:colOff>114300</xdr:colOff>
      <xdr:row>55</xdr:row>
      <xdr:rowOff>86664</xdr:rowOff>
    </xdr:to>
    <xdr:cxnSp macro="">
      <xdr:nvCxnSpPr>
        <xdr:cNvPr id="128" name="直線コネクタ 127"/>
        <xdr:cNvCxnSpPr/>
      </xdr:nvCxnSpPr>
      <xdr:spPr>
        <a:xfrm>
          <a:off x="1130300" y="9245733"/>
          <a:ext cx="889000" cy="2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120714</xdr:rowOff>
    </xdr:from>
    <xdr:to>
      <xdr:col>6</xdr:col>
      <xdr:colOff>38100</xdr:colOff>
      <xdr:row>54</xdr:row>
      <xdr:rowOff>50864</xdr:rowOff>
    </xdr:to>
    <xdr:sp macro="" textlink="">
      <xdr:nvSpPr>
        <xdr:cNvPr id="131" name="フローチャート: 判断 130"/>
        <xdr:cNvSpPr/>
      </xdr:nvSpPr>
      <xdr:spPr>
        <a:xfrm>
          <a:off x="1079500" y="92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41991</xdr:rowOff>
    </xdr:from>
    <xdr:ext cx="534377" cy="259045"/>
    <xdr:sp macro="" textlink="">
      <xdr:nvSpPr>
        <xdr:cNvPr id="132" name="テキスト ボックス 131"/>
        <xdr:cNvSpPr txBox="1"/>
      </xdr:nvSpPr>
      <xdr:spPr>
        <a:xfrm>
          <a:off x="863111" y="93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164509</xdr:rowOff>
    </xdr:from>
    <xdr:to>
      <xdr:col>24</xdr:col>
      <xdr:colOff>114300</xdr:colOff>
      <xdr:row>54</xdr:row>
      <xdr:rowOff>94659</xdr:rowOff>
    </xdr:to>
    <xdr:sp macro="" textlink="">
      <xdr:nvSpPr>
        <xdr:cNvPr id="138" name="楕円 137"/>
        <xdr:cNvSpPr/>
      </xdr:nvSpPr>
      <xdr:spPr>
        <a:xfrm>
          <a:off x="4584700" y="92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15936</xdr:rowOff>
    </xdr:from>
    <xdr:ext cx="534377" cy="259045"/>
    <xdr:sp macro="" textlink="">
      <xdr:nvSpPr>
        <xdr:cNvPr id="139" name="総務費該当値テキスト"/>
        <xdr:cNvSpPr txBox="1"/>
      </xdr:nvSpPr>
      <xdr:spPr>
        <a:xfrm>
          <a:off x="4686300" y="91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16929</xdr:rowOff>
    </xdr:from>
    <xdr:to>
      <xdr:col>20</xdr:col>
      <xdr:colOff>38100</xdr:colOff>
      <xdr:row>55</xdr:row>
      <xdr:rowOff>118529</xdr:rowOff>
    </xdr:to>
    <xdr:sp macro="" textlink="">
      <xdr:nvSpPr>
        <xdr:cNvPr id="140" name="楕円 139"/>
        <xdr:cNvSpPr/>
      </xdr:nvSpPr>
      <xdr:spPr>
        <a:xfrm>
          <a:off x="3746500" y="94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109656</xdr:rowOff>
    </xdr:from>
    <xdr:ext cx="534377" cy="259045"/>
    <xdr:sp macro="" textlink="">
      <xdr:nvSpPr>
        <xdr:cNvPr id="141" name="テキスト ボックス 140"/>
        <xdr:cNvSpPr txBox="1"/>
      </xdr:nvSpPr>
      <xdr:spPr>
        <a:xfrm>
          <a:off x="3530111" y="95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9461</xdr:rowOff>
    </xdr:from>
    <xdr:to>
      <xdr:col>15</xdr:col>
      <xdr:colOff>101600</xdr:colOff>
      <xdr:row>55</xdr:row>
      <xdr:rowOff>111061</xdr:rowOff>
    </xdr:to>
    <xdr:sp macro="" textlink="">
      <xdr:nvSpPr>
        <xdr:cNvPr id="142" name="楕円 141"/>
        <xdr:cNvSpPr/>
      </xdr:nvSpPr>
      <xdr:spPr>
        <a:xfrm>
          <a:off x="28575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102188</xdr:rowOff>
    </xdr:from>
    <xdr:ext cx="534377" cy="259045"/>
    <xdr:sp macro="" textlink="">
      <xdr:nvSpPr>
        <xdr:cNvPr id="143" name="テキスト ボックス 142"/>
        <xdr:cNvSpPr txBox="1"/>
      </xdr:nvSpPr>
      <xdr:spPr>
        <a:xfrm>
          <a:off x="2641111" y="95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35864</xdr:rowOff>
    </xdr:from>
    <xdr:to>
      <xdr:col>10</xdr:col>
      <xdr:colOff>165100</xdr:colOff>
      <xdr:row>55</xdr:row>
      <xdr:rowOff>137464</xdr:rowOff>
    </xdr:to>
    <xdr:sp macro="" textlink="">
      <xdr:nvSpPr>
        <xdr:cNvPr id="144" name="楕円 143"/>
        <xdr:cNvSpPr/>
      </xdr:nvSpPr>
      <xdr:spPr>
        <a:xfrm>
          <a:off x="1968500" y="9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128591</xdr:rowOff>
    </xdr:from>
    <xdr:ext cx="534377" cy="259045"/>
    <xdr:sp macro="" textlink="">
      <xdr:nvSpPr>
        <xdr:cNvPr id="145" name="テキスト ボックス 144"/>
        <xdr:cNvSpPr txBox="1"/>
      </xdr:nvSpPr>
      <xdr:spPr>
        <a:xfrm>
          <a:off x="1752111" y="95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108083</xdr:rowOff>
    </xdr:from>
    <xdr:to>
      <xdr:col>6</xdr:col>
      <xdr:colOff>38100</xdr:colOff>
      <xdr:row>54</xdr:row>
      <xdr:rowOff>38233</xdr:rowOff>
    </xdr:to>
    <xdr:sp macro="" textlink="">
      <xdr:nvSpPr>
        <xdr:cNvPr id="146" name="楕円 145"/>
        <xdr:cNvSpPr/>
      </xdr:nvSpPr>
      <xdr:spPr>
        <a:xfrm>
          <a:off x="1079500" y="91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54760</xdr:rowOff>
    </xdr:from>
    <xdr:ext cx="534377" cy="259045"/>
    <xdr:sp macro="" textlink="">
      <xdr:nvSpPr>
        <xdr:cNvPr id="147" name="テキスト ボックス 146"/>
        <xdr:cNvSpPr txBox="1"/>
      </xdr:nvSpPr>
      <xdr:spPr>
        <a:xfrm>
          <a:off x="863111" y="89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112833</xdr:rowOff>
    </xdr:from>
    <xdr:to>
      <xdr:col>24</xdr:col>
      <xdr:colOff>63500</xdr:colOff>
      <xdr:row>77</xdr:row>
      <xdr:rowOff>122163</xdr:rowOff>
    </xdr:to>
    <xdr:cxnSp macro="">
      <xdr:nvCxnSpPr>
        <xdr:cNvPr id="179" name="直線コネクタ 178"/>
        <xdr:cNvCxnSpPr/>
      </xdr:nvCxnSpPr>
      <xdr:spPr>
        <a:xfrm flipV="1">
          <a:off x="3797300" y="13314483"/>
          <a:ext cx="8382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122163</xdr:rowOff>
    </xdr:from>
    <xdr:to>
      <xdr:col>19</xdr:col>
      <xdr:colOff>177800</xdr:colOff>
      <xdr:row>77</xdr:row>
      <xdr:rowOff>123676</xdr:rowOff>
    </xdr:to>
    <xdr:cxnSp macro="">
      <xdr:nvCxnSpPr>
        <xdr:cNvPr id="182" name="直線コネクタ 181"/>
        <xdr:cNvCxnSpPr/>
      </xdr:nvCxnSpPr>
      <xdr:spPr>
        <a:xfrm flipV="1">
          <a:off x="2908300" y="13323813"/>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123676</xdr:rowOff>
    </xdr:from>
    <xdr:to>
      <xdr:col>15</xdr:col>
      <xdr:colOff>50800</xdr:colOff>
      <xdr:row>78</xdr:row>
      <xdr:rowOff>929</xdr:rowOff>
    </xdr:to>
    <xdr:cxnSp macro="">
      <xdr:nvCxnSpPr>
        <xdr:cNvPr id="185" name="直線コネクタ 184"/>
        <xdr:cNvCxnSpPr/>
      </xdr:nvCxnSpPr>
      <xdr:spPr>
        <a:xfrm flipV="1">
          <a:off x="2019300" y="13325326"/>
          <a:ext cx="889000" cy="4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929</xdr:rowOff>
    </xdr:from>
    <xdr:to>
      <xdr:col>10</xdr:col>
      <xdr:colOff>114300</xdr:colOff>
      <xdr:row>78</xdr:row>
      <xdr:rowOff>15418</xdr:rowOff>
    </xdr:to>
    <xdr:cxnSp macro="">
      <xdr:nvCxnSpPr>
        <xdr:cNvPr id="188" name="直線コネクタ 187"/>
        <xdr:cNvCxnSpPr/>
      </xdr:nvCxnSpPr>
      <xdr:spPr>
        <a:xfrm flipV="1">
          <a:off x="1130300" y="13374029"/>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91" name="フローチャート: 判断 190"/>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108878</xdr:rowOff>
    </xdr:from>
    <xdr:ext cx="599010" cy="259045"/>
    <xdr:sp macro="" textlink="">
      <xdr:nvSpPr>
        <xdr:cNvPr id="192" name="テキスト ボックス 191"/>
        <xdr:cNvSpPr txBox="1"/>
      </xdr:nvSpPr>
      <xdr:spPr>
        <a:xfrm>
          <a:off x="830795" y="1348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62033</xdr:rowOff>
    </xdr:from>
    <xdr:to>
      <xdr:col>24</xdr:col>
      <xdr:colOff>114300</xdr:colOff>
      <xdr:row>77</xdr:row>
      <xdr:rowOff>163633</xdr:rowOff>
    </xdr:to>
    <xdr:sp macro="" textlink="">
      <xdr:nvSpPr>
        <xdr:cNvPr id="198" name="楕円 197"/>
        <xdr:cNvSpPr/>
      </xdr:nvSpPr>
      <xdr:spPr>
        <a:xfrm>
          <a:off x="4584700" y="132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148410</xdr:rowOff>
    </xdr:from>
    <xdr:ext cx="599010" cy="259045"/>
    <xdr:sp macro="" textlink="">
      <xdr:nvSpPr>
        <xdr:cNvPr id="199" name="民生費該当値テキスト"/>
        <xdr:cNvSpPr txBox="1"/>
      </xdr:nvSpPr>
      <xdr:spPr>
        <a:xfrm>
          <a:off x="4686300" y="1317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71363</xdr:rowOff>
    </xdr:from>
    <xdr:to>
      <xdr:col>20</xdr:col>
      <xdr:colOff>38100</xdr:colOff>
      <xdr:row>78</xdr:row>
      <xdr:rowOff>1513</xdr:rowOff>
    </xdr:to>
    <xdr:sp macro="" textlink="">
      <xdr:nvSpPr>
        <xdr:cNvPr id="200" name="楕円 199"/>
        <xdr:cNvSpPr/>
      </xdr:nvSpPr>
      <xdr:spPr>
        <a:xfrm>
          <a:off x="3746500" y="132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164090</xdr:rowOff>
    </xdr:from>
    <xdr:ext cx="599010" cy="259045"/>
    <xdr:sp macro="" textlink="">
      <xdr:nvSpPr>
        <xdr:cNvPr id="201" name="テキスト ボックス 200"/>
        <xdr:cNvSpPr txBox="1"/>
      </xdr:nvSpPr>
      <xdr:spPr>
        <a:xfrm>
          <a:off x="3497795" y="1336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72876</xdr:rowOff>
    </xdr:from>
    <xdr:to>
      <xdr:col>15</xdr:col>
      <xdr:colOff>101600</xdr:colOff>
      <xdr:row>78</xdr:row>
      <xdr:rowOff>3026</xdr:rowOff>
    </xdr:to>
    <xdr:sp macro="" textlink="">
      <xdr:nvSpPr>
        <xdr:cNvPr id="202" name="楕円 201"/>
        <xdr:cNvSpPr/>
      </xdr:nvSpPr>
      <xdr:spPr>
        <a:xfrm>
          <a:off x="2857500" y="13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165603</xdr:rowOff>
    </xdr:from>
    <xdr:ext cx="599010" cy="259045"/>
    <xdr:sp macro="" textlink="">
      <xdr:nvSpPr>
        <xdr:cNvPr id="203" name="テキスト ボックス 202"/>
        <xdr:cNvSpPr txBox="1"/>
      </xdr:nvSpPr>
      <xdr:spPr>
        <a:xfrm>
          <a:off x="2608795" y="133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121579</xdr:rowOff>
    </xdr:from>
    <xdr:to>
      <xdr:col>10</xdr:col>
      <xdr:colOff>165100</xdr:colOff>
      <xdr:row>78</xdr:row>
      <xdr:rowOff>51729</xdr:rowOff>
    </xdr:to>
    <xdr:sp macro="" textlink="">
      <xdr:nvSpPr>
        <xdr:cNvPr id="204" name="楕円 203"/>
        <xdr:cNvSpPr/>
      </xdr:nvSpPr>
      <xdr:spPr>
        <a:xfrm>
          <a:off x="1968500" y="13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42856</xdr:rowOff>
    </xdr:from>
    <xdr:ext cx="599010" cy="259045"/>
    <xdr:sp macro="" textlink="">
      <xdr:nvSpPr>
        <xdr:cNvPr id="205" name="テキスト ボックス 204"/>
        <xdr:cNvSpPr txBox="1"/>
      </xdr:nvSpPr>
      <xdr:spPr>
        <a:xfrm>
          <a:off x="1719795" y="134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136068</xdr:rowOff>
    </xdr:from>
    <xdr:to>
      <xdr:col>6</xdr:col>
      <xdr:colOff>38100</xdr:colOff>
      <xdr:row>78</xdr:row>
      <xdr:rowOff>66218</xdr:rowOff>
    </xdr:to>
    <xdr:sp macro="" textlink="">
      <xdr:nvSpPr>
        <xdr:cNvPr id="206" name="楕円 205"/>
        <xdr:cNvSpPr/>
      </xdr:nvSpPr>
      <xdr:spPr>
        <a:xfrm>
          <a:off x="1079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82745</xdr:rowOff>
    </xdr:from>
    <xdr:ext cx="599010" cy="259045"/>
    <xdr:sp macro="" textlink="">
      <xdr:nvSpPr>
        <xdr:cNvPr id="207" name="テキスト ボックス 206"/>
        <xdr:cNvSpPr txBox="1"/>
      </xdr:nvSpPr>
      <xdr:spPr>
        <a:xfrm>
          <a:off x="830795" y="1311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2884</xdr:rowOff>
    </xdr:from>
    <xdr:to>
      <xdr:col>24</xdr:col>
      <xdr:colOff>63500</xdr:colOff>
      <xdr:row>96</xdr:row>
      <xdr:rowOff>157702</xdr:rowOff>
    </xdr:to>
    <xdr:cxnSp macro="">
      <xdr:nvCxnSpPr>
        <xdr:cNvPr id="237" name="直線コネクタ 236"/>
        <xdr:cNvCxnSpPr/>
      </xdr:nvCxnSpPr>
      <xdr:spPr>
        <a:xfrm flipV="1">
          <a:off x="3797300" y="16119184"/>
          <a:ext cx="838200" cy="49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8" name="衛生費平均値テキスト"/>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157702</xdr:rowOff>
    </xdr:from>
    <xdr:to>
      <xdr:col>19</xdr:col>
      <xdr:colOff>177800</xdr:colOff>
      <xdr:row>96</xdr:row>
      <xdr:rowOff>157931</xdr:rowOff>
    </xdr:to>
    <xdr:cxnSp macro="">
      <xdr:nvCxnSpPr>
        <xdr:cNvPr id="240" name="直線コネクタ 239"/>
        <xdr:cNvCxnSpPr/>
      </xdr:nvCxnSpPr>
      <xdr:spPr>
        <a:xfrm flipV="1">
          <a:off x="2908300" y="1661690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157931</xdr:rowOff>
    </xdr:from>
    <xdr:to>
      <xdr:col>15</xdr:col>
      <xdr:colOff>50800</xdr:colOff>
      <xdr:row>96</xdr:row>
      <xdr:rowOff>163855</xdr:rowOff>
    </xdr:to>
    <xdr:cxnSp macro="">
      <xdr:nvCxnSpPr>
        <xdr:cNvPr id="243" name="直線コネクタ 242"/>
        <xdr:cNvCxnSpPr/>
      </xdr:nvCxnSpPr>
      <xdr:spPr>
        <a:xfrm flipV="1">
          <a:off x="2019300" y="16617131"/>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100704</xdr:rowOff>
    </xdr:from>
    <xdr:to>
      <xdr:col>10</xdr:col>
      <xdr:colOff>114300</xdr:colOff>
      <xdr:row>96</xdr:row>
      <xdr:rowOff>163855</xdr:rowOff>
    </xdr:to>
    <xdr:cxnSp macro="">
      <xdr:nvCxnSpPr>
        <xdr:cNvPr id="246" name="直線コネクタ 245"/>
        <xdr:cNvCxnSpPr/>
      </xdr:nvCxnSpPr>
      <xdr:spPr>
        <a:xfrm>
          <a:off x="1130300" y="16559904"/>
          <a:ext cx="889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118047</xdr:rowOff>
    </xdr:from>
    <xdr:to>
      <xdr:col>6</xdr:col>
      <xdr:colOff>38100</xdr:colOff>
      <xdr:row>97</xdr:row>
      <xdr:rowOff>48197</xdr:rowOff>
    </xdr:to>
    <xdr:sp macro="" textlink="">
      <xdr:nvSpPr>
        <xdr:cNvPr id="249" name="フローチャート: 判断 248"/>
        <xdr:cNvSpPr/>
      </xdr:nvSpPr>
      <xdr:spPr>
        <a:xfrm>
          <a:off x="1079500" y="1657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39324</xdr:rowOff>
    </xdr:from>
    <xdr:ext cx="534377" cy="259045"/>
    <xdr:sp macro="" textlink="">
      <xdr:nvSpPr>
        <xdr:cNvPr id="250" name="テキスト ボックス 249"/>
        <xdr:cNvSpPr txBox="1"/>
      </xdr:nvSpPr>
      <xdr:spPr>
        <a:xfrm>
          <a:off x="863111" y="166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123534</xdr:rowOff>
    </xdr:from>
    <xdr:to>
      <xdr:col>24</xdr:col>
      <xdr:colOff>114300</xdr:colOff>
      <xdr:row>94</xdr:row>
      <xdr:rowOff>53684</xdr:rowOff>
    </xdr:to>
    <xdr:sp macro="" textlink="">
      <xdr:nvSpPr>
        <xdr:cNvPr id="256" name="楕円 255"/>
        <xdr:cNvSpPr/>
      </xdr:nvSpPr>
      <xdr:spPr>
        <a:xfrm>
          <a:off x="4584700" y="160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146411</xdr:rowOff>
    </xdr:from>
    <xdr:ext cx="534377" cy="259045"/>
    <xdr:sp macro="" textlink="">
      <xdr:nvSpPr>
        <xdr:cNvPr id="257" name="衛生費該当値テキスト"/>
        <xdr:cNvSpPr txBox="1"/>
      </xdr:nvSpPr>
      <xdr:spPr>
        <a:xfrm>
          <a:off x="4686300" y="159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106902</xdr:rowOff>
    </xdr:from>
    <xdr:to>
      <xdr:col>20</xdr:col>
      <xdr:colOff>38100</xdr:colOff>
      <xdr:row>97</xdr:row>
      <xdr:rowOff>37052</xdr:rowOff>
    </xdr:to>
    <xdr:sp macro="" textlink="">
      <xdr:nvSpPr>
        <xdr:cNvPr id="258" name="楕円 257"/>
        <xdr:cNvSpPr/>
      </xdr:nvSpPr>
      <xdr:spPr>
        <a:xfrm>
          <a:off x="3746500" y="165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53579</xdr:rowOff>
    </xdr:from>
    <xdr:ext cx="534377" cy="259045"/>
    <xdr:sp macro="" textlink="">
      <xdr:nvSpPr>
        <xdr:cNvPr id="259" name="テキスト ボックス 258"/>
        <xdr:cNvSpPr txBox="1"/>
      </xdr:nvSpPr>
      <xdr:spPr>
        <a:xfrm>
          <a:off x="3530111" y="163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107131</xdr:rowOff>
    </xdr:from>
    <xdr:to>
      <xdr:col>15</xdr:col>
      <xdr:colOff>101600</xdr:colOff>
      <xdr:row>97</xdr:row>
      <xdr:rowOff>37281</xdr:rowOff>
    </xdr:to>
    <xdr:sp macro="" textlink="">
      <xdr:nvSpPr>
        <xdr:cNvPr id="260" name="楕円 259"/>
        <xdr:cNvSpPr/>
      </xdr:nvSpPr>
      <xdr:spPr>
        <a:xfrm>
          <a:off x="2857500" y="165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53808</xdr:rowOff>
    </xdr:from>
    <xdr:ext cx="534377" cy="259045"/>
    <xdr:sp macro="" textlink="">
      <xdr:nvSpPr>
        <xdr:cNvPr id="261" name="テキスト ボックス 260"/>
        <xdr:cNvSpPr txBox="1"/>
      </xdr:nvSpPr>
      <xdr:spPr>
        <a:xfrm>
          <a:off x="2641111" y="163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113055</xdr:rowOff>
    </xdr:from>
    <xdr:to>
      <xdr:col>10</xdr:col>
      <xdr:colOff>165100</xdr:colOff>
      <xdr:row>97</xdr:row>
      <xdr:rowOff>43205</xdr:rowOff>
    </xdr:to>
    <xdr:sp macro="" textlink="">
      <xdr:nvSpPr>
        <xdr:cNvPr id="262" name="楕円 261"/>
        <xdr:cNvSpPr/>
      </xdr:nvSpPr>
      <xdr:spPr>
        <a:xfrm>
          <a:off x="1968500" y="165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59732</xdr:rowOff>
    </xdr:from>
    <xdr:ext cx="534377" cy="259045"/>
    <xdr:sp macro="" textlink="">
      <xdr:nvSpPr>
        <xdr:cNvPr id="263" name="テキスト ボックス 262"/>
        <xdr:cNvSpPr txBox="1"/>
      </xdr:nvSpPr>
      <xdr:spPr>
        <a:xfrm>
          <a:off x="1752111" y="163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49904</xdr:rowOff>
    </xdr:from>
    <xdr:to>
      <xdr:col>6</xdr:col>
      <xdr:colOff>38100</xdr:colOff>
      <xdr:row>96</xdr:row>
      <xdr:rowOff>151504</xdr:rowOff>
    </xdr:to>
    <xdr:sp macro="" textlink="">
      <xdr:nvSpPr>
        <xdr:cNvPr id="264" name="楕円 263"/>
        <xdr:cNvSpPr/>
      </xdr:nvSpPr>
      <xdr:spPr>
        <a:xfrm>
          <a:off x="1079500" y="165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168031</xdr:rowOff>
    </xdr:from>
    <xdr:ext cx="534377" cy="259045"/>
    <xdr:sp macro="" textlink="">
      <xdr:nvSpPr>
        <xdr:cNvPr id="265" name="テキスト ボックス 264"/>
        <xdr:cNvSpPr txBox="1"/>
      </xdr:nvSpPr>
      <xdr:spPr>
        <a:xfrm>
          <a:off x="863111" y="1628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153797</xdr:rowOff>
    </xdr:from>
    <xdr:to>
      <xdr:col>55</xdr:col>
      <xdr:colOff>0</xdr:colOff>
      <xdr:row>38</xdr:row>
      <xdr:rowOff>153924</xdr:rowOff>
    </xdr:to>
    <xdr:cxnSp macro="">
      <xdr:nvCxnSpPr>
        <xdr:cNvPr id="294" name="直線コネクタ 293"/>
        <xdr:cNvCxnSpPr/>
      </xdr:nvCxnSpPr>
      <xdr:spPr>
        <a:xfrm>
          <a:off x="9639300" y="666889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145034</xdr:rowOff>
    </xdr:from>
    <xdr:to>
      <xdr:col>50</xdr:col>
      <xdr:colOff>114300</xdr:colOff>
      <xdr:row>38</xdr:row>
      <xdr:rowOff>153797</xdr:rowOff>
    </xdr:to>
    <xdr:cxnSp macro="">
      <xdr:nvCxnSpPr>
        <xdr:cNvPr id="297" name="直線コネクタ 296"/>
        <xdr:cNvCxnSpPr/>
      </xdr:nvCxnSpPr>
      <xdr:spPr>
        <a:xfrm>
          <a:off x="8750300" y="66601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131953</xdr:rowOff>
    </xdr:from>
    <xdr:to>
      <xdr:col>45</xdr:col>
      <xdr:colOff>177800</xdr:colOff>
      <xdr:row>38</xdr:row>
      <xdr:rowOff>145034</xdr:rowOff>
    </xdr:to>
    <xdr:cxnSp macro="">
      <xdr:nvCxnSpPr>
        <xdr:cNvPr id="300" name="直線コネクタ 299"/>
        <xdr:cNvCxnSpPr/>
      </xdr:nvCxnSpPr>
      <xdr:spPr>
        <a:xfrm>
          <a:off x="7861300" y="6647053"/>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109855</xdr:rowOff>
    </xdr:from>
    <xdr:to>
      <xdr:col>41</xdr:col>
      <xdr:colOff>50800</xdr:colOff>
      <xdr:row>38</xdr:row>
      <xdr:rowOff>131953</xdr:rowOff>
    </xdr:to>
    <xdr:cxnSp macro="">
      <xdr:nvCxnSpPr>
        <xdr:cNvPr id="303" name="直線コネクタ 302"/>
        <xdr:cNvCxnSpPr/>
      </xdr:nvCxnSpPr>
      <xdr:spPr>
        <a:xfrm>
          <a:off x="6972300" y="662495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83566</xdr:rowOff>
    </xdr:from>
    <xdr:to>
      <xdr:col>36</xdr:col>
      <xdr:colOff>165100</xdr:colOff>
      <xdr:row>38</xdr:row>
      <xdr:rowOff>13715</xdr:rowOff>
    </xdr:to>
    <xdr:sp macro="" textlink="">
      <xdr:nvSpPr>
        <xdr:cNvPr id="306" name="フローチャート: 判断 305"/>
        <xdr:cNvSpPr/>
      </xdr:nvSpPr>
      <xdr:spPr>
        <a:xfrm>
          <a:off x="6921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30243</xdr:rowOff>
    </xdr:from>
    <xdr:ext cx="469744" cy="259045"/>
    <xdr:sp macro="" textlink="">
      <xdr:nvSpPr>
        <xdr:cNvPr id="307" name="テキスト ボックス 306"/>
        <xdr:cNvSpPr txBox="1"/>
      </xdr:nvSpPr>
      <xdr:spPr>
        <a:xfrm>
          <a:off x="6737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313" name="楕円 312"/>
        <xdr:cNvSpPr/>
      </xdr:nvSpPr>
      <xdr:spPr>
        <a:xfrm>
          <a:off x="10426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18051</xdr:rowOff>
    </xdr:from>
    <xdr:ext cx="378565" cy="259045"/>
    <xdr:sp macro="" textlink="">
      <xdr:nvSpPr>
        <xdr:cNvPr id="314" name="労働費該当値テキスト"/>
        <xdr:cNvSpPr txBox="1"/>
      </xdr:nvSpPr>
      <xdr:spPr>
        <a:xfrm>
          <a:off x="10528300" y="6533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102997</xdr:rowOff>
    </xdr:from>
    <xdr:to>
      <xdr:col>50</xdr:col>
      <xdr:colOff>165100</xdr:colOff>
      <xdr:row>39</xdr:row>
      <xdr:rowOff>33147</xdr:rowOff>
    </xdr:to>
    <xdr:sp macro="" textlink="">
      <xdr:nvSpPr>
        <xdr:cNvPr id="315" name="楕円 314"/>
        <xdr:cNvSpPr/>
      </xdr:nvSpPr>
      <xdr:spPr>
        <a:xfrm>
          <a:off x="9588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24274</xdr:rowOff>
    </xdr:from>
    <xdr:ext cx="378565" cy="259045"/>
    <xdr:sp macro="" textlink="">
      <xdr:nvSpPr>
        <xdr:cNvPr id="316" name="テキスト ボックス 315"/>
        <xdr:cNvSpPr txBox="1"/>
      </xdr:nvSpPr>
      <xdr:spPr>
        <a:xfrm>
          <a:off x="9450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94234</xdr:rowOff>
    </xdr:from>
    <xdr:to>
      <xdr:col>46</xdr:col>
      <xdr:colOff>38100</xdr:colOff>
      <xdr:row>39</xdr:row>
      <xdr:rowOff>24384</xdr:rowOff>
    </xdr:to>
    <xdr:sp macro="" textlink="">
      <xdr:nvSpPr>
        <xdr:cNvPr id="317" name="楕円 316"/>
        <xdr:cNvSpPr/>
      </xdr:nvSpPr>
      <xdr:spPr>
        <a:xfrm>
          <a:off x="8699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15511</xdr:rowOff>
    </xdr:from>
    <xdr:ext cx="378565" cy="259045"/>
    <xdr:sp macro="" textlink="">
      <xdr:nvSpPr>
        <xdr:cNvPr id="318" name="テキスト ボックス 317"/>
        <xdr:cNvSpPr txBox="1"/>
      </xdr:nvSpPr>
      <xdr:spPr>
        <a:xfrm>
          <a:off x="8561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81153</xdr:rowOff>
    </xdr:from>
    <xdr:to>
      <xdr:col>41</xdr:col>
      <xdr:colOff>101600</xdr:colOff>
      <xdr:row>39</xdr:row>
      <xdr:rowOff>11303</xdr:rowOff>
    </xdr:to>
    <xdr:sp macro="" textlink="">
      <xdr:nvSpPr>
        <xdr:cNvPr id="319" name="楕円 318"/>
        <xdr:cNvSpPr/>
      </xdr:nvSpPr>
      <xdr:spPr>
        <a:xfrm>
          <a:off x="7810500" y="65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2430</xdr:rowOff>
    </xdr:from>
    <xdr:ext cx="378565" cy="259045"/>
    <xdr:sp macro="" textlink="">
      <xdr:nvSpPr>
        <xdr:cNvPr id="320" name="テキスト ボックス 319"/>
        <xdr:cNvSpPr txBox="1"/>
      </xdr:nvSpPr>
      <xdr:spPr>
        <a:xfrm>
          <a:off x="7672017" y="66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59055</xdr:rowOff>
    </xdr:from>
    <xdr:to>
      <xdr:col>36</xdr:col>
      <xdr:colOff>165100</xdr:colOff>
      <xdr:row>38</xdr:row>
      <xdr:rowOff>160655</xdr:rowOff>
    </xdr:to>
    <xdr:sp macro="" textlink="">
      <xdr:nvSpPr>
        <xdr:cNvPr id="321" name="楕円 320"/>
        <xdr:cNvSpPr/>
      </xdr:nvSpPr>
      <xdr:spPr>
        <a:xfrm>
          <a:off x="6921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151782</xdr:rowOff>
    </xdr:from>
    <xdr:ext cx="378565" cy="259045"/>
    <xdr:sp macro="" textlink="">
      <xdr:nvSpPr>
        <xdr:cNvPr id="322" name="テキスト ボックス 321"/>
        <xdr:cNvSpPr txBox="1"/>
      </xdr:nvSpPr>
      <xdr:spPr>
        <a:xfrm>
          <a:off x="6783017" y="66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78184</xdr:rowOff>
    </xdr:from>
    <xdr:to>
      <xdr:col>55</xdr:col>
      <xdr:colOff>0</xdr:colOff>
      <xdr:row>53</xdr:row>
      <xdr:rowOff>90734</xdr:rowOff>
    </xdr:to>
    <xdr:cxnSp macro="">
      <xdr:nvCxnSpPr>
        <xdr:cNvPr id="349" name="直線コネクタ 348"/>
        <xdr:cNvCxnSpPr/>
      </xdr:nvCxnSpPr>
      <xdr:spPr>
        <a:xfrm flipV="1">
          <a:off x="9639300" y="9165034"/>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74640</xdr:rowOff>
    </xdr:from>
    <xdr:to>
      <xdr:col>50</xdr:col>
      <xdr:colOff>114300</xdr:colOff>
      <xdr:row>53</xdr:row>
      <xdr:rowOff>90734</xdr:rowOff>
    </xdr:to>
    <xdr:cxnSp macro="">
      <xdr:nvCxnSpPr>
        <xdr:cNvPr id="352" name="直線コネクタ 351"/>
        <xdr:cNvCxnSpPr/>
      </xdr:nvCxnSpPr>
      <xdr:spPr>
        <a:xfrm>
          <a:off x="8750300" y="9161490"/>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74640</xdr:rowOff>
    </xdr:from>
    <xdr:to>
      <xdr:col>45</xdr:col>
      <xdr:colOff>177800</xdr:colOff>
      <xdr:row>53</xdr:row>
      <xdr:rowOff>142192</xdr:rowOff>
    </xdr:to>
    <xdr:cxnSp macro="">
      <xdr:nvCxnSpPr>
        <xdr:cNvPr id="355" name="直線コネクタ 354"/>
        <xdr:cNvCxnSpPr/>
      </xdr:nvCxnSpPr>
      <xdr:spPr>
        <a:xfrm flipV="1">
          <a:off x="7861300" y="9161490"/>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122715</xdr:rowOff>
    </xdr:from>
    <xdr:to>
      <xdr:col>41</xdr:col>
      <xdr:colOff>50800</xdr:colOff>
      <xdr:row>53</xdr:row>
      <xdr:rowOff>142192</xdr:rowOff>
    </xdr:to>
    <xdr:cxnSp macro="">
      <xdr:nvCxnSpPr>
        <xdr:cNvPr id="358" name="直線コネクタ 357"/>
        <xdr:cNvCxnSpPr/>
      </xdr:nvCxnSpPr>
      <xdr:spPr>
        <a:xfrm>
          <a:off x="6972300" y="9209565"/>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136403</xdr:rowOff>
    </xdr:from>
    <xdr:to>
      <xdr:col>36</xdr:col>
      <xdr:colOff>165100</xdr:colOff>
      <xdr:row>55</xdr:row>
      <xdr:rowOff>66553</xdr:rowOff>
    </xdr:to>
    <xdr:sp macro="" textlink="">
      <xdr:nvSpPr>
        <xdr:cNvPr id="361" name="フローチャート: 判断 360"/>
        <xdr:cNvSpPr/>
      </xdr:nvSpPr>
      <xdr:spPr>
        <a:xfrm>
          <a:off x="6921500" y="939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57680</xdr:rowOff>
    </xdr:from>
    <xdr:ext cx="534377" cy="259045"/>
    <xdr:sp macro="" textlink="">
      <xdr:nvSpPr>
        <xdr:cNvPr id="362" name="テキスト ボックス 361"/>
        <xdr:cNvSpPr txBox="1"/>
      </xdr:nvSpPr>
      <xdr:spPr>
        <a:xfrm>
          <a:off x="6705111" y="94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27384</xdr:rowOff>
    </xdr:from>
    <xdr:to>
      <xdr:col>55</xdr:col>
      <xdr:colOff>50800</xdr:colOff>
      <xdr:row>53</xdr:row>
      <xdr:rowOff>128984</xdr:rowOff>
    </xdr:to>
    <xdr:sp macro="" textlink="">
      <xdr:nvSpPr>
        <xdr:cNvPr id="368" name="楕円 367"/>
        <xdr:cNvSpPr/>
      </xdr:nvSpPr>
      <xdr:spPr>
        <a:xfrm>
          <a:off x="10426700" y="91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50261</xdr:rowOff>
    </xdr:from>
    <xdr:ext cx="534377" cy="259045"/>
    <xdr:sp macro="" textlink="">
      <xdr:nvSpPr>
        <xdr:cNvPr id="369" name="農林水産業費該当値テキスト"/>
        <xdr:cNvSpPr txBox="1"/>
      </xdr:nvSpPr>
      <xdr:spPr>
        <a:xfrm>
          <a:off x="10528300" y="89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39934</xdr:rowOff>
    </xdr:from>
    <xdr:to>
      <xdr:col>50</xdr:col>
      <xdr:colOff>165100</xdr:colOff>
      <xdr:row>53</xdr:row>
      <xdr:rowOff>141534</xdr:rowOff>
    </xdr:to>
    <xdr:sp macro="" textlink="">
      <xdr:nvSpPr>
        <xdr:cNvPr id="370" name="楕円 369"/>
        <xdr:cNvSpPr/>
      </xdr:nvSpPr>
      <xdr:spPr>
        <a:xfrm>
          <a:off x="9588500" y="91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158061</xdr:rowOff>
    </xdr:from>
    <xdr:ext cx="534377" cy="259045"/>
    <xdr:sp macro="" textlink="">
      <xdr:nvSpPr>
        <xdr:cNvPr id="371" name="テキスト ボックス 370"/>
        <xdr:cNvSpPr txBox="1"/>
      </xdr:nvSpPr>
      <xdr:spPr>
        <a:xfrm>
          <a:off x="9372111" y="89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23840</xdr:rowOff>
    </xdr:from>
    <xdr:to>
      <xdr:col>46</xdr:col>
      <xdr:colOff>38100</xdr:colOff>
      <xdr:row>53</xdr:row>
      <xdr:rowOff>125440</xdr:rowOff>
    </xdr:to>
    <xdr:sp macro="" textlink="">
      <xdr:nvSpPr>
        <xdr:cNvPr id="372" name="楕円 371"/>
        <xdr:cNvSpPr/>
      </xdr:nvSpPr>
      <xdr:spPr>
        <a:xfrm>
          <a:off x="8699500" y="91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141967</xdr:rowOff>
    </xdr:from>
    <xdr:ext cx="534377" cy="259045"/>
    <xdr:sp macro="" textlink="">
      <xdr:nvSpPr>
        <xdr:cNvPr id="373" name="テキスト ボックス 372"/>
        <xdr:cNvSpPr txBox="1"/>
      </xdr:nvSpPr>
      <xdr:spPr>
        <a:xfrm>
          <a:off x="8483111" y="888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91392</xdr:rowOff>
    </xdr:from>
    <xdr:to>
      <xdr:col>41</xdr:col>
      <xdr:colOff>101600</xdr:colOff>
      <xdr:row>54</xdr:row>
      <xdr:rowOff>21542</xdr:rowOff>
    </xdr:to>
    <xdr:sp macro="" textlink="">
      <xdr:nvSpPr>
        <xdr:cNvPr id="374" name="楕円 373"/>
        <xdr:cNvSpPr/>
      </xdr:nvSpPr>
      <xdr:spPr>
        <a:xfrm>
          <a:off x="7810500" y="91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38069</xdr:rowOff>
    </xdr:from>
    <xdr:ext cx="534377" cy="259045"/>
    <xdr:sp macro="" textlink="">
      <xdr:nvSpPr>
        <xdr:cNvPr id="375" name="テキスト ボックス 374"/>
        <xdr:cNvSpPr txBox="1"/>
      </xdr:nvSpPr>
      <xdr:spPr>
        <a:xfrm>
          <a:off x="7594111" y="89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71915</xdr:rowOff>
    </xdr:from>
    <xdr:to>
      <xdr:col>36</xdr:col>
      <xdr:colOff>165100</xdr:colOff>
      <xdr:row>54</xdr:row>
      <xdr:rowOff>2065</xdr:rowOff>
    </xdr:to>
    <xdr:sp macro="" textlink="">
      <xdr:nvSpPr>
        <xdr:cNvPr id="376" name="楕円 375"/>
        <xdr:cNvSpPr/>
      </xdr:nvSpPr>
      <xdr:spPr>
        <a:xfrm>
          <a:off x="6921500" y="91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18592</xdr:rowOff>
    </xdr:from>
    <xdr:ext cx="534377" cy="259045"/>
    <xdr:sp macro="" textlink="">
      <xdr:nvSpPr>
        <xdr:cNvPr id="377" name="テキスト ボックス 376"/>
        <xdr:cNvSpPr txBox="1"/>
      </xdr:nvSpPr>
      <xdr:spPr>
        <a:xfrm>
          <a:off x="6705111" y="8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35034</xdr:rowOff>
    </xdr:from>
    <xdr:to>
      <xdr:col>55</xdr:col>
      <xdr:colOff>0</xdr:colOff>
      <xdr:row>76</xdr:row>
      <xdr:rowOff>60179</xdr:rowOff>
    </xdr:to>
    <xdr:cxnSp macro="">
      <xdr:nvCxnSpPr>
        <xdr:cNvPr id="408" name="直線コネクタ 407"/>
        <xdr:cNvCxnSpPr/>
      </xdr:nvCxnSpPr>
      <xdr:spPr>
        <a:xfrm>
          <a:off x="9639300" y="1306523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35034</xdr:rowOff>
    </xdr:from>
    <xdr:to>
      <xdr:col>50</xdr:col>
      <xdr:colOff>114300</xdr:colOff>
      <xdr:row>76</xdr:row>
      <xdr:rowOff>82745</xdr:rowOff>
    </xdr:to>
    <xdr:cxnSp macro="">
      <xdr:nvCxnSpPr>
        <xdr:cNvPr id="411" name="直線コネクタ 410"/>
        <xdr:cNvCxnSpPr/>
      </xdr:nvCxnSpPr>
      <xdr:spPr>
        <a:xfrm flipV="1">
          <a:off x="8750300" y="13065234"/>
          <a:ext cx="8890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64686</xdr:rowOff>
    </xdr:from>
    <xdr:to>
      <xdr:col>45</xdr:col>
      <xdr:colOff>177800</xdr:colOff>
      <xdr:row>76</xdr:row>
      <xdr:rowOff>82745</xdr:rowOff>
    </xdr:to>
    <xdr:cxnSp macro="">
      <xdr:nvCxnSpPr>
        <xdr:cNvPr id="414" name="直線コネクタ 413"/>
        <xdr:cNvCxnSpPr/>
      </xdr:nvCxnSpPr>
      <xdr:spPr>
        <a:xfrm>
          <a:off x="7861300" y="1309488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113150</xdr:rowOff>
    </xdr:from>
    <xdr:to>
      <xdr:col>41</xdr:col>
      <xdr:colOff>50800</xdr:colOff>
      <xdr:row>76</xdr:row>
      <xdr:rowOff>64686</xdr:rowOff>
    </xdr:to>
    <xdr:cxnSp macro="">
      <xdr:nvCxnSpPr>
        <xdr:cNvPr id="417" name="直線コネクタ 416"/>
        <xdr:cNvCxnSpPr/>
      </xdr:nvCxnSpPr>
      <xdr:spPr>
        <a:xfrm>
          <a:off x="6972300" y="12971900"/>
          <a:ext cx="8890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60913</xdr:rowOff>
    </xdr:from>
    <xdr:to>
      <xdr:col>36</xdr:col>
      <xdr:colOff>165100</xdr:colOff>
      <xdr:row>76</xdr:row>
      <xdr:rowOff>162513</xdr:rowOff>
    </xdr:to>
    <xdr:sp macro="" textlink="">
      <xdr:nvSpPr>
        <xdr:cNvPr id="420" name="フローチャート: 判断 419"/>
        <xdr:cNvSpPr/>
      </xdr:nvSpPr>
      <xdr:spPr>
        <a:xfrm>
          <a:off x="6921500" y="1309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153640</xdr:rowOff>
    </xdr:from>
    <xdr:ext cx="534377" cy="259045"/>
    <xdr:sp macro="" textlink="">
      <xdr:nvSpPr>
        <xdr:cNvPr id="421" name="テキスト ボックス 420"/>
        <xdr:cNvSpPr txBox="1"/>
      </xdr:nvSpPr>
      <xdr:spPr>
        <a:xfrm>
          <a:off x="6705111" y="131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9379</xdr:rowOff>
    </xdr:from>
    <xdr:to>
      <xdr:col>55</xdr:col>
      <xdr:colOff>50800</xdr:colOff>
      <xdr:row>76</xdr:row>
      <xdr:rowOff>110979</xdr:rowOff>
    </xdr:to>
    <xdr:sp macro="" textlink="">
      <xdr:nvSpPr>
        <xdr:cNvPr id="427" name="楕円 426"/>
        <xdr:cNvSpPr/>
      </xdr:nvSpPr>
      <xdr:spPr>
        <a:xfrm>
          <a:off x="10426700" y="13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32257</xdr:rowOff>
    </xdr:from>
    <xdr:ext cx="534377" cy="259045"/>
    <xdr:sp macro="" textlink="">
      <xdr:nvSpPr>
        <xdr:cNvPr id="428" name="商工費該当値テキスト"/>
        <xdr:cNvSpPr txBox="1"/>
      </xdr:nvSpPr>
      <xdr:spPr>
        <a:xfrm>
          <a:off x="10528300" y="12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155684</xdr:rowOff>
    </xdr:from>
    <xdr:to>
      <xdr:col>50</xdr:col>
      <xdr:colOff>165100</xdr:colOff>
      <xdr:row>76</xdr:row>
      <xdr:rowOff>85834</xdr:rowOff>
    </xdr:to>
    <xdr:sp macro="" textlink="">
      <xdr:nvSpPr>
        <xdr:cNvPr id="429" name="楕円 428"/>
        <xdr:cNvSpPr/>
      </xdr:nvSpPr>
      <xdr:spPr>
        <a:xfrm>
          <a:off x="9588500" y="130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102361</xdr:rowOff>
    </xdr:from>
    <xdr:ext cx="534377" cy="259045"/>
    <xdr:sp macro="" textlink="">
      <xdr:nvSpPr>
        <xdr:cNvPr id="430" name="テキスト ボックス 429"/>
        <xdr:cNvSpPr txBox="1"/>
      </xdr:nvSpPr>
      <xdr:spPr>
        <a:xfrm>
          <a:off x="9372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31945</xdr:rowOff>
    </xdr:from>
    <xdr:to>
      <xdr:col>46</xdr:col>
      <xdr:colOff>38100</xdr:colOff>
      <xdr:row>76</xdr:row>
      <xdr:rowOff>133545</xdr:rowOff>
    </xdr:to>
    <xdr:sp macro="" textlink="">
      <xdr:nvSpPr>
        <xdr:cNvPr id="431" name="楕円 430"/>
        <xdr:cNvSpPr/>
      </xdr:nvSpPr>
      <xdr:spPr>
        <a:xfrm>
          <a:off x="8699500" y="13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150073</xdr:rowOff>
    </xdr:from>
    <xdr:ext cx="534377" cy="259045"/>
    <xdr:sp macro="" textlink="">
      <xdr:nvSpPr>
        <xdr:cNvPr id="432" name="テキスト ボックス 431"/>
        <xdr:cNvSpPr txBox="1"/>
      </xdr:nvSpPr>
      <xdr:spPr>
        <a:xfrm>
          <a:off x="8483111" y="128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13886</xdr:rowOff>
    </xdr:from>
    <xdr:to>
      <xdr:col>41</xdr:col>
      <xdr:colOff>101600</xdr:colOff>
      <xdr:row>76</xdr:row>
      <xdr:rowOff>115486</xdr:rowOff>
    </xdr:to>
    <xdr:sp macro="" textlink="">
      <xdr:nvSpPr>
        <xdr:cNvPr id="433" name="楕円 432"/>
        <xdr:cNvSpPr/>
      </xdr:nvSpPr>
      <xdr:spPr>
        <a:xfrm>
          <a:off x="7810500" y="130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132014</xdr:rowOff>
    </xdr:from>
    <xdr:ext cx="534377" cy="259045"/>
    <xdr:sp macro="" textlink="">
      <xdr:nvSpPr>
        <xdr:cNvPr id="434" name="テキスト ボックス 433"/>
        <xdr:cNvSpPr txBox="1"/>
      </xdr:nvSpPr>
      <xdr:spPr>
        <a:xfrm>
          <a:off x="7594111" y="128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62350</xdr:rowOff>
    </xdr:from>
    <xdr:to>
      <xdr:col>36</xdr:col>
      <xdr:colOff>165100</xdr:colOff>
      <xdr:row>75</xdr:row>
      <xdr:rowOff>163950</xdr:rowOff>
    </xdr:to>
    <xdr:sp macro="" textlink="">
      <xdr:nvSpPr>
        <xdr:cNvPr id="435" name="楕円 434"/>
        <xdr:cNvSpPr/>
      </xdr:nvSpPr>
      <xdr:spPr>
        <a:xfrm>
          <a:off x="6921500" y="129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9027</xdr:rowOff>
    </xdr:from>
    <xdr:ext cx="534377" cy="259045"/>
    <xdr:sp macro="" textlink="">
      <xdr:nvSpPr>
        <xdr:cNvPr id="436" name="テキスト ボックス 435"/>
        <xdr:cNvSpPr txBox="1"/>
      </xdr:nvSpPr>
      <xdr:spPr>
        <a:xfrm>
          <a:off x="6705111" y="126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103147</xdr:rowOff>
    </xdr:from>
    <xdr:to>
      <xdr:col>55</xdr:col>
      <xdr:colOff>0</xdr:colOff>
      <xdr:row>96</xdr:row>
      <xdr:rowOff>98027</xdr:rowOff>
    </xdr:to>
    <xdr:cxnSp macro="">
      <xdr:nvCxnSpPr>
        <xdr:cNvPr id="464" name="直線コネクタ 463"/>
        <xdr:cNvCxnSpPr/>
      </xdr:nvCxnSpPr>
      <xdr:spPr>
        <a:xfrm>
          <a:off x="9639300" y="16390897"/>
          <a:ext cx="8382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90345</xdr:rowOff>
    </xdr:from>
    <xdr:to>
      <xdr:col>50</xdr:col>
      <xdr:colOff>114300</xdr:colOff>
      <xdr:row>95</xdr:row>
      <xdr:rowOff>103147</xdr:rowOff>
    </xdr:to>
    <xdr:cxnSp macro="">
      <xdr:nvCxnSpPr>
        <xdr:cNvPr id="467" name="直線コネクタ 466"/>
        <xdr:cNvCxnSpPr/>
      </xdr:nvCxnSpPr>
      <xdr:spPr>
        <a:xfrm>
          <a:off x="8750300" y="163780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60810</xdr:rowOff>
    </xdr:from>
    <xdr:to>
      <xdr:col>45</xdr:col>
      <xdr:colOff>177800</xdr:colOff>
      <xdr:row>95</xdr:row>
      <xdr:rowOff>90345</xdr:rowOff>
    </xdr:to>
    <xdr:cxnSp macro="">
      <xdr:nvCxnSpPr>
        <xdr:cNvPr id="470" name="直線コネクタ 469"/>
        <xdr:cNvCxnSpPr/>
      </xdr:nvCxnSpPr>
      <xdr:spPr>
        <a:xfrm>
          <a:off x="7861300" y="16348560"/>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7730</xdr:rowOff>
    </xdr:from>
    <xdr:to>
      <xdr:col>41</xdr:col>
      <xdr:colOff>50800</xdr:colOff>
      <xdr:row>95</xdr:row>
      <xdr:rowOff>60810</xdr:rowOff>
    </xdr:to>
    <xdr:cxnSp macro="">
      <xdr:nvCxnSpPr>
        <xdr:cNvPr id="473" name="直線コネクタ 472"/>
        <xdr:cNvCxnSpPr/>
      </xdr:nvCxnSpPr>
      <xdr:spPr>
        <a:xfrm>
          <a:off x="6972300" y="16295480"/>
          <a:ext cx="8890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154851</xdr:rowOff>
    </xdr:from>
    <xdr:to>
      <xdr:col>36</xdr:col>
      <xdr:colOff>165100</xdr:colOff>
      <xdr:row>95</xdr:row>
      <xdr:rowOff>85001</xdr:rowOff>
    </xdr:to>
    <xdr:sp macro="" textlink="">
      <xdr:nvSpPr>
        <xdr:cNvPr id="476" name="フローチャート: 判断 475"/>
        <xdr:cNvSpPr/>
      </xdr:nvSpPr>
      <xdr:spPr>
        <a:xfrm>
          <a:off x="6921500" y="1627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76128</xdr:rowOff>
    </xdr:from>
    <xdr:ext cx="534377" cy="259045"/>
    <xdr:sp macro="" textlink="">
      <xdr:nvSpPr>
        <xdr:cNvPr id="477" name="テキスト ボックス 476"/>
        <xdr:cNvSpPr txBox="1"/>
      </xdr:nvSpPr>
      <xdr:spPr>
        <a:xfrm>
          <a:off x="6705111" y="163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47227</xdr:rowOff>
    </xdr:from>
    <xdr:to>
      <xdr:col>55</xdr:col>
      <xdr:colOff>50800</xdr:colOff>
      <xdr:row>96</xdr:row>
      <xdr:rowOff>148827</xdr:rowOff>
    </xdr:to>
    <xdr:sp macro="" textlink="">
      <xdr:nvSpPr>
        <xdr:cNvPr id="483" name="楕円 482"/>
        <xdr:cNvSpPr/>
      </xdr:nvSpPr>
      <xdr:spPr>
        <a:xfrm>
          <a:off x="10426700" y="165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25654</xdr:rowOff>
    </xdr:from>
    <xdr:ext cx="534377" cy="259045"/>
    <xdr:sp macro="" textlink="">
      <xdr:nvSpPr>
        <xdr:cNvPr id="484" name="土木費該当値テキスト"/>
        <xdr:cNvSpPr txBox="1"/>
      </xdr:nvSpPr>
      <xdr:spPr>
        <a:xfrm>
          <a:off x="10528300" y="164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52347</xdr:rowOff>
    </xdr:from>
    <xdr:to>
      <xdr:col>50</xdr:col>
      <xdr:colOff>165100</xdr:colOff>
      <xdr:row>95</xdr:row>
      <xdr:rowOff>153947</xdr:rowOff>
    </xdr:to>
    <xdr:sp macro="" textlink="">
      <xdr:nvSpPr>
        <xdr:cNvPr id="485" name="楕円 484"/>
        <xdr:cNvSpPr/>
      </xdr:nvSpPr>
      <xdr:spPr>
        <a:xfrm>
          <a:off x="9588500" y="163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145074</xdr:rowOff>
    </xdr:from>
    <xdr:ext cx="534377" cy="259045"/>
    <xdr:sp macro="" textlink="">
      <xdr:nvSpPr>
        <xdr:cNvPr id="486" name="テキスト ボックス 485"/>
        <xdr:cNvSpPr txBox="1"/>
      </xdr:nvSpPr>
      <xdr:spPr>
        <a:xfrm>
          <a:off x="9372111" y="164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39545</xdr:rowOff>
    </xdr:from>
    <xdr:to>
      <xdr:col>46</xdr:col>
      <xdr:colOff>38100</xdr:colOff>
      <xdr:row>95</xdr:row>
      <xdr:rowOff>141145</xdr:rowOff>
    </xdr:to>
    <xdr:sp macro="" textlink="">
      <xdr:nvSpPr>
        <xdr:cNvPr id="487" name="楕円 486"/>
        <xdr:cNvSpPr/>
      </xdr:nvSpPr>
      <xdr:spPr>
        <a:xfrm>
          <a:off x="8699500" y="163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132272</xdr:rowOff>
    </xdr:from>
    <xdr:ext cx="534377" cy="259045"/>
    <xdr:sp macro="" textlink="">
      <xdr:nvSpPr>
        <xdr:cNvPr id="488" name="テキスト ボックス 487"/>
        <xdr:cNvSpPr txBox="1"/>
      </xdr:nvSpPr>
      <xdr:spPr>
        <a:xfrm>
          <a:off x="8483111" y="1642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10010</xdr:rowOff>
    </xdr:from>
    <xdr:to>
      <xdr:col>41</xdr:col>
      <xdr:colOff>101600</xdr:colOff>
      <xdr:row>95</xdr:row>
      <xdr:rowOff>111610</xdr:rowOff>
    </xdr:to>
    <xdr:sp macro="" textlink="">
      <xdr:nvSpPr>
        <xdr:cNvPr id="489" name="楕円 488"/>
        <xdr:cNvSpPr/>
      </xdr:nvSpPr>
      <xdr:spPr>
        <a:xfrm>
          <a:off x="7810500" y="162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102737</xdr:rowOff>
    </xdr:from>
    <xdr:ext cx="534377" cy="259045"/>
    <xdr:sp macro="" textlink="">
      <xdr:nvSpPr>
        <xdr:cNvPr id="490" name="テキスト ボックス 489"/>
        <xdr:cNvSpPr txBox="1"/>
      </xdr:nvSpPr>
      <xdr:spPr>
        <a:xfrm>
          <a:off x="7594111" y="163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128380</xdr:rowOff>
    </xdr:from>
    <xdr:to>
      <xdr:col>36</xdr:col>
      <xdr:colOff>165100</xdr:colOff>
      <xdr:row>95</xdr:row>
      <xdr:rowOff>58530</xdr:rowOff>
    </xdr:to>
    <xdr:sp macro="" textlink="">
      <xdr:nvSpPr>
        <xdr:cNvPr id="491" name="楕円 490"/>
        <xdr:cNvSpPr/>
      </xdr:nvSpPr>
      <xdr:spPr>
        <a:xfrm>
          <a:off x="69215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75057</xdr:rowOff>
    </xdr:from>
    <xdr:ext cx="534377" cy="259045"/>
    <xdr:sp macro="" textlink="">
      <xdr:nvSpPr>
        <xdr:cNvPr id="492" name="テキスト ボックス 491"/>
        <xdr:cNvSpPr txBox="1"/>
      </xdr:nvSpPr>
      <xdr:spPr>
        <a:xfrm>
          <a:off x="6705111" y="160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162941</xdr:rowOff>
    </xdr:from>
    <xdr:to>
      <xdr:col>85</xdr:col>
      <xdr:colOff>127000</xdr:colOff>
      <xdr:row>34</xdr:row>
      <xdr:rowOff>55194</xdr:rowOff>
    </xdr:to>
    <xdr:cxnSp macro="">
      <xdr:nvCxnSpPr>
        <xdr:cNvPr id="522" name="直線コネクタ 521"/>
        <xdr:cNvCxnSpPr/>
      </xdr:nvCxnSpPr>
      <xdr:spPr>
        <a:xfrm flipV="1">
          <a:off x="15481300" y="582079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55194</xdr:rowOff>
    </xdr:from>
    <xdr:to>
      <xdr:col>81</xdr:col>
      <xdr:colOff>50800</xdr:colOff>
      <xdr:row>34</xdr:row>
      <xdr:rowOff>81636</xdr:rowOff>
    </xdr:to>
    <xdr:cxnSp macro="">
      <xdr:nvCxnSpPr>
        <xdr:cNvPr id="525" name="直線コネクタ 524"/>
        <xdr:cNvCxnSpPr/>
      </xdr:nvCxnSpPr>
      <xdr:spPr>
        <a:xfrm flipV="1">
          <a:off x="14592300" y="5884494"/>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81636</xdr:rowOff>
    </xdr:from>
    <xdr:to>
      <xdr:col>76</xdr:col>
      <xdr:colOff>114300</xdr:colOff>
      <xdr:row>34</xdr:row>
      <xdr:rowOff>162484</xdr:rowOff>
    </xdr:to>
    <xdr:cxnSp macro="">
      <xdr:nvCxnSpPr>
        <xdr:cNvPr id="528" name="直線コネクタ 527"/>
        <xdr:cNvCxnSpPr/>
      </xdr:nvCxnSpPr>
      <xdr:spPr>
        <a:xfrm flipV="1">
          <a:off x="13703300" y="5910936"/>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30" name="テキスト ボックス 529"/>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137185</xdr:rowOff>
    </xdr:from>
    <xdr:to>
      <xdr:col>71</xdr:col>
      <xdr:colOff>177800</xdr:colOff>
      <xdr:row>34</xdr:row>
      <xdr:rowOff>162484</xdr:rowOff>
    </xdr:to>
    <xdr:cxnSp macro="">
      <xdr:nvCxnSpPr>
        <xdr:cNvPr id="531" name="直線コネクタ 530"/>
        <xdr:cNvCxnSpPr/>
      </xdr:nvCxnSpPr>
      <xdr:spPr>
        <a:xfrm>
          <a:off x="12814300" y="596648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65659</xdr:rowOff>
    </xdr:from>
    <xdr:to>
      <xdr:col>67</xdr:col>
      <xdr:colOff>101600</xdr:colOff>
      <xdr:row>32</xdr:row>
      <xdr:rowOff>167259</xdr:rowOff>
    </xdr:to>
    <xdr:sp macro="" textlink="">
      <xdr:nvSpPr>
        <xdr:cNvPr id="534" name="フローチャート: 判断 533"/>
        <xdr:cNvSpPr/>
      </xdr:nvSpPr>
      <xdr:spPr>
        <a:xfrm>
          <a:off x="12763500" y="55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12336</xdr:rowOff>
    </xdr:from>
    <xdr:ext cx="534377" cy="259045"/>
    <xdr:sp macro="" textlink="">
      <xdr:nvSpPr>
        <xdr:cNvPr id="535" name="テキスト ボックス 534"/>
        <xdr:cNvSpPr txBox="1"/>
      </xdr:nvSpPr>
      <xdr:spPr>
        <a:xfrm>
          <a:off x="12547111" y="53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112141</xdr:rowOff>
    </xdr:from>
    <xdr:to>
      <xdr:col>85</xdr:col>
      <xdr:colOff>177800</xdr:colOff>
      <xdr:row>34</xdr:row>
      <xdr:rowOff>42291</xdr:rowOff>
    </xdr:to>
    <xdr:sp macro="" textlink="">
      <xdr:nvSpPr>
        <xdr:cNvPr id="541" name="楕円 540"/>
        <xdr:cNvSpPr/>
      </xdr:nvSpPr>
      <xdr:spPr>
        <a:xfrm>
          <a:off x="162687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135018</xdr:rowOff>
    </xdr:from>
    <xdr:ext cx="534377" cy="259045"/>
    <xdr:sp macro="" textlink="">
      <xdr:nvSpPr>
        <xdr:cNvPr id="542" name="消防費該当値テキスト"/>
        <xdr:cNvSpPr txBox="1"/>
      </xdr:nvSpPr>
      <xdr:spPr>
        <a:xfrm>
          <a:off x="16370300" y="56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4394</xdr:rowOff>
    </xdr:from>
    <xdr:to>
      <xdr:col>81</xdr:col>
      <xdr:colOff>101600</xdr:colOff>
      <xdr:row>34</xdr:row>
      <xdr:rowOff>105994</xdr:rowOff>
    </xdr:to>
    <xdr:sp macro="" textlink="">
      <xdr:nvSpPr>
        <xdr:cNvPr id="543" name="楕円 542"/>
        <xdr:cNvSpPr/>
      </xdr:nvSpPr>
      <xdr:spPr>
        <a:xfrm>
          <a:off x="15430500" y="58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97121</xdr:rowOff>
    </xdr:from>
    <xdr:ext cx="534377" cy="259045"/>
    <xdr:sp macro="" textlink="">
      <xdr:nvSpPr>
        <xdr:cNvPr id="544" name="テキスト ボックス 543"/>
        <xdr:cNvSpPr txBox="1"/>
      </xdr:nvSpPr>
      <xdr:spPr>
        <a:xfrm>
          <a:off x="15214111" y="5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30836</xdr:rowOff>
    </xdr:from>
    <xdr:to>
      <xdr:col>76</xdr:col>
      <xdr:colOff>165100</xdr:colOff>
      <xdr:row>34</xdr:row>
      <xdr:rowOff>132436</xdr:rowOff>
    </xdr:to>
    <xdr:sp macro="" textlink="">
      <xdr:nvSpPr>
        <xdr:cNvPr id="545" name="楕円 544"/>
        <xdr:cNvSpPr/>
      </xdr:nvSpPr>
      <xdr:spPr>
        <a:xfrm>
          <a:off x="14541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148963</xdr:rowOff>
    </xdr:from>
    <xdr:ext cx="534377" cy="259045"/>
    <xdr:sp macro="" textlink="">
      <xdr:nvSpPr>
        <xdr:cNvPr id="546" name="テキスト ボックス 545"/>
        <xdr:cNvSpPr txBox="1"/>
      </xdr:nvSpPr>
      <xdr:spPr>
        <a:xfrm>
          <a:off x="14325111" y="56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111684</xdr:rowOff>
    </xdr:from>
    <xdr:to>
      <xdr:col>72</xdr:col>
      <xdr:colOff>38100</xdr:colOff>
      <xdr:row>35</xdr:row>
      <xdr:rowOff>41834</xdr:rowOff>
    </xdr:to>
    <xdr:sp macro="" textlink="">
      <xdr:nvSpPr>
        <xdr:cNvPr id="547" name="楕円 546"/>
        <xdr:cNvSpPr/>
      </xdr:nvSpPr>
      <xdr:spPr>
        <a:xfrm>
          <a:off x="13652500" y="59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32961</xdr:rowOff>
    </xdr:from>
    <xdr:ext cx="534377" cy="259045"/>
    <xdr:sp macro="" textlink="">
      <xdr:nvSpPr>
        <xdr:cNvPr id="548" name="テキスト ボックス 547"/>
        <xdr:cNvSpPr txBox="1"/>
      </xdr:nvSpPr>
      <xdr:spPr>
        <a:xfrm>
          <a:off x="13436111" y="60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86385</xdr:rowOff>
    </xdr:from>
    <xdr:to>
      <xdr:col>67</xdr:col>
      <xdr:colOff>101600</xdr:colOff>
      <xdr:row>35</xdr:row>
      <xdr:rowOff>16535</xdr:rowOff>
    </xdr:to>
    <xdr:sp macro="" textlink="">
      <xdr:nvSpPr>
        <xdr:cNvPr id="549" name="楕円 548"/>
        <xdr:cNvSpPr/>
      </xdr:nvSpPr>
      <xdr:spPr>
        <a:xfrm>
          <a:off x="12763500" y="59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7662</xdr:rowOff>
    </xdr:from>
    <xdr:ext cx="534377" cy="259045"/>
    <xdr:sp macro="" textlink="">
      <xdr:nvSpPr>
        <xdr:cNvPr id="550" name="テキスト ボックス 549"/>
        <xdr:cNvSpPr txBox="1"/>
      </xdr:nvSpPr>
      <xdr:spPr>
        <a:xfrm>
          <a:off x="12547111" y="60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64548</xdr:rowOff>
    </xdr:from>
    <xdr:to>
      <xdr:col>85</xdr:col>
      <xdr:colOff>127000</xdr:colOff>
      <xdr:row>56</xdr:row>
      <xdr:rowOff>158445</xdr:rowOff>
    </xdr:to>
    <xdr:cxnSp macro="">
      <xdr:nvCxnSpPr>
        <xdr:cNvPr id="580" name="直線コネクタ 579"/>
        <xdr:cNvCxnSpPr/>
      </xdr:nvCxnSpPr>
      <xdr:spPr>
        <a:xfrm flipV="1">
          <a:off x="15481300" y="9494298"/>
          <a:ext cx="838200" cy="2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158445</xdr:rowOff>
    </xdr:from>
    <xdr:to>
      <xdr:col>81</xdr:col>
      <xdr:colOff>50800</xdr:colOff>
      <xdr:row>57</xdr:row>
      <xdr:rowOff>8769</xdr:rowOff>
    </xdr:to>
    <xdr:cxnSp macro="">
      <xdr:nvCxnSpPr>
        <xdr:cNvPr id="583" name="直線コネクタ 582"/>
        <xdr:cNvCxnSpPr/>
      </xdr:nvCxnSpPr>
      <xdr:spPr>
        <a:xfrm flipV="1">
          <a:off x="14592300" y="9759645"/>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147586</xdr:rowOff>
    </xdr:from>
    <xdr:to>
      <xdr:col>76</xdr:col>
      <xdr:colOff>114300</xdr:colOff>
      <xdr:row>57</xdr:row>
      <xdr:rowOff>8769</xdr:rowOff>
    </xdr:to>
    <xdr:cxnSp macro="">
      <xdr:nvCxnSpPr>
        <xdr:cNvPr id="586" name="直線コネクタ 585"/>
        <xdr:cNvCxnSpPr/>
      </xdr:nvCxnSpPr>
      <xdr:spPr>
        <a:xfrm>
          <a:off x="13703300" y="9234436"/>
          <a:ext cx="889000" cy="5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147586</xdr:rowOff>
    </xdr:from>
    <xdr:to>
      <xdr:col>71</xdr:col>
      <xdr:colOff>177800</xdr:colOff>
      <xdr:row>55</xdr:row>
      <xdr:rowOff>156750</xdr:rowOff>
    </xdr:to>
    <xdr:cxnSp macro="">
      <xdr:nvCxnSpPr>
        <xdr:cNvPr id="589" name="直線コネクタ 588"/>
        <xdr:cNvCxnSpPr/>
      </xdr:nvCxnSpPr>
      <xdr:spPr>
        <a:xfrm flipV="1">
          <a:off x="12814300" y="9234436"/>
          <a:ext cx="889000" cy="3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91" name="テキスト ボックス 590"/>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81852</xdr:rowOff>
    </xdr:from>
    <xdr:to>
      <xdr:col>67</xdr:col>
      <xdr:colOff>101600</xdr:colOff>
      <xdr:row>56</xdr:row>
      <xdr:rowOff>12002</xdr:rowOff>
    </xdr:to>
    <xdr:sp macro="" textlink="">
      <xdr:nvSpPr>
        <xdr:cNvPr id="592" name="フローチャート: 判断 591"/>
        <xdr:cNvSpPr/>
      </xdr:nvSpPr>
      <xdr:spPr>
        <a:xfrm>
          <a:off x="12763500" y="95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28529</xdr:rowOff>
    </xdr:from>
    <xdr:ext cx="534377" cy="259045"/>
    <xdr:sp macro="" textlink="">
      <xdr:nvSpPr>
        <xdr:cNvPr id="593" name="テキスト ボックス 592"/>
        <xdr:cNvSpPr txBox="1"/>
      </xdr:nvSpPr>
      <xdr:spPr>
        <a:xfrm>
          <a:off x="12547111" y="92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13748</xdr:rowOff>
    </xdr:from>
    <xdr:to>
      <xdr:col>85</xdr:col>
      <xdr:colOff>177800</xdr:colOff>
      <xdr:row>55</xdr:row>
      <xdr:rowOff>115348</xdr:rowOff>
    </xdr:to>
    <xdr:sp macro="" textlink="">
      <xdr:nvSpPr>
        <xdr:cNvPr id="599" name="楕円 598"/>
        <xdr:cNvSpPr/>
      </xdr:nvSpPr>
      <xdr:spPr>
        <a:xfrm>
          <a:off x="16268700" y="94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163625</xdr:rowOff>
    </xdr:from>
    <xdr:ext cx="534377" cy="259045"/>
    <xdr:sp macro="" textlink="">
      <xdr:nvSpPr>
        <xdr:cNvPr id="600" name="教育費該当値テキスト"/>
        <xdr:cNvSpPr txBox="1"/>
      </xdr:nvSpPr>
      <xdr:spPr>
        <a:xfrm>
          <a:off x="16370300" y="94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107645</xdr:rowOff>
    </xdr:from>
    <xdr:to>
      <xdr:col>81</xdr:col>
      <xdr:colOff>101600</xdr:colOff>
      <xdr:row>57</xdr:row>
      <xdr:rowOff>37795</xdr:rowOff>
    </xdr:to>
    <xdr:sp macro="" textlink="">
      <xdr:nvSpPr>
        <xdr:cNvPr id="601" name="楕円 600"/>
        <xdr:cNvSpPr/>
      </xdr:nvSpPr>
      <xdr:spPr>
        <a:xfrm>
          <a:off x="15430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28922</xdr:rowOff>
    </xdr:from>
    <xdr:ext cx="534377" cy="259045"/>
    <xdr:sp macro="" textlink="">
      <xdr:nvSpPr>
        <xdr:cNvPr id="602" name="テキスト ボックス 601"/>
        <xdr:cNvSpPr txBox="1"/>
      </xdr:nvSpPr>
      <xdr:spPr>
        <a:xfrm>
          <a:off x="15214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129419</xdr:rowOff>
    </xdr:from>
    <xdr:to>
      <xdr:col>76</xdr:col>
      <xdr:colOff>165100</xdr:colOff>
      <xdr:row>57</xdr:row>
      <xdr:rowOff>59569</xdr:rowOff>
    </xdr:to>
    <xdr:sp macro="" textlink="">
      <xdr:nvSpPr>
        <xdr:cNvPr id="603" name="楕円 602"/>
        <xdr:cNvSpPr/>
      </xdr:nvSpPr>
      <xdr:spPr>
        <a:xfrm>
          <a:off x="14541500" y="97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50696</xdr:rowOff>
    </xdr:from>
    <xdr:ext cx="534377" cy="259045"/>
    <xdr:sp macro="" textlink="">
      <xdr:nvSpPr>
        <xdr:cNvPr id="604" name="テキスト ボックス 603"/>
        <xdr:cNvSpPr txBox="1"/>
      </xdr:nvSpPr>
      <xdr:spPr>
        <a:xfrm>
          <a:off x="14325111" y="98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96786</xdr:rowOff>
    </xdr:from>
    <xdr:to>
      <xdr:col>72</xdr:col>
      <xdr:colOff>38100</xdr:colOff>
      <xdr:row>54</xdr:row>
      <xdr:rowOff>26936</xdr:rowOff>
    </xdr:to>
    <xdr:sp macro="" textlink="">
      <xdr:nvSpPr>
        <xdr:cNvPr id="605" name="楕円 604"/>
        <xdr:cNvSpPr/>
      </xdr:nvSpPr>
      <xdr:spPr>
        <a:xfrm>
          <a:off x="13652500" y="91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43463</xdr:rowOff>
    </xdr:from>
    <xdr:ext cx="534377" cy="259045"/>
    <xdr:sp macro="" textlink="">
      <xdr:nvSpPr>
        <xdr:cNvPr id="606" name="テキスト ボックス 605"/>
        <xdr:cNvSpPr txBox="1"/>
      </xdr:nvSpPr>
      <xdr:spPr>
        <a:xfrm>
          <a:off x="13436111" y="89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105950</xdr:rowOff>
    </xdr:from>
    <xdr:to>
      <xdr:col>67</xdr:col>
      <xdr:colOff>101600</xdr:colOff>
      <xdr:row>56</xdr:row>
      <xdr:rowOff>36100</xdr:rowOff>
    </xdr:to>
    <xdr:sp macro="" textlink="">
      <xdr:nvSpPr>
        <xdr:cNvPr id="607" name="楕円 606"/>
        <xdr:cNvSpPr/>
      </xdr:nvSpPr>
      <xdr:spPr>
        <a:xfrm>
          <a:off x="12763500" y="95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27227</xdr:rowOff>
    </xdr:from>
    <xdr:ext cx="534377" cy="259045"/>
    <xdr:sp macro="" textlink="">
      <xdr:nvSpPr>
        <xdr:cNvPr id="608" name="テキスト ボックス 607"/>
        <xdr:cNvSpPr txBox="1"/>
      </xdr:nvSpPr>
      <xdr:spPr>
        <a:xfrm>
          <a:off x="12547111" y="96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134077</xdr:rowOff>
    </xdr:from>
    <xdr:to>
      <xdr:col>85</xdr:col>
      <xdr:colOff>127000</xdr:colOff>
      <xdr:row>78</xdr:row>
      <xdr:rowOff>27732</xdr:rowOff>
    </xdr:to>
    <xdr:cxnSp macro="">
      <xdr:nvCxnSpPr>
        <xdr:cNvPr id="635" name="直線コネクタ 634"/>
        <xdr:cNvCxnSpPr/>
      </xdr:nvCxnSpPr>
      <xdr:spPr>
        <a:xfrm>
          <a:off x="15481300" y="13335727"/>
          <a:ext cx="8382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134077</xdr:rowOff>
    </xdr:from>
    <xdr:to>
      <xdr:col>81</xdr:col>
      <xdr:colOff>50800</xdr:colOff>
      <xdr:row>78</xdr:row>
      <xdr:rowOff>108793</xdr:rowOff>
    </xdr:to>
    <xdr:cxnSp macro="">
      <xdr:nvCxnSpPr>
        <xdr:cNvPr id="638" name="直線コネクタ 637"/>
        <xdr:cNvCxnSpPr/>
      </xdr:nvCxnSpPr>
      <xdr:spPr>
        <a:xfrm flipV="1">
          <a:off x="14592300" y="13335727"/>
          <a:ext cx="889000" cy="1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40" name="テキスト ボックス 639"/>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108793</xdr:rowOff>
    </xdr:from>
    <xdr:to>
      <xdr:col>76</xdr:col>
      <xdr:colOff>114300</xdr:colOff>
      <xdr:row>78</xdr:row>
      <xdr:rowOff>113046</xdr:rowOff>
    </xdr:to>
    <xdr:cxnSp macro="">
      <xdr:nvCxnSpPr>
        <xdr:cNvPr id="641" name="直線コネクタ 640"/>
        <xdr:cNvCxnSpPr/>
      </xdr:nvCxnSpPr>
      <xdr:spPr>
        <a:xfrm flipV="1">
          <a:off x="13703300" y="13481893"/>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90094</xdr:rowOff>
    </xdr:from>
    <xdr:to>
      <xdr:col>71</xdr:col>
      <xdr:colOff>177800</xdr:colOff>
      <xdr:row>78</xdr:row>
      <xdr:rowOff>113046</xdr:rowOff>
    </xdr:to>
    <xdr:cxnSp macro="">
      <xdr:nvCxnSpPr>
        <xdr:cNvPr id="644" name="直線コネクタ 643"/>
        <xdr:cNvCxnSpPr/>
      </xdr:nvCxnSpPr>
      <xdr:spPr>
        <a:xfrm>
          <a:off x="12814300" y="1346319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155240</xdr:rowOff>
    </xdr:from>
    <xdr:to>
      <xdr:col>67</xdr:col>
      <xdr:colOff>101600</xdr:colOff>
      <xdr:row>78</xdr:row>
      <xdr:rowOff>85390</xdr:rowOff>
    </xdr:to>
    <xdr:sp macro="" textlink="">
      <xdr:nvSpPr>
        <xdr:cNvPr id="647" name="フローチャート: 判断 646"/>
        <xdr:cNvSpPr/>
      </xdr:nvSpPr>
      <xdr:spPr>
        <a:xfrm>
          <a:off x="12763500" y="133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101917</xdr:rowOff>
    </xdr:from>
    <xdr:ext cx="469744" cy="259045"/>
    <xdr:sp macro="" textlink="">
      <xdr:nvSpPr>
        <xdr:cNvPr id="648" name="テキスト ボックス 647"/>
        <xdr:cNvSpPr txBox="1"/>
      </xdr:nvSpPr>
      <xdr:spPr>
        <a:xfrm>
          <a:off x="12579428" y="1313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148382</xdr:rowOff>
    </xdr:from>
    <xdr:to>
      <xdr:col>85</xdr:col>
      <xdr:colOff>177800</xdr:colOff>
      <xdr:row>78</xdr:row>
      <xdr:rowOff>78532</xdr:rowOff>
    </xdr:to>
    <xdr:sp macro="" textlink="">
      <xdr:nvSpPr>
        <xdr:cNvPr id="654" name="楕円 653"/>
        <xdr:cNvSpPr/>
      </xdr:nvSpPr>
      <xdr:spPr>
        <a:xfrm>
          <a:off x="16268700" y="133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64355</xdr:rowOff>
    </xdr:from>
    <xdr:ext cx="469744" cy="259045"/>
    <xdr:sp macro="" textlink="">
      <xdr:nvSpPr>
        <xdr:cNvPr id="655" name="災害復旧費該当値テキスト"/>
        <xdr:cNvSpPr txBox="1"/>
      </xdr:nvSpPr>
      <xdr:spPr>
        <a:xfrm>
          <a:off x="16370300" y="132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83277</xdr:rowOff>
    </xdr:from>
    <xdr:to>
      <xdr:col>81</xdr:col>
      <xdr:colOff>101600</xdr:colOff>
      <xdr:row>78</xdr:row>
      <xdr:rowOff>13427</xdr:rowOff>
    </xdr:to>
    <xdr:sp macro="" textlink="">
      <xdr:nvSpPr>
        <xdr:cNvPr id="656" name="楕円 655"/>
        <xdr:cNvSpPr/>
      </xdr:nvSpPr>
      <xdr:spPr>
        <a:xfrm>
          <a:off x="15430500" y="132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29954</xdr:rowOff>
    </xdr:from>
    <xdr:ext cx="469744" cy="259045"/>
    <xdr:sp macro="" textlink="">
      <xdr:nvSpPr>
        <xdr:cNvPr id="657" name="テキスト ボックス 656"/>
        <xdr:cNvSpPr txBox="1"/>
      </xdr:nvSpPr>
      <xdr:spPr>
        <a:xfrm>
          <a:off x="15246428" y="1306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57993</xdr:rowOff>
    </xdr:from>
    <xdr:to>
      <xdr:col>76</xdr:col>
      <xdr:colOff>165100</xdr:colOff>
      <xdr:row>78</xdr:row>
      <xdr:rowOff>159593</xdr:rowOff>
    </xdr:to>
    <xdr:sp macro="" textlink="">
      <xdr:nvSpPr>
        <xdr:cNvPr id="658" name="楕円 657"/>
        <xdr:cNvSpPr/>
      </xdr:nvSpPr>
      <xdr:spPr>
        <a:xfrm>
          <a:off x="145415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150720</xdr:rowOff>
    </xdr:from>
    <xdr:ext cx="378565" cy="259045"/>
    <xdr:sp macro="" textlink="">
      <xdr:nvSpPr>
        <xdr:cNvPr id="659" name="テキスト ボックス 658"/>
        <xdr:cNvSpPr txBox="1"/>
      </xdr:nvSpPr>
      <xdr:spPr>
        <a:xfrm>
          <a:off x="14403017" y="1352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62246</xdr:rowOff>
    </xdr:from>
    <xdr:to>
      <xdr:col>72</xdr:col>
      <xdr:colOff>38100</xdr:colOff>
      <xdr:row>78</xdr:row>
      <xdr:rowOff>163846</xdr:rowOff>
    </xdr:to>
    <xdr:sp macro="" textlink="">
      <xdr:nvSpPr>
        <xdr:cNvPr id="660" name="楕円 659"/>
        <xdr:cNvSpPr/>
      </xdr:nvSpPr>
      <xdr:spPr>
        <a:xfrm>
          <a:off x="13652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154973</xdr:rowOff>
    </xdr:from>
    <xdr:ext cx="378565" cy="259045"/>
    <xdr:sp macro="" textlink="">
      <xdr:nvSpPr>
        <xdr:cNvPr id="661" name="テキスト ボックス 660"/>
        <xdr:cNvSpPr txBox="1"/>
      </xdr:nvSpPr>
      <xdr:spPr>
        <a:xfrm>
          <a:off x="13514017" y="1352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39294</xdr:rowOff>
    </xdr:from>
    <xdr:to>
      <xdr:col>67</xdr:col>
      <xdr:colOff>101600</xdr:colOff>
      <xdr:row>78</xdr:row>
      <xdr:rowOff>140894</xdr:rowOff>
    </xdr:to>
    <xdr:sp macro="" textlink="">
      <xdr:nvSpPr>
        <xdr:cNvPr id="662" name="楕円 661"/>
        <xdr:cNvSpPr/>
      </xdr:nvSpPr>
      <xdr:spPr>
        <a:xfrm>
          <a:off x="12763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132021</xdr:rowOff>
    </xdr:from>
    <xdr:ext cx="469744" cy="259045"/>
    <xdr:sp macro="" textlink="">
      <xdr:nvSpPr>
        <xdr:cNvPr id="663" name="テキスト ボックス 662"/>
        <xdr:cNvSpPr txBox="1"/>
      </xdr:nvSpPr>
      <xdr:spPr>
        <a:xfrm>
          <a:off x="12579428" y="135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95504</xdr:rowOff>
    </xdr:from>
    <xdr:to>
      <xdr:col>85</xdr:col>
      <xdr:colOff>127000</xdr:colOff>
      <xdr:row>93</xdr:row>
      <xdr:rowOff>158121</xdr:rowOff>
    </xdr:to>
    <xdr:cxnSp macro="">
      <xdr:nvCxnSpPr>
        <xdr:cNvPr id="693" name="直線コネクタ 692"/>
        <xdr:cNvCxnSpPr/>
      </xdr:nvCxnSpPr>
      <xdr:spPr>
        <a:xfrm>
          <a:off x="15481300" y="15868904"/>
          <a:ext cx="838200" cy="2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4" name="公債費平均値テキスト"/>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95504</xdr:rowOff>
    </xdr:from>
    <xdr:to>
      <xdr:col>81</xdr:col>
      <xdr:colOff>50800</xdr:colOff>
      <xdr:row>93</xdr:row>
      <xdr:rowOff>72282</xdr:rowOff>
    </xdr:to>
    <xdr:cxnSp macro="">
      <xdr:nvCxnSpPr>
        <xdr:cNvPr id="696" name="直線コネクタ 695"/>
        <xdr:cNvCxnSpPr/>
      </xdr:nvCxnSpPr>
      <xdr:spPr>
        <a:xfrm flipV="1">
          <a:off x="14592300" y="1586890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92415</xdr:rowOff>
    </xdr:from>
    <xdr:ext cx="534377" cy="259045"/>
    <xdr:sp macro="" textlink="">
      <xdr:nvSpPr>
        <xdr:cNvPr id="698" name="テキスト ボックス 697"/>
        <xdr:cNvSpPr txBox="1"/>
      </xdr:nvSpPr>
      <xdr:spPr>
        <a:xfrm>
          <a:off x="15214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72282</xdr:rowOff>
    </xdr:from>
    <xdr:to>
      <xdr:col>76</xdr:col>
      <xdr:colOff>114300</xdr:colOff>
      <xdr:row>93</xdr:row>
      <xdr:rowOff>111868</xdr:rowOff>
    </xdr:to>
    <xdr:cxnSp macro="">
      <xdr:nvCxnSpPr>
        <xdr:cNvPr id="699" name="直線コネクタ 698"/>
        <xdr:cNvCxnSpPr/>
      </xdr:nvCxnSpPr>
      <xdr:spPr>
        <a:xfrm flipV="1">
          <a:off x="13703300" y="16017132"/>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701" name="テキスト ボックス 700"/>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111868</xdr:rowOff>
    </xdr:from>
    <xdr:to>
      <xdr:col>71</xdr:col>
      <xdr:colOff>177800</xdr:colOff>
      <xdr:row>94</xdr:row>
      <xdr:rowOff>6979</xdr:rowOff>
    </xdr:to>
    <xdr:cxnSp macro="">
      <xdr:nvCxnSpPr>
        <xdr:cNvPr id="702" name="直線コネクタ 701"/>
        <xdr:cNvCxnSpPr/>
      </xdr:nvCxnSpPr>
      <xdr:spPr>
        <a:xfrm flipV="1">
          <a:off x="12814300" y="16056718"/>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4" name="テキスト ボックス 703"/>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135096</xdr:rowOff>
    </xdr:from>
    <xdr:to>
      <xdr:col>67</xdr:col>
      <xdr:colOff>101600</xdr:colOff>
      <xdr:row>95</xdr:row>
      <xdr:rowOff>65246</xdr:rowOff>
    </xdr:to>
    <xdr:sp macro="" textlink="">
      <xdr:nvSpPr>
        <xdr:cNvPr id="705" name="フローチャート: 判断 704"/>
        <xdr:cNvSpPr/>
      </xdr:nvSpPr>
      <xdr:spPr>
        <a:xfrm>
          <a:off x="12763500" y="162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56373</xdr:rowOff>
    </xdr:from>
    <xdr:ext cx="534377" cy="259045"/>
    <xdr:sp macro="" textlink="">
      <xdr:nvSpPr>
        <xdr:cNvPr id="706" name="テキスト ボックス 705"/>
        <xdr:cNvSpPr txBox="1"/>
      </xdr:nvSpPr>
      <xdr:spPr>
        <a:xfrm>
          <a:off x="12547111" y="163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107321</xdr:rowOff>
    </xdr:from>
    <xdr:to>
      <xdr:col>85</xdr:col>
      <xdr:colOff>177800</xdr:colOff>
      <xdr:row>94</xdr:row>
      <xdr:rowOff>37471</xdr:rowOff>
    </xdr:to>
    <xdr:sp macro="" textlink="">
      <xdr:nvSpPr>
        <xdr:cNvPr id="712" name="楕円 711"/>
        <xdr:cNvSpPr/>
      </xdr:nvSpPr>
      <xdr:spPr>
        <a:xfrm>
          <a:off x="16268700" y="160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130198</xdr:rowOff>
    </xdr:from>
    <xdr:ext cx="534377" cy="259045"/>
    <xdr:sp macro="" textlink="">
      <xdr:nvSpPr>
        <xdr:cNvPr id="713" name="公債費該当値テキスト"/>
        <xdr:cNvSpPr txBox="1"/>
      </xdr:nvSpPr>
      <xdr:spPr>
        <a:xfrm>
          <a:off x="16370300" y="159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44704</xdr:rowOff>
    </xdr:from>
    <xdr:to>
      <xdr:col>81</xdr:col>
      <xdr:colOff>101600</xdr:colOff>
      <xdr:row>92</xdr:row>
      <xdr:rowOff>146304</xdr:rowOff>
    </xdr:to>
    <xdr:sp macro="" textlink="">
      <xdr:nvSpPr>
        <xdr:cNvPr id="714" name="楕円 713"/>
        <xdr:cNvSpPr/>
      </xdr:nvSpPr>
      <xdr:spPr>
        <a:xfrm>
          <a:off x="15430500" y="158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162831</xdr:rowOff>
    </xdr:from>
    <xdr:ext cx="534377" cy="259045"/>
    <xdr:sp macro="" textlink="">
      <xdr:nvSpPr>
        <xdr:cNvPr id="715" name="テキスト ボックス 714"/>
        <xdr:cNvSpPr txBox="1"/>
      </xdr:nvSpPr>
      <xdr:spPr>
        <a:xfrm>
          <a:off x="15214111" y="155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21482</xdr:rowOff>
    </xdr:from>
    <xdr:to>
      <xdr:col>76</xdr:col>
      <xdr:colOff>165100</xdr:colOff>
      <xdr:row>93</xdr:row>
      <xdr:rowOff>123082</xdr:rowOff>
    </xdr:to>
    <xdr:sp macro="" textlink="">
      <xdr:nvSpPr>
        <xdr:cNvPr id="716" name="楕円 715"/>
        <xdr:cNvSpPr/>
      </xdr:nvSpPr>
      <xdr:spPr>
        <a:xfrm>
          <a:off x="14541500" y="159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139609</xdr:rowOff>
    </xdr:from>
    <xdr:ext cx="534377" cy="259045"/>
    <xdr:sp macro="" textlink="">
      <xdr:nvSpPr>
        <xdr:cNvPr id="717" name="テキスト ボックス 716"/>
        <xdr:cNvSpPr txBox="1"/>
      </xdr:nvSpPr>
      <xdr:spPr>
        <a:xfrm>
          <a:off x="14325111" y="157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61068</xdr:rowOff>
    </xdr:from>
    <xdr:to>
      <xdr:col>72</xdr:col>
      <xdr:colOff>38100</xdr:colOff>
      <xdr:row>93</xdr:row>
      <xdr:rowOff>162668</xdr:rowOff>
    </xdr:to>
    <xdr:sp macro="" textlink="">
      <xdr:nvSpPr>
        <xdr:cNvPr id="718" name="楕円 717"/>
        <xdr:cNvSpPr/>
      </xdr:nvSpPr>
      <xdr:spPr>
        <a:xfrm>
          <a:off x="13652500" y="160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7745</xdr:rowOff>
    </xdr:from>
    <xdr:ext cx="534377" cy="259045"/>
    <xdr:sp macro="" textlink="">
      <xdr:nvSpPr>
        <xdr:cNvPr id="719" name="テキスト ボックス 718"/>
        <xdr:cNvSpPr txBox="1"/>
      </xdr:nvSpPr>
      <xdr:spPr>
        <a:xfrm>
          <a:off x="13436111" y="157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127629</xdr:rowOff>
    </xdr:from>
    <xdr:to>
      <xdr:col>67</xdr:col>
      <xdr:colOff>101600</xdr:colOff>
      <xdr:row>94</xdr:row>
      <xdr:rowOff>57779</xdr:rowOff>
    </xdr:to>
    <xdr:sp macro="" textlink="">
      <xdr:nvSpPr>
        <xdr:cNvPr id="720" name="楕円 719"/>
        <xdr:cNvSpPr/>
      </xdr:nvSpPr>
      <xdr:spPr>
        <a:xfrm>
          <a:off x="12763500" y="160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74306</xdr:rowOff>
    </xdr:from>
    <xdr:ext cx="534377" cy="259045"/>
    <xdr:sp macro="" textlink="">
      <xdr:nvSpPr>
        <xdr:cNvPr id="721" name="テキスト ボックス 720"/>
        <xdr:cNvSpPr txBox="1"/>
      </xdr:nvSpPr>
      <xdr:spPr>
        <a:xfrm>
          <a:off x="12547111" y="158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フローチャート: 判断 763"/>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0" name="テキスト ボックス 779"/>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521,644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最も多いのは民生費で、人口は毎年千人を超え減少しているものの、高齢者の割合は全国的にも高く、老人福祉費などが高水準で推移している。また、子ども・子育て支援給付事業等により児童福祉費や生活保護費も増加傾向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・衛生費は、ごみ及びし尿処理施設整備事業費負担事業で</a:t>
          </a:r>
          <a:r>
            <a:rPr kumimoji="1" lang="en-US" altLang="ja-JP" sz="1300">
              <a:solidFill>
                <a:schemeClr val="tx1"/>
              </a:solidFill>
              <a:latin typeface="ＭＳ Ｐゴシック" panose="020B0600070205080204" pitchFamily="50" charset="-128"/>
              <a:ea typeface="ＭＳ Ｐゴシック" panose="020B0600070205080204" pitchFamily="50" charset="-128"/>
            </a:rPr>
            <a:t>3,015</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百万円増となったことから大幅な伸びとなっている。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・農林水産業費は、中山間地域等直接支払事業や多面的機能支払対策事業等が多額であることから、類似団体等と比較して大幅に上回っている。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・災害復旧費は、平成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年度の東日本大震災への対応以降減少傾向であったが、台風や豪雨など災害対応等が生じており平成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年度から増加傾向となっている。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・公債費は、プライマリーバランスの黒字堅持により、起債残高総額を着実に減らしている。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財政調整基金については、平成</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年度までは取り崩しながらの財政運営となっていたが、平成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年度以降は普通交付税の増額もあり、平成</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年度末においては一般的に必要とされている標準財政規模の約</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％を超える残高を確保できている。</a:t>
          </a:r>
        </a:p>
        <a:p>
          <a:r>
            <a:rPr kumimoji="1" lang="ja-JP" altLang="en-US" sz="1100">
              <a:solidFill>
                <a:sysClr val="windowText" lastClr="000000"/>
              </a:solidFill>
              <a:latin typeface="ＭＳ ゴシック" pitchFamily="49" charset="-128"/>
              <a:ea typeface="ＭＳ ゴシック" pitchFamily="49" charset="-128"/>
            </a:rPr>
            <a:t>　普通交付税の合併特例措置が平成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年度以降逓減し、令和３年度に終了することから、平成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年度末までに財政調整基金を標準財政規模の約</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％である</a:t>
          </a:r>
          <a:r>
            <a:rPr kumimoji="1" lang="en-US" altLang="ja-JP" sz="1100">
              <a:solidFill>
                <a:sysClr val="windowText" lastClr="000000"/>
              </a:solidFill>
              <a:latin typeface="ＭＳ ゴシック" pitchFamily="49" charset="-128"/>
              <a:ea typeface="ＭＳ ゴシック" pitchFamily="49" charset="-128"/>
            </a:rPr>
            <a:t>70</a:t>
          </a:r>
          <a:r>
            <a:rPr kumimoji="1" lang="ja-JP" altLang="en-US" sz="1100">
              <a:solidFill>
                <a:sysClr val="windowText" lastClr="000000"/>
              </a:solidFill>
              <a:latin typeface="ＭＳ ゴシック" pitchFamily="49" charset="-128"/>
              <a:ea typeface="ＭＳ ゴシック" pitchFamily="49" charset="-128"/>
            </a:rPr>
            <a:t>億円まで積み増すこととし財政計画上の目標額は達成したものの、平成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年度からは基金の取り崩し期間に入った。</a:t>
          </a:r>
        </a:p>
        <a:p>
          <a:r>
            <a:rPr kumimoji="1" lang="ja-JP" altLang="en-US" sz="1100">
              <a:solidFill>
                <a:sysClr val="windowText" lastClr="000000"/>
              </a:solidFill>
              <a:latin typeface="ＭＳ ゴシック" pitchFamily="49" charset="-128"/>
              <a:ea typeface="ＭＳ ゴシック" pitchFamily="49" charset="-128"/>
            </a:rPr>
            <a:t>　今後も基金を活用しての財政運営が見込まれることから、より一層、歳出の抑制に努める必要がある。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○病院事業会計</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年度までは総合水沢病院事業会計で赤字の計上が続いていたが、平成</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年度に策定した奥州市立病院改革プランにより抜本的な経営改革を実施したほか、病院事業特例債等の活用により平成</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年度末に約</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億円あった不良債務額を解消するなどした結果、平成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に赤字を解消するに至っている。令和元年度においては、急性期医療から回復期医療、在宅医療などを提供し、各地域の医療ニーズに応えるべく医療機能の充実に努めるとともに、感染症指定医療機関として新型コロナウイルス感染症へ対応したが、収益的収支は、医師の退職に伴い入院・外来収益ともに減少し、給与費や材料費などの費用を削減したものの、前年度を下回る純利益となった。</a:t>
          </a:r>
        </a:p>
        <a:p>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○水道事業会計</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新たに定めた「第２次奥州市水道事業中期経営計画（平成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令和４年度）」に沿った事業を展開し、生活用水の安定供給と効率的な配給水等公共の福祉の増進に寄与するとともに、施設整備や施設更新を計画的に行った。また、「第２次奥州市水道事業中期経営計画（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年度から令和４年度）」に基づき、財政の健全化や経営の安定に努め、収益的収支では、前年度を上回る純利益となった。</a:t>
          </a:r>
        </a:p>
        <a:p>
          <a:endParaRPr kumimoji="1" lang="ja-JP" altLang="en-US"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○国民宿舎等事業会計</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収支は、宿泊の長期滞在がなくなったこと等に加え、２月からの新型コロナウイルス感染症拡大防止による宴会や旅行等の自粛による予約の取消しや規模の縮小が相次いだことを受け、前年度より利用者数が大きく減少したことから、これまでにない収益の減となり、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年度以降８年連続で純損失を計上することとなった。</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年度に奥州市土地開発公社の債務整理のために第三セクター等改革推進債</a:t>
          </a:r>
          <a:r>
            <a:rPr kumimoji="1" lang="en-US" altLang="ja-JP" sz="1100">
              <a:solidFill>
                <a:sysClr val="windowText" lastClr="000000"/>
              </a:solidFill>
              <a:latin typeface="ＭＳ ゴシック" pitchFamily="49" charset="-128"/>
              <a:ea typeface="ＭＳ ゴシック" pitchFamily="49" charset="-128"/>
            </a:rPr>
            <a:t>8,660</a:t>
          </a:r>
          <a:r>
            <a:rPr kumimoji="1" lang="ja-JP" altLang="en-US" sz="1100">
              <a:solidFill>
                <a:sysClr val="windowText" lastClr="000000"/>
              </a:solidFill>
              <a:latin typeface="ＭＳ ゴシック" pitchFamily="49" charset="-128"/>
              <a:ea typeface="ＭＳ ゴシック" pitchFamily="49" charset="-128"/>
            </a:rPr>
            <a:t>百万円を借入したことから、元利償還金が大幅に増加している。</a:t>
          </a:r>
        </a:p>
        <a:p>
          <a:r>
            <a:rPr kumimoji="1" lang="ja-JP" altLang="en-US" sz="1100">
              <a:solidFill>
                <a:sysClr val="windowText" lastClr="000000"/>
              </a:solidFill>
              <a:latin typeface="ＭＳ ゴシック" pitchFamily="49" charset="-128"/>
              <a:ea typeface="ＭＳ ゴシック" pitchFamily="49" charset="-128"/>
            </a:rPr>
            <a:t>　元利償還金については、平成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年度はプライマリーバランスの黒字を確保し、実質公債費比率の改善に努めた。</a:t>
          </a:r>
        </a:p>
        <a:p>
          <a:r>
            <a:rPr kumimoji="1" lang="ja-JP" altLang="en-US" sz="1100">
              <a:solidFill>
                <a:sysClr val="windowText" lastClr="000000"/>
              </a:solidFill>
              <a:latin typeface="ＭＳ ゴシック" pitchFamily="49" charset="-128"/>
              <a:ea typeface="ＭＳ ゴシック" pitchFamily="49" charset="-128"/>
            </a:rPr>
            <a:t>　算入公債費等については、合併特例債など交付税措置のある有利な起債を活用してきたことにより若干増加し、これにより分子が減り数値が若干改善された。</a:t>
          </a:r>
        </a:p>
        <a:p>
          <a:r>
            <a:rPr kumimoji="1" lang="ja-JP" altLang="en-US" sz="1100">
              <a:solidFill>
                <a:sysClr val="windowText" lastClr="000000"/>
              </a:solidFill>
              <a:latin typeface="ＭＳ ゴシック" pitchFamily="49" charset="-128"/>
              <a:ea typeface="ＭＳ ゴシック" pitchFamily="49" charset="-128"/>
            </a:rPr>
            <a:t>　今後も、引き続き、財政計画に基づき健全な財政運営を図るとともに、旧土地開発公社所有宅地等の売却を進め、第三セクター等改革推進債の早期繰上償還を行っていく。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一般会計等に係る地方債の現在高は、平成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年度に第三セクター等改革推進債を</a:t>
          </a:r>
          <a:r>
            <a:rPr kumimoji="1" lang="en-US" altLang="ja-JP" sz="1100">
              <a:solidFill>
                <a:sysClr val="windowText" lastClr="000000"/>
              </a:solidFill>
              <a:latin typeface="ＭＳ ゴシック" pitchFamily="49" charset="-128"/>
              <a:ea typeface="ＭＳ ゴシック" pitchFamily="49" charset="-128"/>
            </a:rPr>
            <a:t>8,660</a:t>
          </a:r>
          <a:r>
            <a:rPr kumimoji="1" lang="ja-JP" altLang="en-US" sz="1100">
              <a:solidFill>
                <a:sysClr val="windowText" lastClr="000000"/>
              </a:solidFill>
              <a:latin typeface="ＭＳ ゴシック" pitchFamily="49" charset="-128"/>
              <a:ea typeface="ＭＳ ゴシック" pitchFamily="49" charset="-128"/>
            </a:rPr>
            <a:t>百万円借入して土地開発公社を解散したことから、依然として多く残っているが、平成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年度に平成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年度以来実施した第三セクター等改革推進債の一部繰上償還</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億円（繰上償還計</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億円）やプライマリーバランスの黒字確保などによりさらに減となった。</a:t>
          </a:r>
        </a:p>
        <a:p>
          <a:r>
            <a:rPr kumimoji="1" lang="ja-JP" altLang="en-US" sz="1100">
              <a:solidFill>
                <a:sysClr val="windowText" lastClr="000000"/>
              </a:solidFill>
              <a:latin typeface="ＭＳ ゴシック" pitchFamily="49" charset="-128"/>
              <a:ea typeface="ＭＳ ゴシック" pitchFamily="49" charset="-128"/>
            </a:rPr>
            <a:t>　債務負担行為も過去に設定した事業の終了などにより前年度比</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百万円減となり、将来負担額の減少につながった。</a:t>
          </a:r>
        </a:p>
        <a:p>
          <a:r>
            <a:rPr kumimoji="1" lang="ja-JP" altLang="en-US" sz="1100">
              <a:solidFill>
                <a:sysClr val="windowText" lastClr="000000"/>
              </a:solidFill>
              <a:latin typeface="ＭＳ ゴシック" pitchFamily="49" charset="-128"/>
              <a:ea typeface="ＭＳ ゴシック" pitchFamily="49" charset="-128"/>
            </a:rPr>
            <a:t>　今後も引き続き、財政計画に基づき健全な財政運営を図るとともに、旧土地開発公社所有宅地等の売却を進め、第三セクター等改革推進債の早期繰上償還を行っていく。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岩手県奥州市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ごみ焼却施設長寿命化工事にかかる震災復興特別交付税の令和元年度既収分や旧土地開発公社の土地売払収入による増はあったものの、財源不足を補うための財政調整基金の繰入や起債償還のための取崩しなど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998,738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交付税の合併算定替えの段階的縮小に備えて積立期間としてきたが、今後は財政調整基金などの各基金の活用（取崩し）期間としており、平成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年度に策定した財政計画においては、後年度の財源不足に対応するため、令和８年度までの間で全体として約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億円を取り崩すものの、さらに後年度の財源として活用を見込み令和８年度末基金残高について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億円を堅持することとしていたが、令和２年度に見直した財政計画では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億円ほどの基金残高を令和８年度見込額としている。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○地域振興基金は、地域住民の連携の強化又は地域振興のために設置している。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○地域福祉基金は、高齢化社会に対応した地域福祉の増進に要する経費の財源に充てるため設置している。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協働のまちづくり基金は、市民参画を促し、協働のまちづくりを進めることを目的として、地域の創意工夫、判断及び責任によって地域の課題解決を図り、自治意識及び一体感を醸成する地域活動に要する経費の財源に充てるため設置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○ふるさと水と土保全基金は、集落住民の共同活動の活性化を推進し、もって農村景観の維持保全を図るため設置している。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○大規模災害復興基金は、大規模災害による被災者への支援を円滑に推進するため設置している。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○森林環境譲与税基金は、森林環境譲与税を、森林の整備及びその促進に関する施策に要する経費の財源に充てるとともに、当該施策を長期的かつ計画的に進めるため設置している。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○日高火防祭はやし屋台修繕基金は、町組が日高火防祭で使用するはやし屋台の修繕に要する経費に対する補助の財源に充てるため設置している。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地域振興基金積立て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199,327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千円、同取崩し△</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200,005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千円、森林環境譲与税基金積立て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23,120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千円、協働のまちづくり基金取崩し△</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662,650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円、地域福祉基金取崩し△</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30,000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千円等により、全体で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155,344</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○地域振興基金については、合併特例債を活用して積立てを行うことから、令和７年度までは一定額を積み立てつつ、財源不足に対応するために毎年取崩す見込みである。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○協働のまちづくり基金については、地域振興基金を取り崩して活用している基金であり、引き続き協働のまちづくりに関する事業に充当する見込みである。　</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○その他の基金についても、基金の目的に合致した事業の実施のための財源として計画的に取り崩す見込みである。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地方財政法第７条に基づく平成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207,085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千円、ごみ焼却施設長寿命化工事にかかる震災復興特別交付税の令和元年度既収分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472,088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千円、基金運用利子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24,139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千円、財源不足による繰入△</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1,395,523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千円などにより、全体で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687,692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普通交付税における合併算定替えによる段階的な縮減が進んでおり、歳入の確保が難しいことから、財政調整基金を活用（取崩し）しての財政運営が見込まれる。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旧土地開発公社の土地売払収入</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160,197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千円、基金運用利子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千円、起債償還のための取崩し△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318,000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千円などにより、全体で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155,702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旧土地開発公社の土地売払い収入の総額が一定額確保できた場合には、減債基金を取り崩して繰上償還を行うことにより、将来負担の軽減を図る。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年度以降の財源不足に備えるため、令和３年度までの間は計画的に毎年２億円の取崩しを行うこととしている。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61250381</v>
      </c>
      <c r="BO4" s="424"/>
      <c r="BP4" s="424"/>
      <c r="BQ4" s="424"/>
      <c r="BR4" s="424"/>
      <c r="BS4" s="424"/>
      <c r="BT4" s="424"/>
      <c r="BU4" s="425"/>
      <c r="BV4" s="423">
        <v>58191564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1.6</v>
      </c>
      <c r="CU4" s="608"/>
      <c r="CV4" s="608"/>
      <c r="CW4" s="608"/>
      <c r="CX4" s="608"/>
      <c r="CY4" s="608"/>
      <c r="CZ4" s="608"/>
      <c r="DA4" s="609"/>
      <c r="DB4" s="607">
        <v>1.2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60553528</v>
      </c>
      <c r="BO5" s="429"/>
      <c r="BP5" s="429"/>
      <c r="BQ5" s="429"/>
      <c r="BR5" s="429"/>
      <c r="BS5" s="429"/>
      <c r="BT5" s="429"/>
      <c r="BU5" s="430"/>
      <c r="BV5" s="428">
        <v>57601187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v>
      </c>
      <c r="CU5" s="399"/>
      <c r="CV5" s="399"/>
      <c r="CW5" s="399"/>
      <c r="CX5" s="399"/>
      <c r="CY5" s="399"/>
      <c r="CZ5" s="399"/>
      <c r="DA5" s="400"/>
      <c r="DB5" s="398">
        <v>97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696853</v>
      </c>
      <c r="BO6" s="429"/>
      <c r="BP6" s="429"/>
      <c r="BQ6" s="429"/>
      <c r="BR6" s="429"/>
      <c r="BS6" s="429"/>
      <c r="BT6" s="429"/>
      <c r="BU6" s="430"/>
      <c r="BV6" s="428">
        <v>590377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101.8</v>
      </c>
      <c r="CU6" s="582"/>
      <c r="CV6" s="582"/>
      <c r="CW6" s="582"/>
      <c r="CX6" s="582"/>
      <c r="CY6" s="582"/>
      <c r="CZ6" s="582"/>
      <c r="DA6" s="583"/>
      <c r="DB6" s="581">
        <v>101.7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146863</v>
      </c>
      <c r="BO7" s="429"/>
      <c r="BP7" s="429"/>
      <c r="BQ7" s="429"/>
      <c r="BR7" s="429"/>
      <c r="BS7" s="429"/>
      <c r="BT7" s="429"/>
      <c r="BU7" s="430"/>
      <c r="BV7" s="428">
        <v>178207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34279316</v>
      </c>
      <c r="CU7" s="429"/>
      <c r="CV7" s="429"/>
      <c r="CW7" s="429"/>
      <c r="CX7" s="429"/>
      <c r="CY7" s="429"/>
      <c r="CZ7" s="429"/>
      <c r="DA7" s="430"/>
      <c r="DB7" s="428">
        <v>34496116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549990</v>
      </c>
      <c r="BO8" s="429"/>
      <c r="BP8" s="429"/>
      <c r="BQ8" s="429"/>
      <c r="BR8" s="429"/>
      <c r="BS8" s="429"/>
      <c r="BT8" s="429"/>
      <c r="BU8" s="430"/>
      <c r="BV8" s="428">
        <v>412170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119422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137820</v>
      </c>
      <c r="BO9" s="429"/>
      <c r="BP9" s="429"/>
      <c r="BQ9" s="429"/>
      <c r="BR9" s="429"/>
      <c r="BS9" s="429"/>
      <c r="BT9" s="429"/>
      <c r="BU9" s="430"/>
      <c r="BV9" s="428">
        <v>-30582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18.5</v>
      </c>
      <c r="CU9" s="399"/>
      <c r="CV9" s="399"/>
      <c r="CW9" s="399"/>
      <c r="CX9" s="399"/>
      <c r="CY9" s="399"/>
      <c r="CZ9" s="399"/>
      <c r="DA9" s="400"/>
      <c r="DB9" s="398">
        <v>23.1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124746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707832</v>
      </c>
      <c r="BO10" s="429"/>
      <c r="BP10" s="429"/>
      <c r="BQ10" s="429"/>
      <c r="BR10" s="429"/>
      <c r="BS10" s="429"/>
      <c r="BT10" s="429"/>
      <c r="BU10" s="430"/>
      <c r="BV10" s="428">
        <v>245765</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1000000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116082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119</v>
      </c>
      <c r="AV12" s="486"/>
      <c r="AW12" s="486"/>
      <c r="AX12" s="486"/>
      <c r="AY12" s="408" t="s">
        <v>134</v>
      </c>
      <c r="AZ12" s="409"/>
      <c r="BA12" s="409"/>
      <c r="BB12" s="409"/>
      <c r="BC12" s="409"/>
      <c r="BD12" s="409"/>
      <c r="BE12" s="409"/>
      <c r="BF12" s="409"/>
      <c r="BG12" s="409"/>
      <c r="BH12" s="409"/>
      <c r="BI12" s="409"/>
      <c r="BJ12" s="409"/>
      <c r="BK12" s="409"/>
      <c r="BL12" s="409"/>
      <c r="BM12" s="410"/>
      <c r="BN12" s="428">
        <v>1395523</v>
      </c>
      <c r="BO12" s="429"/>
      <c r="BP12" s="429"/>
      <c r="BQ12" s="429"/>
      <c r="BR12" s="429"/>
      <c r="BS12" s="429"/>
      <c r="BT12" s="429"/>
      <c r="BU12" s="430"/>
      <c r="BV12" s="428">
        <v>782148</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115448</v>
      </c>
      <c r="S13" s="532"/>
      <c r="T13" s="532"/>
      <c r="U13" s="532"/>
      <c r="V13" s="533"/>
      <c r="W13" s="519" t="s">
        <v>138</v>
      </c>
      <c r="X13" s="441"/>
      <c r="Y13" s="441"/>
      <c r="Z13" s="441"/>
      <c r="AA13" s="441"/>
      <c r="AB13" s="442"/>
      <c r="AC13" s="404">
        <v>8816</v>
      </c>
      <c r="AD13" s="405"/>
      <c r="AE13" s="405"/>
      <c r="AF13" s="405"/>
      <c r="AG13" s="406"/>
      <c r="AH13" s="404">
        <v>9780</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-549871</v>
      </c>
      <c r="BO13" s="429"/>
      <c r="BP13" s="429"/>
      <c r="BQ13" s="429"/>
      <c r="BR13" s="429"/>
      <c r="BS13" s="429"/>
      <c r="BT13" s="429"/>
      <c r="BU13" s="430"/>
      <c r="BV13" s="428">
        <v>433035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16.600000000000001</v>
      </c>
      <c r="CU13" s="399"/>
      <c r="CV13" s="399"/>
      <c r="CW13" s="399"/>
      <c r="CX13" s="399"/>
      <c r="CY13" s="399"/>
      <c r="CZ13" s="399"/>
      <c r="DA13" s="400"/>
      <c r="DB13" s="398">
        <v>16.600000000000001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117360</v>
      </c>
      <c r="S14" s="532"/>
      <c r="T14" s="532"/>
      <c r="U14" s="532"/>
      <c r="V14" s="533"/>
      <c r="W14" s="534"/>
      <c r="X14" s="444"/>
      <c r="Y14" s="444"/>
      <c r="Z14" s="444"/>
      <c r="AA14" s="444"/>
      <c r="AB14" s="445"/>
      <c r="AC14" s="524">
        <v>14.5</v>
      </c>
      <c r="AD14" s="525"/>
      <c r="AE14" s="525"/>
      <c r="AF14" s="525"/>
      <c r="AG14" s="526"/>
      <c r="AH14" s="524">
        <v>16.3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112.7</v>
      </c>
      <c r="CU14" s="536"/>
      <c r="CV14" s="536"/>
      <c r="CW14" s="536"/>
      <c r="CX14" s="536"/>
      <c r="CY14" s="536"/>
      <c r="CZ14" s="536"/>
      <c r="DA14" s="537"/>
      <c r="DB14" s="535">
        <v>110.4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116803</v>
      </c>
      <c r="S15" s="532"/>
      <c r="T15" s="532"/>
      <c r="U15" s="532"/>
      <c r="V15" s="533"/>
      <c r="W15" s="519" t="s">
        <v>146</v>
      </c>
      <c r="X15" s="441"/>
      <c r="Y15" s="441"/>
      <c r="Z15" s="441"/>
      <c r="AA15" s="441"/>
      <c r="AB15" s="442"/>
      <c r="AC15" s="404">
        <v>17578</v>
      </c>
      <c r="AD15" s="405"/>
      <c r="AE15" s="405"/>
      <c r="AF15" s="405"/>
      <c r="AG15" s="406"/>
      <c r="AH15" s="404">
        <v>16623</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12873424</v>
      </c>
      <c r="BO15" s="424"/>
      <c r="BP15" s="424"/>
      <c r="BQ15" s="424"/>
      <c r="BR15" s="424"/>
      <c r="BS15" s="424"/>
      <c r="BT15" s="424"/>
      <c r="BU15" s="425"/>
      <c r="BV15" s="423">
        <v>12597136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28.9</v>
      </c>
      <c r="AD16" s="525"/>
      <c r="AE16" s="525"/>
      <c r="AF16" s="525"/>
      <c r="AG16" s="526"/>
      <c r="AH16" s="524">
        <v>27.7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29103188</v>
      </c>
      <c r="BO16" s="429"/>
      <c r="BP16" s="429"/>
      <c r="BQ16" s="429"/>
      <c r="BR16" s="429"/>
      <c r="BS16" s="429"/>
      <c r="BT16" s="429"/>
      <c r="BU16" s="430"/>
      <c r="BV16" s="428">
        <v>28734518</v>
      </c>
      <c r="BW16" s="429"/>
      <c r="BX16" s="429"/>
      <c r="BY16" s="429"/>
      <c r="BZ16" s="429"/>
      <c r="CA16" s="429"/>
      <c r="CB16" s="429"/>
      <c r="CC16" s="430"/>
      <c r="CD16" s="201"/>
      <c r="CE16" s="426" t="s">
        <v>152</v>
      </c>
      <c r="CF16" s="426"/>
      <c r="CG16" s="426"/>
      <c r="CH16" s="426"/>
      <c r="CI16" s="426"/>
      <c r="CJ16" s="426"/>
      <c r="CK16" s="426"/>
      <c r="CL16" s="426"/>
      <c r="CM16" s="426"/>
      <c r="CN16" s="426"/>
      <c r="CO16" s="426"/>
      <c r="CP16" s="426"/>
      <c r="CQ16" s="426"/>
      <c r="CR16" s="426"/>
      <c r="CS16" s="427"/>
      <c r="CT16" s="398">
        <v>24.7</v>
      </c>
      <c r="CU16" s="399"/>
      <c r="CV16" s="399"/>
      <c r="CW16" s="399"/>
      <c r="CX16" s="399"/>
      <c r="CY16" s="399"/>
      <c r="CZ16" s="399"/>
      <c r="DA16" s="400"/>
      <c r="DB16" s="398">
        <v>1.7</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34499</v>
      </c>
      <c r="AD17" s="405"/>
      <c r="AE17" s="405"/>
      <c r="AF17" s="405"/>
      <c r="AG17" s="406"/>
      <c r="AH17" s="404">
        <v>33706</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16277185</v>
      </c>
      <c r="BO17" s="429"/>
      <c r="BP17" s="429"/>
      <c r="BQ17" s="429"/>
      <c r="BR17" s="429"/>
      <c r="BS17" s="429"/>
      <c r="BT17" s="429"/>
      <c r="BU17" s="430"/>
      <c r="BV17" s="428">
        <v>15907606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993.3</v>
      </c>
      <c r="M18" s="493"/>
      <c r="N18" s="493"/>
      <c r="O18" s="493"/>
      <c r="P18" s="493"/>
      <c r="Q18" s="493"/>
      <c r="R18" s="494"/>
      <c r="S18" s="494"/>
      <c r="T18" s="494"/>
      <c r="U18" s="494"/>
      <c r="V18" s="495"/>
      <c r="W18" s="509"/>
      <c r="X18" s="510"/>
      <c r="Y18" s="510"/>
      <c r="Z18" s="510"/>
      <c r="AA18" s="510"/>
      <c r="AB18" s="520"/>
      <c r="AC18" s="392">
        <v>56.7</v>
      </c>
      <c r="AD18" s="393"/>
      <c r="AE18" s="393"/>
      <c r="AF18" s="393"/>
      <c r="AG18" s="496"/>
      <c r="AH18" s="392">
        <v>56.1</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33883946</v>
      </c>
      <c r="BO18" s="429"/>
      <c r="BP18" s="429"/>
      <c r="BQ18" s="429"/>
      <c r="BR18" s="429"/>
      <c r="BS18" s="429"/>
      <c r="BT18" s="429"/>
      <c r="BU18" s="430"/>
      <c r="BV18" s="428">
        <v>34513511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120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42482549</v>
      </c>
      <c r="BO19" s="429"/>
      <c r="BP19" s="429"/>
      <c r="BQ19" s="429"/>
      <c r="BR19" s="429"/>
      <c r="BS19" s="429"/>
      <c r="BT19" s="429"/>
      <c r="BU19" s="430"/>
      <c r="BV19" s="428">
        <v>40672164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41726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67423650</v>
      </c>
      <c r="BO23" s="429"/>
      <c r="BP23" s="429"/>
      <c r="BQ23" s="429"/>
      <c r="BR23" s="429"/>
      <c r="BS23" s="429"/>
      <c r="BT23" s="429"/>
      <c r="BU23" s="430"/>
      <c r="BV23" s="428">
        <v>69476001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8260</v>
      </c>
      <c r="R24" s="405"/>
      <c r="S24" s="405"/>
      <c r="T24" s="405"/>
      <c r="U24" s="405"/>
      <c r="V24" s="406"/>
      <c r="W24" s="470"/>
      <c r="X24" s="461"/>
      <c r="Y24" s="462"/>
      <c r="Z24" s="401" t="s">
        <v>171</v>
      </c>
      <c r="AA24" s="402"/>
      <c r="AB24" s="402"/>
      <c r="AC24" s="402"/>
      <c r="AD24" s="402"/>
      <c r="AE24" s="402"/>
      <c r="AF24" s="402"/>
      <c r="AG24" s="403"/>
      <c r="AH24" s="404">
        <v>725</v>
      </c>
      <c r="AI24" s="405"/>
      <c r="AJ24" s="405"/>
      <c r="AK24" s="405"/>
      <c r="AL24" s="406"/>
      <c r="AM24" s="404">
        <v>2367125</v>
      </c>
      <c r="AN24" s="405"/>
      <c r="AO24" s="405"/>
      <c r="AP24" s="405"/>
      <c r="AQ24" s="405"/>
      <c r="AR24" s="406"/>
      <c r="AS24" s="404">
        <v>3265</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35173877</v>
      </c>
      <c r="BO24" s="429"/>
      <c r="BP24" s="429"/>
      <c r="BQ24" s="429"/>
      <c r="BR24" s="429"/>
      <c r="BS24" s="429"/>
      <c r="BT24" s="429"/>
      <c r="BU24" s="430"/>
      <c r="BV24" s="428">
        <v>35912970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6740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136</v>
      </c>
      <c r="AN25" s="405"/>
      <c r="AO25" s="405"/>
      <c r="AP25" s="405"/>
      <c r="AQ25" s="405"/>
      <c r="AR25" s="406"/>
      <c r="AS25" s="404" t="s">
        <v>136</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6566234</v>
      </c>
      <c r="BO25" s="424"/>
      <c r="BP25" s="424"/>
      <c r="BQ25" s="424"/>
      <c r="BR25" s="424"/>
      <c r="BS25" s="424"/>
      <c r="BT25" s="424"/>
      <c r="BU25" s="425"/>
      <c r="BV25" s="423">
        <v>5505205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5980</v>
      </c>
      <c r="R26" s="405"/>
      <c r="S26" s="405"/>
      <c r="T26" s="405"/>
      <c r="U26" s="405"/>
      <c r="V26" s="406"/>
      <c r="W26" s="470"/>
      <c r="X26" s="461"/>
      <c r="Y26" s="462"/>
      <c r="Z26" s="401" t="s">
        <v>178</v>
      </c>
      <c r="AA26" s="483"/>
      <c r="AB26" s="483"/>
      <c r="AC26" s="483"/>
      <c r="AD26" s="483"/>
      <c r="AE26" s="483"/>
      <c r="AF26" s="483"/>
      <c r="AG26" s="484"/>
      <c r="AH26" s="404">
        <v>47</v>
      </c>
      <c r="AI26" s="405"/>
      <c r="AJ26" s="405"/>
      <c r="AK26" s="405"/>
      <c r="AL26" s="406"/>
      <c r="AM26" s="404">
        <v>150071</v>
      </c>
      <c r="AN26" s="405"/>
      <c r="AO26" s="405"/>
      <c r="AP26" s="405"/>
      <c r="AQ26" s="405"/>
      <c r="AR26" s="406"/>
      <c r="AS26" s="404">
        <v>3193</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4470</v>
      </c>
      <c r="R27" s="405"/>
      <c r="S27" s="405"/>
      <c r="T27" s="405"/>
      <c r="U27" s="405"/>
      <c r="V27" s="406"/>
      <c r="W27" s="470"/>
      <c r="X27" s="461"/>
      <c r="Y27" s="462"/>
      <c r="Z27" s="401" t="s">
        <v>181</v>
      </c>
      <c r="AA27" s="402"/>
      <c r="AB27" s="402"/>
      <c r="AC27" s="402"/>
      <c r="AD27" s="402"/>
      <c r="AE27" s="402"/>
      <c r="AF27" s="402"/>
      <c r="AG27" s="403"/>
      <c r="AH27" s="404">
        <v>21</v>
      </c>
      <c r="AI27" s="405"/>
      <c r="AJ27" s="405"/>
      <c r="AK27" s="405"/>
      <c r="AL27" s="406"/>
      <c r="AM27" s="404">
        <v>72684</v>
      </c>
      <c r="AN27" s="405"/>
      <c r="AO27" s="405"/>
      <c r="AP27" s="405"/>
      <c r="AQ27" s="405"/>
      <c r="AR27" s="406"/>
      <c r="AS27" s="404">
        <v>3461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175</v>
      </c>
      <c r="BO27" s="432"/>
      <c r="BP27" s="432"/>
      <c r="BQ27" s="432"/>
      <c r="BR27" s="432"/>
      <c r="BS27" s="432"/>
      <c r="BT27" s="432"/>
      <c r="BU27" s="433"/>
      <c r="BV27" s="431" t="s">
        <v>128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3860</v>
      </c>
      <c r="R28" s="405"/>
      <c r="S28" s="405"/>
      <c r="T28" s="405"/>
      <c r="U28" s="405"/>
      <c r="V28" s="406"/>
      <c r="W28" s="470"/>
      <c r="X28" s="461"/>
      <c r="Y28" s="462"/>
      <c r="Z28" s="401" t="s">
        <v>184</v>
      </c>
      <c r="AA28" s="402"/>
      <c r="AB28" s="402"/>
      <c r="AC28" s="402"/>
      <c r="AD28" s="402"/>
      <c r="AE28" s="402"/>
      <c r="AF28" s="402"/>
      <c r="AG28" s="403"/>
      <c r="AH28" s="404" t="s">
        <v>175</v>
      </c>
      <c r="AI28" s="405"/>
      <c r="AJ28" s="405"/>
      <c r="AK28" s="405"/>
      <c r="AL28" s="406"/>
      <c r="AM28" s="404" t="s">
        <v>175</v>
      </c>
      <c r="AN28" s="405"/>
      <c r="AO28" s="405"/>
      <c r="AP28" s="405"/>
      <c r="AQ28" s="405"/>
      <c r="AR28" s="406"/>
      <c r="AS28" s="404" t="s">
        <v>175</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7895951</v>
      </c>
      <c r="BO28" s="424"/>
      <c r="BP28" s="424"/>
      <c r="BQ28" s="424"/>
      <c r="BR28" s="424"/>
      <c r="BS28" s="424"/>
      <c r="BT28" s="424"/>
      <c r="BU28" s="425"/>
      <c r="BV28" s="423">
        <v>8583642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26</v>
      </c>
      <c r="M29" s="405"/>
      <c r="N29" s="405"/>
      <c r="O29" s="405"/>
      <c r="P29" s="406"/>
      <c r="Q29" s="404">
        <v>3600</v>
      </c>
      <c r="R29" s="405"/>
      <c r="S29" s="405"/>
      <c r="T29" s="405"/>
      <c r="U29" s="405"/>
      <c r="V29" s="406"/>
      <c r="W29" s="471"/>
      <c r="X29" s="472"/>
      <c r="Y29" s="473"/>
      <c r="Z29" s="401" t="s">
        <v>187</v>
      </c>
      <c r="AA29" s="402"/>
      <c r="AB29" s="402"/>
      <c r="AC29" s="402"/>
      <c r="AD29" s="402"/>
      <c r="AE29" s="402"/>
      <c r="AF29" s="402"/>
      <c r="AG29" s="403"/>
      <c r="AH29" s="404">
        <v>746</v>
      </c>
      <c r="AI29" s="405"/>
      <c r="AJ29" s="405"/>
      <c r="AK29" s="405"/>
      <c r="AL29" s="406"/>
      <c r="AM29" s="404">
        <v>2439809</v>
      </c>
      <c r="AN29" s="405"/>
      <c r="AO29" s="405"/>
      <c r="AP29" s="405"/>
      <c r="AQ29" s="405"/>
      <c r="AR29" s="406"/>
      <c r="AS29" s="404">
        <v>3271</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1353320</v>
      </c>
      <c r="BO29" s="429"/>
      <c r="BP29" s="429"/>
      <c r="BQ29" s="429"/>
      <c r="BR29" s="429"/>
      <c r="BS29" s="429"/>
      <c r="BT29" s="429"/>
      <c r="BU29" s="430"/>
      <c r="BV29" s="428">
        <v>1509022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98.6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2888485</v>
      </c>
      <c r="BO30" s="432"/>
      <c r="BP30" s="432"/>
      <c r="BQ30" s="432"/>
      <c r="BR30" s="432"/>
      <c r="BS30" s="432"/>
      <c r="BT30" s="432"/>
      <c r="BU30" s="433"/>
      <c r="BV30" s="431">
        <v>3043829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197</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IF('各会計、関係団体の財政状況及び健全化判断比率'!B36="","",'各会計、関係団体の財政状況及び健全化判断比率'!B36)</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14</v>
      </c>
      <c r="BX34" s="387"/>
      <c r="BY34" s="386" t="str">
        <f>IF('各会計、関係団体の財政状況及び健全化判断比率'!B68="","",'各会計、関係団体の財政状況及び健全化判断比率'!B68)</f>
        <v>奥州金ケ崎行政事務組合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奥州市文化振興財団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バス事業特別会計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国民健康保険特別会計（直診勘定）</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IF('各会計、関係団体の財政状況及び健全化判断比率'!B34="","",'各会計、関係団体の財政状況及び健全化判断比率'!B34)</f>
        <v>病院事業会計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IF('各会計、関係団体の財政状況及び健全化判断比率'!B37="","",'各会計、関係団体の財政状況及び健全化判断比率'!B37)</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15</v>
      </c>
      <c r="BX35" s="387"/>
      <c r="BY35" s="386" t="str">
        <f>IF('各会計、関係団体の財政状況及び健全化判断比率'!B69="","",'各会計、関係団体の財政状況及び健全化判断比率'!B69)</f>
        <v>岩手県市町村総合事務組合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胆江農業管理センター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介護保険特別会計（保険事業勘定）</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IF('各会計、関係団体の財政状況及び健全化判断比率'!B35="","",'各会計、関係団体の財政状況及び健全化判断比率'!B35)</f>
        <v>国民宿舎等事業会計</v>
      </c>
      <c r="AP36" s="386"/>
      <c r="AQ36" s="386"/>
      <c r="AR36" s="386"/>
      <c r="AS36" s="386"/>
      <c r="AT36" s="386"/>
      <c r="AU36" s="386"/>
      <c r="AV36" s="386"/>
      <c r="AW36" s="386"/>
      <c r="AX36" s="386"/>
      <c r="AY36" s="386"/>
      <c r="AZ36" s="386"/>
      <c r="BA36" s="386"/>
      <c r="BB36" s="386"/>
      <c r="BC36" s="386"/>
      <c r="BD36" s="214"/>
      <c r="BE36" s="387">
        <f t="shared" si="1"/>
        <v>13</v>
      </c>
      <c r="BF36" s="387"/>
      <c r="BG36" s="386" t="str">
        <f>IF('各会計、関係団体の財政状況及び健全化判断比率'!B38="","",'各会計、関係団体の財政状況及び健全化判断比率'!B38)</f>
        <v>浄化槽事業特別会計</v>
      </c>
      <c r="BH36" s="386"/>
      <c r="BI36" s="386"/>
      <c r="BJ36" s="386"/>
      <c r="BK36" s="386"/>
      <c r="BL36" s="386"/>
      <c r="BM36" s="386"/>
      <c r="BN36" s="386"/>
      <c r="BO36" s="386"/>
      <c r="BP36" s="386"/>
      <c r="BQ36" s="386"/>
      <c r="BR36" s="386"/>
      <c r="BS36" s="386"/>
      <c r="BT36" s="386"/>
      <c r="BU36" s="386"/>
      <c r="BV36" s="214"/>
      <c r="BW36" s="387">
        <f t="shared" si="2"/>
        <v>16</v>
      </c>
      <c r="BX36" s="387"/>
      <c r="BY36" s="386" t="str">
        <f>IF('各会計、関係団体の財政状況及び健全化判断比率'!B70="","",'各会計、関係団体の財政状況及び健全化判断比率'!B70)</f>
        <v>岩手県後期高齢者医療広域連合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江刺開発振興</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介護保険特別会計（介護サービス事業勘定）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17</v>
      </c>
      <c r="BX37" s="387"/>
      <c r="BY37" s="386" t="str">
        <f>IF('各会計、関係団体の財政状況及び健全化判断比率'!B71="","",'各会計、関係団体の財政状況及び健全化判断比率'!B71)</f>
        <v>岩手県競馬組合</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江刺畜産公社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7</v>
      </c>
      <c r="V38" s="387"/>
      <c r="W38" s="386" t="str">
        <f>IF('各会計、関係団体の財政状況及び健全化判断比率'!B32="","",'各会計、関係団体の財政状況及び健全化判断比率'!B32)</f>
        <v>後期高齢者医療特別会計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22</v>
      </c>
      <c r="CP38" s="387"/>
      <c r="CQ38" s="386" t="str">
        <f>IF('各会計、関係団体の財政状況及び健全化判断比率'!BS11="","",'各会計、関係団体の財政状況及び健全化判断比率'!BS11)</f>
        <v>胆沢農業振興公社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23</v>
      </c>
      <c r="CP39" s="387"/>
      <c r="CQ39" s="386" t="str">
        <f>IF('各会計、関係団体の財政状況及び健全化判断比率'!BS12="","",'各会計、関係団体の財政状況及び健全化判断比率'!BS12)</f>
        <v>ひめかゆ</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24</v>
      </c>
      <c r="CP40" s="387"/>
      <c r="CQ40" s="386" t="str">
        <f>IF('各会計、関係団体の財政状況及び健全化判断比率'!BS13="","",'各会計、関係団体の財政状況及び健全化判断比率'!BS13)</f>
        <v>水沢クロス開発</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25</v>
      </c>
      <c r="CP41" s="387"/>
      <c r="CQ41" s="386" t="str">
        <f>IF('各会計、関係団体の財政状況及び健全化判断比率'!BS14="","",'各会計、関係団体の財政状況及び健全化判断比率'!BS14)</f>
        <v>まちづくり奥州</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o91alk0nwpeawjizEh8h2bTlkrUHrEz8gBzOlt6pMr81Fye0cM93TlJ761tGx3p9ecWe01ZxejHetpVq1StMtA==" saltValue="AcC1M695Dp1cUAMJCgy3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13339523</v>
      </c>
      <c r="S5" s="696"/>
      <c r="T5" s="696"/>
      <c r="U5" s="696"/>
      <c r="V5" s="696"/>
      <c r="W5" s="696"/>
      <c r="X5" s="696"/>
      <c r="Y5" s="739"/>
      <c r="Z5" s="757">
        <v>21.8</v>
      </c>
      <c r="AA5" s="757"/>
      <c r="AB5" s="757"/>
      <c r="AC5" s="757"/>
      <c r="AD5" s="758">
        <v>13339523</v>
      </c>
      <c r="AE5" s="758"/>
      <c r="AF5" s="758"/>
      <c r="AG5" s="758"/>
      <c r="AH5" s="758"/>
      <c r="AI5" s="758"/>
      <c r="AJ5" s="758"/>
      <c r="AK5" s="758"/>
      <c r="AL5" s="740">
        <v>40.1</v>
      </c>
      <c r="AM5" s="711"/>
      <c r="AN5" s="711"/>
      <c r="AO5" s="741"/>
      <c r="AP5" s="706" t="s">
        <v>228</v>
      </c>
      <c r="AQ5" s="707"/>
      <c r="AR5" s="707"/>
      <c r="AS5" s="707"/>
      <c r="AT5" s="707"/>
      <c r="AU5" s="707"/>
      <c r="AV5" s="707"/>
      <c r="AW5" s="707"/>
      <c r="AX5" s="707"/>
      <c r="AY5" s="707"/>
      <c r="AZ5" s="707"/>
      <c r="BA5" s="707"/>
      <c r="BB5" s="707"/>
      <c r="BC5" s="707"/>
      <c r="BD5" s="707"/>
      <c r="BE5" s="707"/>
      <c r="BF5" s="708"/>
      <c r="BG5" s="640">
        <v>13314526</v>
      </c>
      <c r="BH5" s="641"/>
      <c r="BI5" s="641"/>
      <c r="BJ5" s="641"/>
      <c r="BK5" s="641"/>
      <c r="BL5" s="641"/>
      <c r="BM5" s="641"/>
      <c r="BN5" s="642"/>
      <c r="BO5" s="677">
        <v>99.8</v>
      </c>
      <c r="BP5" s="677"/>
      <c r="BQ5" s="677"/>
      <c r="BR5" s="677"/>
      <c r="BS5" s="678">
        <v>588888</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798573</v>
      </c>
      <c r="S6" s="641"/>
      <c r="T6" s="641"/>
      <c r="U6" s="641"/>
      <c r="V6" s="641"/>
      <c r="W6" s="641"/>
      <c r="X6" s="641"/>
      <c r="Y6" s="642"/>
      <c r="Z6" s="677">
        <v>1.3</v>
      </c>
      <c r="AA6" s="677"/>
      <c r="AB6" s="677"/>
      <c r="AC6" s="677"/>
      <c r="AD6" s="678">
        <v>798573</v>
      </c>
      <c r="AE6" s="678"/>
      <c r="AF6" s="678"/>
      <c r="AG6" s="678"/>
      <c r="AH6" s="678"/>
      <c r="AI6" s="678"/>
      <c r="AJ6" s="678"/>
      <c r="AK6" s="678"/>
      <c r="AL6" s="643">
        <v>2.4</v>
      </c>
      <c r="AM6" s="644"/>
      <c r="AN6" s="644"/>
      <c r="AO6" s="679"/>
      <c r="AP6" s="637" t="s">
        <v>233</v>
      </c>
      <c r="AQ6" s="638"/>
      <c r="AR6" s="638"/>
      <c r="AS6" s="638"/>
      <c r="AT6" s="638"/>
      <c r="AU6" s="638"/>
      <c r="AV6" s="638"/>
      <c r="AW6" s="638"/>
      <c r="AX6" s="638"/>
      <c r="AY6" s="638"/>
      <c r="AZ6" s="638"/>
      <c r="BA6" s="638"/>
      <c r="BB6" s="638"/>
      <c r="BC6" s="638"/>
      <c r="BD6" s="638"/>
      <c r="BE6" s="638"/>
      <c r="BF6" s="639"/>
      <c r="BG6" s="640">
        <v>13314526</v>
      </c>
      <c r="BH6" s="641"/>
      <c r="BI6" s="641"/>
      <c r="BJ6" s="641"/>
      <c r="BK6" s="641"/>
      <c r="BL6" s="641"/>
      <c r="BM6" s="641"/>
      <c r="BN6" s="642"/>
      <c r="BO6" s="677">
        <v>99.8</v>
      </c>
      <c r="BP6" s="677"/>
      <c r="BQ6" s="677"/>
      <c r="BR6" s="677"/>
      <c r="BS6" s="678">
        <v>588888</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279151</v>
      </c>
      <c r="CS6" s="641"/>
      <c r="CT6" s="641"/>
      <c r="CU6" s="641"/>
      <c r="CV6" s="641"/>
      <c r="CW6" s="641"/>
      <c r="CX6" s="641"/>
      <c r="CY6" s="642"/>
      <c r="CZ6" s="740">
        <v>0.5</v>
      </c>
      <c r="DA6" s="711"/>
      <c r="DB6" s="711"/>
      <c r="DC6" s="743"/>
      <c r="DD6" s="646" t="s">
        <v>235</v>
      </c>
      <c r="DE6" s="641"/>
      <c r="DF6" s="641"/>
      <c r="DG6" s="641"/>
      <c r="DH6" s="641"/>
      <c r="DI6" s="641"/>
      <c r="DJ6" s="641"/>
      <c r="DK6" s="641"/>
      <c r="DL6" s="641"/>
      <c r="DM6" s="641"/>
      <c r="DN6" s="641"/>
      <c r="DO6" s="641"/>
      <c r="DP6" s="642"/>
      <c r="DQ6" s="646">
        <v>279151</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7449</v>
      </c>
      <c r="S7" s="641"/>
      <c r="T7" s="641"/>
      <c r="U7" s="641"/>
      <c r="V7" s="641"/>
      <c r="W7" s="641"/>
      <c r="X7" s="641"/>
      <c r="Y7" s="642"/>
      <c r="Z7" s="677">
        <v>0</v>
      </c>
      <c r="AA7" s="677"/>
      <c r="AB7" s="677"/>
      <c r="AC7" s="677"/>
      <c r="AD7" s="678">
        <v>7449</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5695018</v>
      </c>
      <c r="BH7" s="641"/>
      <c r="BI7" s="641"/>
      <c r="BJ7" s="641"/>
      <c r="BK7" s="641"/>
      <c r="BL7" s="641"/>
      <c r="BM7" s="641"/>
      <c r="BN7" s="642"/>
      <c r="BO7" s="677">
        <v>42.7</v>
      </c>
      <c r="BP7" s="677"/>
      <c r="BQ7" s="677"/>
      <c r="BR7" s="677"/>
      <c r="BS7" s="678">
        <v>171693</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7548946</v>
      </c>
      <c r="CS7" s="641"/>
      <c r="CT7" s="641"/>
      <c r="CU7" s="641"/>
      <c r="CV7" s="641"/>
      <c r="CW7" s="641"/>
      <c r="CX7" s="641"/>
      <c r="CY7" s="642"/>
      <c r="CZ7" s="677">
        <v>12.5</v>
      </c>
      <c r="DA7" s="677"/>
      <c r="DB7" s="677"/>
      <c r="DC7" s="677"/>
      <c r="DD7" s="646">
        <v>646536</v>
      </c>
      <c r="DE7" s="641"/>
      <c r="DF7" s="641"/>
      <c r="DG7" s="641"/>
      <c r="DH7" s="641"/>
      <c r="DI7" s="641"/>
      <c r="DJ7" s="641"/>
      <c r="DK7" s="641"/>
      <c r="DL7" s="641"/>
      <c r="DM7" s="641"/>
      <c r="DN7" s="641"/>
      <c r="DO7" s="641"/>
      <c r="DP7" s="642"/>
      <c r="DQ7" s="646">
        <v>5739320</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24972</v>
      </c>
      <c r="S8" s="641"/>
      <c r="T8" s="641"/>
      <c r="U8" s="641"/>
      <c r="V8" s="641"/>
      <c r="W8" s="641"/>
      <c r="X8" s="641"/>
      <c r="Y8" s="642"/>
      <c r="Z8" s="677">
        <v>0</v>
      </c>
      <c r="AA8" s="677"/>
      <c r="AB8" s="677"/>
      <c r="AC8" s="677"/>
      <c r="AD8" s="678">
        <v>24972</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181223</v>
      </c>
      <c r="BH8" s="641"/>
      <c r="BI8" s="641"/>
      <c r="BJ8" s="641"/>
      <c r="BK8" s="641"/>
      <c r="BL8" s="641"/>
      <c r="BM8" s="641"/>
      <c r="BN8" s="642"/>
      <c r="BO8" s="677">
        <v>1.4</v>
      </c>
      <c r="BP8" s="677"/>
      <c r="BQ8" s="677"/>
      <c r="BR8" s="677"/>
      <c r="BS8" s="646" t="s">
        <v>235</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17437634</v>
      </c>
      <c r="CS8" s="641"/>
      <c r="CT8" s="641"/>
      <c r="CU8" s="641"/>
      <c r="CV8" s="641"/>
      <c r="CW8" s="641"/>
      <c r="CX8" s="641"/>
      <c r="CY8" s="642"/>
      <c r="CZ8" s="677">
        <v>28.8</v>
      </c>
      <c r="DA8" s="677"/>
      <c r="DB8" s="677"/>
      <c r="DC8" s="677"/>
      <c r="DD8" s="646">
        <v>264753</v>
      </c>
      <c r="DE8" s="641"/>
      <c r="DF8" s="641"/>
      <c r="DG8" s="641"/>
      <c r="DH8" s="641"/>
      <c r="DI8" s="641"/>
      <c r="DJ8" s="641"/>
      <c r="DK8" s="641"/>
      <c r="DL8" s="641"/>
      <c r="DM8" s="641"/>
      <c r="DN8" s="641"/>
      <c r="DO8" s="641"/>
      <c r="DP8" s="642"/>
      <c r="DQ8" s="646">
        <v>8832033</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10969</v>
      </c>
      <c r="S9" s="641"/>
      <c r="T9" s="641"/>
      <c r="U9" s="641"/>
      <c r="V9" s="641"/>
      <c r="W9" s="641"/>
      <c r="X9" s="641"/>
      <c r="Y9" s="642"/>
      <c r="Z9" s="677">
        <v>0</v>
      </c>
      <c r="AA9" s="677"/>
      <c r="AB9" s="677"/>
      <c r="AC9" s="677"/>
      <c r="AD9" s="678">
        <v>10969</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4590808</v>
      </c>
      <c r="BH9" s="641"/>
      <c r="BI9" s="641"/>
      <c r="BJ9" s="641"/>
      <c r="BK9" s="641"/>
      <c r="BL9" s="641"/>
      <c r="BM9" s="641"/>
      <c r="BN9" s="642"/>
      <c r="BO9" s="677">
        <v>34.4</v>
      </c>
      <c r="BP9" s="677"/>
      <c r="BQ9" s="677"/>
      <c r="BR9" s="677"/>
      <c r="BS9" s="646" t="s">
        <v>136</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7798567</v>
      </c>
      <c r="CS9" s="641"/>
      <c r="CT9" s="641"/>
      <c r="CU9" s="641"/>
      <c r="CV9" s="641"/>
      <c r="CW9" s="641"/>
      <c r="CX9" s="641"/>
      <c r="CY9" s="642"/>
      <c r="CZ9" s="677">
        <v>12.9</v>
      </c>
      <c r="DA9" s="677"/>
      <c r="DB9" s="677"/>
      <c r="DC9" s="677"/>
      <c r="DD9" s="646">
        <v>5882</v>
      </c>
      <c r="DE9" s="641"/>
      <c r="DF9" s="641"/>
      <c r="DG9" s="641"/>
      <c r="DH9" s="641"/>
      <c r="DI9" s="641"/>
      <c r="DJ9" s="641"/>
      <c r="DK9" s="641"/>
      <c r="DL9" s="641"/>
      <c r="DM9" s="641"/>
      <c r="DN9" s="641"/>
      <c r="DO9" s="641"/>
      <c r="DP9" s="642"/>
      <c r="DQ9" s="646">
        <v>7207625</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136</v>
      </c>
      <c r="S10" s="641"/>
      <c r="T10" s="641"/>
      <c r="U10" s="641"/>
      <c r="V10" s="641"/>
      <c r="W10" s="641"/>
      <c r="X10" s="641"/>
      <c r="Y10" s="642"/>
      <c r="Z10" s="677" t="s">
        <v>235</v>
      </c>
      <c r="AA10" s="677"/>
      <c r="AB10" s="677"/>
      <c r="AC10" s="677"/>
      <c r="AD10" s="678" t="s">
        <v>235</v>
      </c>
      <c r="AE10" s="678"/>
      <c r="AF10" s="678"/>
      <c r="AG10" s="678"/>
      <c r="AH10" s="678"/>
      <c r="AI10" s="678"/>
      <c r="AJ10" s="678"/>
      <c r="AK10" s="678"/>
      <c r="AL10" s="643" t="s">
        <v>136</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345799</v>
      </c>
      <c r="BH10" s="641"/>
      <c r="BI10" s="641"/>
      <c r="BJ10" s="641"/>
      <c r="BK10" s="641"/>
      <c r="BL10" s="641"/>
      <c r="BM10" s="641"/>
      <c r="BN10" s="642"/>
      <c r="BO10" s="677">
        <v>2.6</v>
      </c>
      <c r="BP10" s="677"/>
      <c r="BQ10" s="677"/>
      <c r="BR10" s="677"/>
      <c r="BS10" s="646">
        <v>57497</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56698</v>
      </c>
      <c r="CS10" s="641"/>
      <c r="CT10" s="641"/>
      <c r="CU10" s="641"/>
      <c r="CV10" s="641"/>
      <c r="CW10" s="641"/>
      <c r="CX10" s="641"/>
      <c r="CY10" s="642"/>
      <c r="CZ10" s="677">
        <v>0.1</v>
      </c>
      <c r="DA10" s="677"/>
      <c r="DB10" s="677"/>
      <c r="DC10" s="677"/>
      <c r="DD10" s="646" t="s">
        <v>235</v>
      </c>
      <c r="DE10" s="641"/>
      <c r="DF10" s="641"/>
      <c r="DG10" s="641"/>
      <c r="DH10" s="641"/>
      <c r="DI10" s="641"/>
      <c r="DJ10" s="641"/>
      <c r="DK10" s="641"/>
      <c r="DL10" s="641"/>
      <c r="DM10" s="641"/>
      <c r="DN10" s="641"/>
      <c r="DO10" s="641"/>
      <c r="DP10" s="642"/>
      <c r="DQ10" s="646">
        <v>53692</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1977649</v>
      </c>
      <c r="S11" s="641"/>
      <c r="T11" s="641"/>
      <c r="U11" s="641"/>
      <c r="V11" s="641"/>
      <c r="W11" s="641"/>
      <c r="X11" s="641"/>
      <c r="Y11" s="642"/>
      <c r="Z11" s="643">
        <v>3.2</v>
      </c>
      <c r="AA11" s="644"/>
      <c r="AB11" s="644"/>
      <c r="AC11" s="645"/>
      <c r="AD11" s="646">
        <v>1977649</v>
      </c>
      <c r="AE11" s="641"/>
      <c r="AF11" s="641"/>
      <c r="AG11" s="641"/>
      <c r="AH11" s="641"/>
      <c r="AI11" s="641"/>
      <c r="AJ11" s="641"/>
      <c r="AK11" s="642"/>
      <c r="AL11" s="643">
        <v>5.9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577188</v>
      </c>
      <c r="BH11" s="641"/>
      <c r="BI11" s="641"/>
      <c r="BJ11" s="641"/>
      <c r="BK11" s="641"/>
      <c r="BL11" s="641"/>
      <c r="BM11" s="641"/>
      <c r="BN11" s="642"/>
      <c r="BO11" s="677">
        <v>4.3</v>
      </c>
      <c r="BP11" s="677"/>
      <c r="BQ11" s="677"/>
      <c r="BR11" s="677"/>
      <c r="BS11" s="646">
        <v>114196</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4665420</v>
      </c>
      <c r="CS11" s="641"/>
      <c r="CT11" s="641"/>
      <c r="CU11" s="641"/>
      <c r="CV11" s="641"/>
      <c r="CW11" s="641"/>
      <c r="CX11" s="641"/>
      <c r="CY11" s="642"/>
      <c r="CZ11" s="677">
        <v>7.7</v>
      </c>
      <c r="DA11" s="677"/>
      <c r="DB11" s="677"/>
      <c r="DC11" s="677"/>
      <c r="DD11" s="646">
        <v>599719</v>
      </c>
      <c r="DE11" s="641"/>
      <c r="DF11" s="641"/>
      <c r="DG11" s="641"/>
      <c r="DH11" s="641"/>
      <c r="DI11" s="641"/>
      <c r="DJ11" s="641"/>
      <c r="DK11" s="641"/>
      <c r="DL11" s="641"/>
      <c r="DM11" s="641"/>
      <c r="DN11" s="641"/>
      <c r="DO11" s="641"/>
      <c r="DP11" s="642"/>
      <c r="DQ11" s="646">
        <v>2231053</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22456</v>
      </c>
      <c r="S12" s="641"/>
      <c r="T12" s="641"/>
      <c r="U12" s="641"/>
      <c r="V12" s="641"/>
      <c r="W12" s="641"/>
      <c r="X12" s="641"/>
      <c r="Y12" s="642"/>
      <c r="Z12" s="677">
        <v>0</v>
      </c>
      <c r="AA12" s="677"/>
      <c r="AB12" s="677"/>
      <c r="AC12" s="677"/>
      <c r="AD12" s="678">
        <v>22456</v>
      </c>
      <c r="AE12" s="678"/>
      <c r="AF12" s="678"/>
      <c r="AG12" s="678"/>
      <c r="AH12" s="678"/>
      <c r="AI12" s="678"/>
      <c r="AJ12" s="678"/>
      <c r="AK12" s="678"/>
      <c r="AL12" s="643">
        <v>0.1</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6397643</v>
      </c>
      <c r="BH12" s="641"/>
      <c r="BI12" s="641"/>
      <c r="BJ12" s="641"/>
      <c r="BK12" s="641"/>
      <c r="BL12" s="641"/>
      <c r="BM12" s="641"/>
      <c r="BN12" s="642"/>
      <c r="BO12" s="677">
        <v>48</v>
      </c>
      <c r="BP12" s="677"/>
      <c r="BQ12" s="677"/>
      <c r="BR12" s="677"/>
      <c r="BS12" s="646">
        <v>417195</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1965797</v>
      </c>
      <c r="CS12" s="641"/>
      <c r="CT12" s="641"/>
      <c r="CU12" s="641"/>
      <c r="CV12" s="641"/>
      <c r="CW12" s="641"/>
      <c r="CX12" s="641"/>
      <c r="CY12" s="642"/>
      <c r="CZ12" s="677">
        <v>3.2</v>
      </c>
      <c r="DA12" s="677"/>
      <c r="DB12" s="677"/>
      <c r="DC12" s="677"/>
      <c r="DD12" s="646">
        <v>128837</v>
      </c>
      <c r="DE12" s="641"/>
      <c r="DF12" s="641"/>
      <c r="DG12" s="641"/>
      <c r="DH12" s="641"/>
      <c r="DI12" s="641"/>
      <c r="DJ12" s="641"/>
      <c r="DK12" s="641"/>
      <c r="DL12" s="641"/>
      <c r="DM12" s="641"/>
      <c r="DN12" s="641"/>
      <c r="DO12" s="641"/>
      <c r="DP12" s="642"/>
      <c r="DQ12" s="646">
        <v>919218</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235</v>
      </c>
      <c r="AA13" s="677"/>
      <c r="AB13" s="677"/>
      <c r="AC13" s="677"/>
      <c r="AD13" s="678" t="s">
        <v>136</v>
      </c>
      <c r="AE13" s="678"/>
      <c r="AF13" s="678"/>
      <c r="AG13" s="678"/>
      <c r="AH13" s="678"/>
      <c r="AI13" s="678"/>
      <c r="AJ13" s="678"/>
      <c r="AK13" s="678"/>
      <c r="AL13" s="643" t="s">
        <v>136</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6292210</v>
      </c>
      <c r="BH13" s="641"/>
      <c r="BI13" s="641"/>
      <c r="BJ13" s="641"/>
      <c r="BK13" s="641"/>
      <c r="BL13" s="641"/>
      <c r="BM13" s="641"/>
      <c r="BN13" s="642"/>
      <c r="BO13" s="677">
        <v>47.2</v>
      </c>
      <c r="BP13" s="677"/>
      <c r="BQ13" s="677"/>
      <c r="BR13" s="677"/>
      <c r="BS13" s="646">
        <v>417195</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4274514</v>
      </c>
      <c r="CS13" s="641"/>
      <c r="CT13" s="641"/>
      <c r="CU13" s="641"/>
      <c r="CV13" s="641"/>
      <c r="CW13" s="641"/>
      <c r="CX13" s="641"/>
      <c r="CY13" s="642"/>
      <c r="CZ13" s="677">
        <v>7.1</v>
      </c>
      <c r="DA13" s="677"/>
      <c r="DB13" s="677"/>
      <c r="DC13" s="677"/>
      <c r="DD13" s="646">
        <v>1460615</v>
      </c>
      <c r="DE13" s="641"/>
      <c r="DF13" s="641"/>
      <c r="DG13" s="641"/>
      <c r="DH13" s="641"/>
      <c r="DI13" s="641"/>
      <c r="DJ13" s="641"/>
      <c r="DK13" s="641"/>
      <c r="DL13" s="641"/>
      <c r="DM13" s="641"/>
      <c r="DN13" s="641"/>
      <c r="DO13" s="641"/>
      <c r="DP13" s="642"/>
      <c r="DQ13" s="646">
        <v>2997209</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70555</v>
      </c>
      <c r="S14" s="641"/>
      <c r="T14" s="641"/>
      <c r="U14" s="641"/>
      <c r="V14" s="641"/>
      <c r="W14" s="641"/>
      <c r="X14" s="641"/>
      <c r="Y14" s="642"/>
      <c r="Z14" s="677">
        <v>0.1</v>
      </c>
      <c r="AA14" s="677"/>
      <c r="AB14" s="677"/>
      <c r="AC14" s="677"/>
      <c r="AD14" s="678">
        <v>70555</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448252</v>
      </c>
      <c r="BH14" s="641"/>
      <c r="BI14" s="641"/>
      <c r="BJ14" s="641"/>
      <c r="BK14" s="641"/>
      <c r="BL14" s="641"/>
      <c r="BM14" s="641"/>
      <c r="BN14" s="642"/>
      <c r="BO14" s="677">
        <v>3.4</v>
      </c>
      <c r="BP14" s="677"/>
      <c r="BQ14" s="677"/>
      <c r="BR14" s="677"/>
      <c r="BS14" s="646" t="s">
        <v>136</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1966979</v>
      </c>
      <c r="CS14" s="641"/>
      <c r="CT14" s="641"/>
      <c r="CU14" s="641"/>
      <c r="CV14" s="641"/>
      <c r="CW14" s="641"/>
      <c r="CX14" s="641"/>
      <c r="CY14" s="642"/>
      <c r="CZ14" s="677">
        <v>3.2</v>
      </c>
      <c r="DA14" s="677"/>
      <c r="DB14" s="677"/>
      <c r="DC14" s="677"/>
      <c r="DD14" s="646">
        <v>115798</v>
      </c>
      <c r="DE14" s="641"/>
      <c r="DF14" s="641"/>
      <c r="DG14" s="641"/>
      <c r="DH14" s="641"/>
      <c r="DI14" s="641"/>
      <c r="DJ14" s="641"/>
      <c r="DK14" s="641"/>
      <c r="DL14" s="641"/>
      <c r="DM14" s="641"/>
      <c r="DN14" s="641"/>
      <c r="DO14" s="641"/>
      <c r="DP14" s="642"/>
      <c r="DQ14" s="646">
        <v>1783035</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136</v>
      </c>
      <c r="AA15" s="677"/>
      <c r="AB15" s="677"/>
      <c r="AC15" s="677"/>
      <c r="AD15" s="678" t="s">
        <v>136</v>
      </c>
      <c r="AE15" s="678"/>
      <c r="AF15" s="678"/>
      <c r="AG15" s="678"/>
      <c r="AH15" s="678"/>
      <c r="AI15" s="678"/>
      <c r="AJ15" s="678"/>
      <c r="AK15" s="678"/>
      <c r="AL15" s="643" t="s">
        <v>136</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773613</v>
      </c>
      <c r="BH15" s="641"/>
      <c r="BI15" s="641"/>
      <c r="BJ15" s="641"/>
      <c r="BK15" s="641"/>
      <c r="BL15" s="641"/>
      <c r="BM15" s="641"/>
      <c r="BN15" s="642"/>
      <c r="BO15" s="677">
        <v>5.8</v>
      </c>
      <c r="BP15" s="677"/>
      <c r="BQ15" s="677"/>
      <c r="BR15" s="677"/>
      <c r="BS15" s="646" t="s">
        <v>136</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6378171</v>
      </c>
      <c r="CS15" s="641"/>
      <c r="CT15" s="641"/>
      <c r="CU15" s="641"/>
      <c r="CV15" s="641"/>
      <c r="CW15" s="641"/>
      <c r="CX15" s="641"/>
      <c r="CY15" s="642"/>
      <c r="CZ15" s="677">
        <v>10.5</v>
      </c>
      <c r="DA15" s="677"/>
      <c r="DB15" s="677"/>
      <c r="DC15" s="677"/>
      <c r="DD15" s="646">
        <v>1859872</v>
      </c>
      <c r="DE15" s="641"/>
      <c r="DF15" s="641"/>
      <c r="DG15" s="641"/>
      <c r="DH15" s="641"/>
      <c r="DI15" s="641"/>
      <c r="DJ15" s="641"/>
      <c r="DK15" s="641"/>
      <c r="DL15" s="641"/>
      <c r="DM15" s="641"/>
      <c r="DN15" s="641"/>
      <c r="DO15" s="641"/>
      <c r="DP15" s="642"/>
      <c r="DQ15" s="646">
        <v>3794077</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17353</v>
      </c>
      <c r="S16" s="641"/>
      <c r="T16" s="641"/>
      <c r="U16" s="641"/>
      <c r="V16" s="641"/>
      <c r="W16" s="641"/>
      <c r="X16" s="641"/>
      <c r="Y16" s="642"/>
      <c r="Z16" s="677">
        <v>0</v>
      </c>
      <c r="AA16" s="677"/>
      <c r="AB16" s="677"/>
      <c r="AC16" s="677"/>
      <c r="AD16" s="678">
        <v>17353</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136</v>
      </c>
      <c r="BP16" s="677"/>
      <c r="BQ16" s="677"/>
      <c r="BR16" s="677"/>
      <c r="BS16" s="646" t="s">
        <v>136</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284275</v>
      </c>
      <c r="CS16" s="641"/>
      <c r="CT16" s="641"/>
      <c r="CU16" s="641"/>
      <c r="CV16" s="641"/>
      <c r="CW16" s="641"/>
      <c r="CX16" s="641"/>
      <c r="CY16" s="642"/>
      <c r="CZ16" s="677">
        <v>0.5</v>
      </c>
      <c r="DA16" s="677"/>
      <c r="DB16" s="677"/>
      <c r="DC16" s="677"/>
      <c r="DD16" s="646" t="s">
        <v>235</v>
      </c>
      <c r="DE16" s="641"/>
      <c r="DF16" s="641"/>
      <c r="DG16" s="641"/>
      <c r="DH16" s="641"/>
      <c r="DI16" s="641"/>
      <c r="DJ16" s="641"/>
      <c r="DK16" s="641"/>
      <c r="DL16" s="641"/>
      <c r="DM16" s="641"/>
      <c r="DN16" s="641"/>
      <c r="DO16" s="641"/>
      <c r="DP16" s="642"/>
      <c r="DQ16" s="646">
        <v>106984</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235728</v>
      </c>
      <c r="S17" s="641"/>
      <c r="T17" s="641"/>
      <c r="U17" s="641"/>
      <c r="V17" s="641"/>
      <c r="W17" s="641"/>
      <c r="X17" s="641"/>
      <c r="Y17" s="642"/>
      <c r="Z17" s="677">
        <v>0.4</v>
      </c>
      <c r="AA17" s="677"/>
      <c r="AB17" s="677"/>
      <c r="AC17" s="677"/>
      <c r="AD17" s="678">
        <v>235728</v>
      </c>
      <c r="AE17" s="678"/>
      <c r="AF17" s="678"/>
      <c r="AG17" s="678"/>
      <c r="AH17" s="678"/>
      <c r="AI17" s="678"/>
      <c r="AJ17" s="678"/>
      <c r="AK17" s="678"/>
      <c r="AL17" s="643">
        <v>0.7</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235</v>
      </c>
      <c r="BH17" s="641"/>
      <c r="BI17" s="641"/>
      <c r="BJ17" s="641"/>
      <c r="BK17" s="641"/>
      <c r="BL17" s="641"/>
      <c r="BM17" s="641"/>
      <c r="BN17" s="642"/>
      <c r="BO17" s="677" t="s">
        <v>235</v>
      </c>
      <c r="BP17" s="677"/>
      <c r="BQ17" s="677"/>
      <c r="BR17" s="677"/>
      <c r="BS17" s="646" t="s">
        <v>136</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7897376</v>
      </c>
      <c r="CS17" s="641"/>
      <c r="CT17" s="641"/>
      <c r="CU17" s="641"/>
      <c r="CV17" s="641"/>
      <c r="CW17" s="641"/>
      <c r="CX17" s="641"/>
      <c r="CY17" s="642"/>
      <c r="CZ17" s="677">
        <v>13</v>
      </c>
      <c r="DA17" s="677"/>
      <c r="DB17" s="677"/>
      <c r="DC17" s="677"/>
      <c r="DD17" s="646" t="s">
        <v>235</v>
      </c>
      <c r="DE17" s="641"/>
      <c r="DF17" s="641"/>
      <c r="DG17" s="641"/>
      <c r="DH17" s="641"/>
      <c r="DI17" s="641"/>
      <c r="DJ17" s="641"/>
      <c r="DK17" s="641"/>
      <c r="DL17" s="641"/>
      <c r="DM17" s="641"/>
      <c r="DN17" s="641"/>
      <c r="DO17" s="641"/>
      <c r="DP17" s="642"/>
      <c r="DQ17" s="646">
        <v>7842299</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75494</v>
      </c>
      <c r="S18" s="641"/>
      <c r="T18" s="641"/>
      <c r="U18" s="641"/>
      <c r="V18" s="641"/>
      <c r="W18" s="641"/>
      <c r="X18" s="641"/>
      <c r="Y18" s="642"/>
      <c r="Z18" s="677">
        <v>0.1</v>
      </c>
      <c r="AA18" s="677"/>
      <c r="AB18" s="677"/>
      <c r="AC18" s="677"/>
      <c r="AD18" s="678">
        <v>75494</v>
      </c>
      <c r="AE18" s="678"/>
      <c r="AF18" s="678"/>
      <c r="AG18" s="678"/>
      <c r="AH18" s="678"/>
      <c r="AI18" s="678"/>
      <c r="AJ18" s="678"/>
      <c r="AK18" s="678"/>
      <c r="AL18" s="643">
        <v>0.2</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235</v>
      </c>
      <c r="BH18" s="641"/>
      <c r="BI18" s="641"/>
      <c r="BJ18" s="641"/>
      <c r="BK18" s="641"/>
      <c r="BL18" s="641"/>
      <c r="BM18" s="641"/>
      <c r="BN18" s="642"/>
      <c r="BO18" s="677" t="s">
        <v>136</v>
      </c>
      <c r="BP18" s="677"/>
      <c r="BQ18" s="677"/>
      <c r="BR18" s="677"/>
      <c r="BS18" s="646" t="s">
        <v>235</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235</v>
      </c>
      <c r="DA18" s="677"/>
      <c r="DB18" s="677"/>
      <c r="DC18" s="677"/>
      <c r="DD18" s="646" t="s">
        <v>235</v>
      </c>
      <c r="DE18" s="641"/>
      <c r="DF18" s="641"/>
      <c r="DG18" s="641"/>
      <c r="DH18" s="641"/>
      <c r="DI18" s="641"/>
      <c r="DJ18" s="641"/>
      <c r="DK18" s="641"/>
      <c r="DL18" s="641"/>
      <c r="DM18" s="641"/>
      <c r="DN18" s="641"/>
      <c r="DO18" s="641"/>
      <c r="DP18" s="642"/>
      <c r="DQ18" s="646" t="s">
        <v>235</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9046</v>
      </c>
      <c r="S19" s="641"/>
      <c r="T19" s="641"/>
      <c r="U19" s="641"/>
      <c r="V19" s="641"/>
      <c r="W19" s="641"/>
      <c r="X19" s="641"/>
      <c r="Y19" s="642"/>
      <c r="Z19" s="677">
        <v>0</v>
      </c>
      <c r="AA19" s="677"/>
      <c r="AB19" s="677"/>
      <c r="AC19" s="677"/>
      <c r="AD19" s="678">
        <v>9046</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24997</v>
      </c>
      <c r="BH19" s="641"/>
      <c r="BI19" s="641"/>
      <c r="BJ19" s="641"/>
      <c r="BK19" s="641"/>
      <c r="BL19" s="641"/>
      <c r="BM19" s="641"/>
      <c r="BN19" s="642"/>
      <c r="BO19" s="677">
        <v>0.2</v>
      </c>
      <c r="BP19" s="677"/>
      <c r="BQ19" s="677"/>
      <c r="BR19" s="677"/>
      <c r="BS19" s="646" t="s">
        <v>136</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235</v>
      </c>
      <c r="DA19" s="677"/>
      <c r="DB19" s="677"/>
      <c r="DC19" s="677"/>
      <c r="DD19" s="646" t="s">
        <v>235</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3655</v>
      </c>
      <c r="S20" s="641"/>
      <c r="T20" s="641"/>
      <c r="U20" s="641"/>
      <c r="V20" s="641"/>
      <c r="W20" s="641"/>
      <c r="X20" s="641"/>
      <c r="Y20" s="642"/>
      <c r="Z20" s="677">
        <v>0</v>
      </c>
      <c r="AA20" s="677"/>
      <c r="AB20" s="677"/>
      <c r="AC20" s="677"/>
      <c r="AD20" s="678">
        <v>3655</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24997</v>
      </c>
      <c r="BH20" s="641"/>
      <c r="BI20" s="641"/>
      <c r="BJ20" s="641"/>
      <c r="BK20" s="641"/>
      <c r="BL20" s="641"/>
      <c r="BM20" s="641"/>
      <c r="BN20" s="642"/>
      <c r="BO20" s="677">
        <v>0.2</v>
      </c>
      <c r="BP20" s="677"/>
      <c r="BQ20" s="677"/>
      <c r="BR20" s="677"/>
      <c r="BS20" s="646" t="s">
        <v>136</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60553528</v>
      </c>
      <c r="CS20" s="641"/>
      <c r="CT20" s="641"/>
      <c r="CU20" s="641"/>
      <c r="CV20" s="641"/>
      <c r="CW20" s="641"/>
      <c r="CX20" s="641"/>
      <c r="CY20" s="642"/>
      <c r="CZ20" s="677">
        <v>100</v>
      </c>
      <c r="DA20" s="677"/>
      <c r="DB20" s="677"/>
      <c r="DC20" s="677"/>
      <c r="DD20" s="646">
        <v>5082012</v>
      </c>
      <c r="DE20" s="641"/>
      <c r="DF20" s="641"/>
      <c r="DG20" s="641"/>
      <c r="DH20" s="641"/>
      <c r="DI20" s="641"/>
      <c r="DJ20" s="641"/>
      <c r="DK20" s="641"/>
      <c r="DL20" s="641"/>
      <c r="DM20" s="641"/>
      <c r="DN20" s="641"/>
      <c r="DO20" s="641"/>
      <c r="DP20" s="642"/>
      <c r="DQ20" s="646">
        <v>41785696</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147533</v>
      </c>
      <c r="S21" s="641"/>
      <c r="T21" s="641"/>
      <c r="U21" s="641"/>
      <c r="V21" s="641"/>
      <c r="W21" s="641"/>
      <c r="X21" s="641"/>
      <c r="Y21" s="642"/>
      <c r="Z21" s="677">
        <v>0.2</v>
      </c>
      <c r="AA21" s="677"/>
      <c r="AB21" s="677"/>
      <c r="AC21" s="677"/>
      <c r="AD21" s="678">
        <v>147533</v>
      </c>
      <c r="AE21" s="678"/>
      <c r="AF21" s="678"/>
      <c r="AG21" s="678"/>
      <c r="AH21" s="678"/>
      <c r="AI21" s="678"/>
      <c r="AJ21" s="678"/>
      <c r="AK21" s="678"/>
      <c r="AL21" s="643">
        <v>0.4</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24997</v>
      </c>
      <c r="BH21" s="641"/>
      <c r="BI21" s="641"/>
      <c r="BJ21" s="641"/>
      <c r="BK21" s="641"/>
      <c r="BL21" s="641"/>
      <c r="BM21" s="641"/>
      <c r="BN21" s="642"/>
      <c r="BO21" s="677">
        <v>0.2</v>
      </c>
      <c r="BP21" s="677"/>
      <c r="BQ21" s="677"/>
      <c r="BR21" s="677"/>
      <c r="BS21" s="646" t="s">
        <v>235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21475781</v>
      </c>
      <c r="S22" s="641"/>
      <c r="T22" s="641"/>
      <c r="U22" s="641"/>
      <c r="V22" s="641"/>
      <c r="W22" s="641"/>
      <c r="X22" s="641"/>
      <c r="Y22" s="642"/>
      <c r="Z22" s="677">
        <v>35.1</v>
      </c>
      <c r="AA22" s="677"/>
      <c r="AB22" s="677"/>
      <c r="AC22" s="677"/>
      <c r="AD22" s="678">
        <v>16707088</v>
      </c>
      <c r="AE22" s="678"/>
      <c r="AF22" s="678"/>
      <c r="AG22" s="678"/>
      <c r="AH22" s="678"/>
      <c r="AI22" s="678"/>
      <c r="AJ22" s="678"/>
      <c r="AK22" s="678"/>
      <c r="AL22" s="643">
        <v>50.2</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235</v>
      </c>
      <c r="BP22" s="677"/>
      <c r="BQ22" s="677"/>
      <c r="BR22" s="677"/>
      <c r="BS22" s="646" t="s">
        <v>136</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16707088</v>
      </c>
      <c r="S23" s="641"/>
      <c r="T23" s="641"/>
      <c r="U23" s="641"/>
      <c r="V23" s="641"/>
      <c r="W23" s="641"/>
      <c r="X23" s="641"/>
      <c r="Y23" s="642"/>
      <c r="Z23" s="677">
        <v>27.3</v>
      </c>
      <c r="AA23" s="677"/>
      <c r="AB23" s="677"/>
      <c r="AC23" s="677"/>
      <c r="AD23" s="678">
        <v>16707088</v>
      </c>
      <c r="AE23" s="678"/>
      <c r="AF23" s="678"/>
      <c r="AG23" s="678"/>
      <c r="AH23" s="678"/>
      <c r="AI23" s="678"/>
      <c r="AJ23" s="678"/>
      <c r="AK23" s="678"/>
      <c r="AL23" s="643">
        <v>50.2</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t="s">
        <v>235</v>
      </c>
      <c r="BH23" s="641"/>
      <c r="BI23" s="641"/>
      <c r="BJ23" s="641"/>
      <c r="BK23" s="641"/>
      <c r="BL23" s="641"/>
      <c r="BM23" s="641"/>
      <c r="BN23" s="642"/>
      <c r="BO23" s="677" t="s">
        <v>136</v>
      </c>
      <c r="BP23" s="677"/>
      <c r="BQ23" s="677"/>
      <c r="BR23" s="677"/>
      <c r="BS23" s="646" t="s">
        <v>136</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1513577</v>
      </c>
      <c r="S24" s="641"/>
      <c r="T24" s="641"/>
      <c r="U24" s="641"/>
      <c r="V24" s="641"/>
      <c r="W24" s="641"/>
      <c r="X24" s="641"/>
      <c r="Y24" s="642"/>
      <c r="Z24" s="677">
        <v>2.5</v>
      </c>
      <c r="AA24" s="677"/>
      <c r="AB24" s="677"/>
      <c r="AC24" s="677"/>
      <c r="AD24" s="678" t="s">
        <v>136</v>
      </c>
      <c r="AE24" s="678"/>
      <c r="AF24" s="678"/>
      <c r="AG24" s="678"/>
      <c r="AH24" s="678"/>
      <c r="AI24" s="678"/>
      <c r="AJ24" s="678"/>
      <c r="AK24" s="678"/>
      <c r="AL24" s="643" t="s">
        <v>136</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136</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25726560</v>
      </c>
      <c r="CS24" s="696"/>
      <c r="CT24" s="696"/>
      <c r="CU24" s="696"/>
      <c r="CV24" s="696"/>
      <c r="CW24" s="696"/>
      <c r="CX24" s="696"/>
      <c r="CY24" s="739"/>
      <c r="CZ24" s="740">
        <v>42.5</v>
      </c>
      <c r="DA24" s="711"/>
      <c r="DB24" s="711"/>
      <c r="DC24" s="743"/>
      <c r="DD24" s="738">
        <v>17810535</v>
      </c>
      <c r="DE24" s="696"/>
      <c r="DF24" s="696"/>
      <c r="DG24" s="696"/>
      <c r="DH24" s="696"/>
      <c r="DI24" s="696"/>
      <c r="DJ24" s="696"/>
      <c r="DK24" s="739"/>
      <c r="DL24" s="738">
        <v>17782414</v>
      </c>
      <c r="DM24" s="696"/>
      <c r="DN24" s="696"/>
      <c r="DO24" s="696"/>
      <c r="DP24" s="696"/>
      <c r="DQ24" s="696"/>
      <c r="DR24" s="696"/>
      <c r="DS24" s="696"/>
      <c r="DT24" s="696"/>
      <c r="DU24" s="696"/>
      <c r="DV24" s="739"/>
      <c r="DW24" s="740">
        <v>51.4</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3255116</v>
      </c>
      <c r="S25" s="641"/>
      <c r="T25" s="641"/>
      <c r="U25" s="641"/>
      <c r="V25" s="641"/>
      <c r="W25" s="641"/>
      <c r="X25" s="641"/>
      <c r="Y25" s="642"/>
      <c r="Z25" s="677">
        <v>5.3</v>
      </c>
      <c r="AA25" s="677"/>
      <c r="AB25" s="677"/>
      <c r="AC25" s="677"/>
      <c r="AD25" s="678" t="s">
        <v>235</v>
      </c>
      <c r="AE25" s="678"/>
      <c r="AF25" s="678"/>
      <c r="AG25" s="678"/>
      <c r="AH25" s="678"/>
      <c r="AI25" s="678"/>
      <c r="AJ25" s="678"/>
      <c r="AK25" s="678"/>
      <c r="AL25" s="643" t="s">
        <v>235</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235</v>
      </c>
      <c r="BH25" s="641"/>
      <c r="BI25" s="641"/>
      <c r="BJ25" s="641"/>
      <c r="BK25" s="641"/>
      <c r="BL25" s="641"/>
      <c r="BM25" s="641"/>
      <c r="BN25" s="642"/>
      <c r="BO25" s="677" t="s">
        <v>235</v>
      </c>
      <c r="BP25" s="677"/>
      <c r="BQ25" s="677"/>
      <c r="BR25" s="677"/>
      <c r="BS25" s="646" t="s">
        <v>235</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7117540</v>
      </c>
      <c r="CS25" s="659"/>
      <c r="CT25" s="659"/>
      <c r="CU25" s="659"/>
      <c r="CV25" s="659"/>
      <c r="CW25" s="659"/>
      <c r="CX25" s="659"/>
      <c r="CY25" s="660"/>
      <c r="CZ25" s="643">
        <v>11.8</v>
      </c>
      <c r="DA25" s="661"/>
      <c r="DB25" s="661"/>
      <c r="DC25" s="662"/>
      <c r="DD25" s="646">
        <v>6539911</v>
      </c>
      <c r="DE25" s="659"/>
      <c r="DF25" s="659"/>
      <c r="DG25" s="659"/>
      <c r="DH25" s="659"/>
      <c r="DI25" s="659"/>
      <c r="DJ25" s="659"/>
      <c r="DK25" s="660"/>
      <c r="DL25" s="646">
        <v>6522478</v>
      </c>
      <c r="DM25" s="659"/>
      <c r="DN25" s="659"/>
      <c r="DO25" s="659"/>
      <c r="DP25" s="659"/>
      <c r="DQ25" s="659"/>
      <c r="DR25" s="659"/>
      <c r="DS25" s="659"/>
      <c r="DT25" s="659"/>
      <c r="DU25" s="659"/>
      <c r="DV25" s="660"/>
      <c r="DW25" s="643">
        <v>18.899999999999999</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37981008</v>
      </c>
      <c r="S26" s="641"/>
      <c r="T26" s="641"/>
      <c r="U26" s="641"/>
      <c r="V26" s="641"/>
      <c r="W26" s="641"/>
      <c r="X26" s="641"/>
      <c r="Y26" s="642"/>
      <c r="Z26" s="677">
        <v>62</v>
      </c>
      <c r="AA26" s="677"/>
      <c r="AB26" s="677"/>
      <c r="AC26" s="677"/>
      <c r="AD26" s="678">
        <v>33212315</v>
      </c>
      <c r="AE26" s="678"/>
      <c r="AF26" s="678"/>
      <c r="AG26" s="678"/>
      <c r="AH26" s="678"/>
      <c r="AI26" s="678"/>
      <c r="AJ26" s="678"/>
      <c r="AK26" s="678"/>
      <c r="AL26" s="643">
        <v>99.8</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235</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4506206</v>
      </c>
      <c r="CS26" s="641"/>
      <c r="CT26" s="641"/>
      <c r="CU26" s="641"/>
      <c r="CV26" s="641"/>
      <c r="CW26" s="641"/>
      <c r="CX26" s="641"/>
      <c r="CY26" s="642"/>
      <c r="CZ26" s="643">
        <v>7.4</v>
      </c>
      <c r="DA26" s="661"/>
      <c r="DB26" s="661"/>
      <c r="DC26" s="662"/>
      <c r="DD26" s="646">
        <v>4057935</v>
      </c>
      <c r="DE26" s="641"/>
      <c r="DF26" s="641"/>
      <c r="DG26" s="641"/>
      <c r="DH26" s="641"/>
      <c r="DI26" s="641"/>
      <c r="DJ26" s="641"/>
      <c r="DK26" s="642"/>
      <c r="DL26" s="646" t="s">
        <v>136</v>
      </c>
      <c r="DM26" s="641"/>
      <c r="DN26" s="641"/>
      <c r="DO26" s="641"/>
      <c r="DP26" s="641"/>
      <c r="DQ26" s="641"/>
      <c r="DR26" s="641"/>
      <c r="DS26" s="641"/>
      <c r="DT26" s="641"/>
      <c r="DU26" s="641"/>
      <c r="DV26" s="642"/>
      <c r="DW26" s="643" t="s">
        <v>235</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17255</v>
      </c>
      <c r="S27" s="641"/>
      <c r="T27" s="641"/>
      <c r="U27" s="641"/>
      <c r="V27" s="641"/>
      <c r="W27" s="641"/>
      <c r="X27" s="641"/>
      <c r="Y27" s="642"/>
      <c r="Z27" s="677">
        <v>0</v>
      </c>
      <c r="AA27" s="677"/>
      <c r="AB27" s="677"/>
      <c r="AC27" s="677"/>
      <c r="AD27" s="678">
        <v>17255</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13339523</v>
      </c>
      <c r="BH27" s="641"/>
      <c r="BI27" s="641"/>
      <c r="BJ27" s="641"/>
      <c r="BK27" s="641"/>
      <c r="BL27" s="641"/>
      <c r="BM27" s="641"/>
      <c r="BN27" s="642"/>
      <c r="BO27" s="677">
        <v>100</v>
      </c>
      <c r="BP27" s="677"/>
      <c r="BQ27" s="677"/>
      <c r="BR27" s="677"/>
      <c r="BS27" s="646">
        <v>588888</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10711692</v>
      </c>
      <c r="CS27" s="659"/>
      <c r="CT27" s="659"/>
      <c r="CU27" s="659"/>
      <c r="CV27" s="659"/>
      <c r="CW27" s="659"/>
      <c r="CX27" s="659"/>
      <c r="CY27" s="660"/>
      <c r="CZ27" s="643">
        <v>17.7</v>
      </c>
      <c r="DA27" s="661"/>
      <c r="DB27" s="661"/>
      <c r="DC27" s="662"/>
      <c r="DD27" s="646">
        <v>3428373</v>
      </c>
      <c r="DE27" s="659"/>
      <c r="DF27" s="659"/>
      <c r="DG27" s="659"/>
      <c r="DH27" s="659"/>
      <c r="DI27" s="659"/>
      <c r="DJ27" s="659"/>
      <c r="DK27" s="660"/>
      <c r="DL27" s="646">
        <v>3417685</v>
      </c>
      <c r="DM27" s="659"/>
      <c r="DN27" s="659"/>
      <c r="DO27" s="659"/>
      <c r="DP27" s="659"/>
      <c r="DQ27" s="659"/>
      <c r="DR27" s="659"/>
      <c r="DS27" s="659"/>
      <c r="DT27" s="659"/>
      <c r="DU27" s="659"/>
      <c r="DV27" s="660"/>
      <c r="DW27" s="643">
        <v>9.9</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315315</v>
      </c>
      <c r="S28" s="641"/>
      <c r="T28" s="641"/>
      <c r="U28" s="641"/>
      <c r="V28" s="641"/>
      <c r="W28" s="641"/>
      <c r="X28" s="641"/>
      <c r="Y28" s="642"/>
      <c r="Z28" s="677">
        <v>0.5</v>
      </c>
      <c r="AA28" s="677"/>
      <c r="AB28" s="677"/>
      <c r="AC28" s="677"/>
      <c r="AD28" s="678">
        <v>5868</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7897328</v>
      </c>
      <c r="CS28" s="641"/>
      <c r="CT28" s="641"/>
      <c r="CU28" s="641"/>
      <c r="CV28" s="641"/>
      <c r="CW28" s="641"/>
      <c r="CX28" s="641"/>
      <c r="CY28" s="642"/>
      <c r="CZ28" s="643">
        <v>13</v>
      </c>
      <c r="DA28" s="661"/>
      <c r="DB28" s="661"/>
      <c r="DC28" s="662"/>
      <c r="DD28" s="646">
        <v>7842251</v>
      </c>
      <c r="DE28" s="641"/>
      <c r="DF28" s="641"/>
      <c r="DG28" s="641"/>
      <c r="DH28" s="641"/>
      <c r="DI28" s="641"/>
      <c r="DJ28" s="641"/>
      <c r="DK28" s="642"/>
      <c r="DL28" s="646">
        <v>7842251</v>
      </c>
      <c r="DM28" s="641"/>
      <c r="DN28" s="641"/>
      <c r="DO28" s="641"/>
      <c r="DP28" s="641"/>
      <c r="DQ28" s="641"/>
      <c r="DR28" s="641"/>
      <c r="DS28" s="641"/>
      <c r="DT28" s="641"/>
      <c r="DU28" s="641"/>
      <c r="DV28" s="642"/>
      <c r="DW28" s="643">
        <v>22.7</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457262</v>
      </c>
      <c r="S29" s="641"/>
      <c r="T29" s="641"/>
      <c r="U29" s="641"/>
      <c r="V29" s="641"/>
      <c r="W29" s="641"/>
      <c r="X29" s="641"/>
      <c r="Y29" s="642"/>
      <c r="Z29" s="677">
        <v>0.7</v>
      </c>
      <c r="AA29" s="677"/>
      <c r="AB29" s="677"/>
      <c r="AC29" s="677"/>
      <c r="AD29" s="678" t="s">
        <v>136</v>
      </c>
      <c r="AE29" s="678"/>
      <c r="AF29" s="678"/>
      <c r="AG29" s="678"/>
      <c r="AH29" s="678"/>
      <c r="AI29" s="678"/>
      <c r="AJ29" s="678"/>
      <c r="AK29" s="678"/>
      <c r="AL29" s="643" t="s">
        <v>235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305</v>
      </c>
      <c r="CE29" s="729"/>
      <c r="CF29" s="673" t="s">
        <v>70</v>
      </c>
      <c r="CG29" s="674"/>
      <c r="CH29" s="674"/>
      <c r="CI29" s="674"/>
      <c r="CJ29" s="674"/>
      <c r="CK29" s="674"/>
      <c r="CL29" s="674"/>
      <c r="CM29" s="674"/>
      <c r="CN29" s="674"/>
      <c r="CO29" s="674"/>
      <c r="CP29" s="674"/>
      <c r="CQ29" s="675"/>
      <c r="CR29" s="640">
        <v>7897056</v>
      </c>
      <c r="CS29" s="659"/>
      <c r="CT29" s="659"/>
      <c r="CU29" s="659"/>
      <c r="CV29" s="659"/>
      <c r="CW29" s="659"/>
      <c r="CX29" s="659"/>
      <c r="CY29" s="660"/>
      <c r="CZ29" s="643">
        <v>13</v>
      </c>
      <c r="DA29" s="661"/>
      <c r="DB29" s="661"/>
      <c r="DC29" s="662"/>
      <c r="DD29" s="646">
        <v>7841979</v>
      </c>
      <c r="DE29" s="659"/>
      <c r="DF29" s="659"/>
      <c r="DG29" s="659"/>
      <c r="DH29" s="659"/>
      <c r="DI29" s="659"/>
      <c r="DJ29" s="659"/>
      <c r="DK29" s="660"/>
      <c r="DL29" s="646">
        <v>7841979</v>
      </c>
      <c r="DM29" s="659"/>
      <c r="DN29" s="659"/>
      <c r="DO29" s="659"/>
      <c r="DP29" s="659"/>
      <c r="DQ29" s="659"/>
      <c r="DR29" s="659"/>
      <c r="DS29" s="659"/>
      <c r="DT29" s="659"/>
      <c r="DU29" s="659"/>
      <c r="DV29" s="660"/>
      <c r="DW29" s="643">
        <v>22.7</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72170</v>
      </c>
      <c r="S30" s="641"/>
      <c r="T30" s="641"/>
      <c r="U30" s="641"/>
      <c r="V30" s="641"/>
      <c r="W30" s="641"/>
      <c r="X30" s="641"/>
      <c r="Y30" s="642"/>
      <c r="Z30" s="677">
        <v>0.1</v>
      </c>
      <c r="AA30" s="677"/>
      <c r="AB30" s="677"/>
      <c r="AC30" s="677"/>
      <c r="AD30" s="678" t="s">
        <v>235</v>
      </c>
      <c r="AE30" s="678"/>
      <c r="AF30" s="678"/>
      <c r="AG30" s="678"/>
      <c r="AH30" s="678"/>
      <c r="AI30" s="678"/>
      <c r="AJ30" s="678"/>
      <c r="AK30" s="678"/>
      <c r="AL30" s="643" t="s">
        <v>136</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7502851</v>
      </c>
      <c r="CS30" s="641"/>
      <c r="CT30" s="641"/>
      <c r="CU30" s="641"/>
      <c r="CV30" s="641"/>
      <c r="CW30" s="641"/>
      <c r="CX30" s="641"/>
      <c r="CY30" s="642"/>
      <c r="CZ30" s="643">
        <v>12.4</v>
      </c>
      <c r="DA30" s="661"/>
      <c r="DB30" s="661"/>
      <c r="DC30" s="662"/>
      <c r="DD30" s="646">
        <v>7449700</v>
      </c>
      <c r="DE30" s="641"/>
      <c r="DF30" s="641"/>
      <c r="DG30" s="641"/>
      <c r="DH30" s="641"/>
      <c r="DI30" s="641"/>
      <c r="DJ30" s="641"/>
      <c r="DK30" s="642"/>
      <c r="DL30" s="646">
        <v>7449700</v>
      </c>
      <c r="DM30" s="641"/>
      <c r="DN30" s="641"/>
      <c r="DO30" s="641"/>
      <c r="DP30" s="641"/>
      <c r="DQ30" s="641"/>
      <c r="DR30" s="641"/>
      <c r="DS30" s="641"/>
      <c r="DT30" s="641"/>
      <c r="DU30" s="641"/>
      <c r="DV30" s="642"/>
      <c r="DW30" s="643">
        <v>21.5</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6437525</v>
      </c>
      <c r="S31" s="641"/>
      <c r="T31" s="641"/>
      <c r="U31" s="641"/>
      <c r="V31" s="641"/>
      <c r="W31" s="641"/>
      <c r="X31" s="641"/>
      <c r="Y31" s="642"/>
      <c r="Z31" s="677">
        <v>10.5</v>
      </c>
      <c r="AA31" s="677"/>
      <c r="AB31" s="677"/>
      <c r="AC31" s="677"/>
      <c r="AD31" s="678" t="s">
        <v>235</v>
      </c>
      <c r="AE31" s="678"/>
      <c r="AF31" s="678"/>
      <c r="AG31" s="678"/>
      <c r="AH31" s="678"/>
      <c r="AI31" s="678"/>
      <c r="AJ31" s="678"/>
      <c r="AK31" s="678"/>
      <c r="AL31" s="643" t="s">
        <v>235</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99.1</v>
      </c>
      <c r="BH31" s="710"/>
      <c r="BI31" s="710"/>
      <c r="BJ31" s="710"/>
      <c r="BK31" s="710"/>
      <c r="BL31" s="710"/>
      <c r="BM31" s="711">
        <v>96</v>
      </c>
      <c r="BN31" s="710"/>
      <c r="BO31" s="710"/>
      <c r="BP31" s="710"/>
      <c r="BQ31" s="712"/>
      <c r="BR31" s="709">
        <v>99.1</v>
      </c>
      <c r="BS31" s="710"/>
      <c r="BT31" s="710"/>
      <c r="BU31" s="710"/>
      <c r="BV31" s="710"/>
      <c r="BW31" s="710"/>
      <c r="BX31" s="711">
        <v>95.7</v>
      </c>
      <c r="BY31" s="710"/>
      <c r="BZ31" s="710"/>
      <c r="CA31" s="710"/>
      <c r="CB31" s="712"/>
      <c r="CD31" s="730"/>
      <c r="CE31" s="731"/>
      <c r="CF31" s="673" t="s">
        <v>313</v>
      </c>
      <c r="CG31" s="674"/>
      <c r="CH31" s="674"/>
      <c r="CI31" s="674"/>
      <c r="CJ31" s="674"/>
      <c r="CK31" s="674"/>
      <c r="CL31" s="674"/>
      <c r="CM31" s="674"/>
      <c r="CN31" s="674"/>
      <c r="CO31" s="674"/>
      <c r="CP31" s="674"/>
      <c r="CQ31" s="675"/>
      <c r="CR31" s="640">
        <v>394205</v>
      </c>
      <c r="CS31" s="659"/>
      <c r="CT31" s="659"/>
      <c r="CU31" s="659"/>
      <c r="CV31" s="659"/>
      <c r="CW31" s="659"/>
      <c r="CX31" s="659"/>
      <c r="CY31" s="660"/>
      <c r="CZ31" s="643">
        <v>0.7</v>
      </c>
      <c r="DA31" s="661"/>
      <c r="DB31" s="661"/>
      <c r="DC31" s="662"/>
      <c r="DD31" s="646">
        <v>392279</v>
      </c>
      <c r="DE31" s="659"/>
      <c r="DF31" s="659"/>
      <c r="DG31" s="659"/>
      <c r="DH31" s="659"/>
      <c r="DI31" s="659"/>
      <c r="DJ31" s="659"/>
      <c r="DK31" s="660"/>
      <c r="DL31" s="646">
        <v>392279</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136</v>
      </c>
      <c r="S32" s="641"/>
      <c r="T32" s="641"/>
      <c r="U32" s="641"/>
      <c r="V32" s="641"/>
      <c r="W32" s="641"/>
      <c r="X32" s="641"/>
      <c r="Y32" s="642"/>
      <c r="Z32" s="677" t="s">
        <v>235</v>
      </c>
      <c r="AA32" s="677"/>
      <c r="AB32" s="677"/>
      <c r="AC32" s="677"/>
      <c r="AD32" s="678" t="s">
        <v>136</v>
      </c>
      <c r="AE32" s="678"/>
      <c r="AF32" s="678"/>
      <c r="AG32" s="678"/>
      <c r="AH32" s="678"/>
      <c r="AI32" s="678"/>
      <c r="AJ32" s="678"/>
      <c r="AK32" s="678"/>
      <c r="AL32" s="643" t="s">
        <v>136</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99.1</v>
      </c>
      <c r="BH32" s="659"/>
      <c r="BI32" s="659"/>
      <c r="BJ32" s="659"/>
      <c r="BK32" s="659"/>
      <c r="BL32" s="659"/>
      <c r="BM32" s="644">
        <v>97.3</v>
      </c>
      <c r="BN32" s="705"/>
      <c r="BO32" s="705"/>
      <c r="BP32" s="705"/>
      <c r="BQ32" s="683"/>
      <c r="BR32" s="713">
        <v>99.2</v>
      </c>
      <c r="BS32" s="659"/>
      <c r="BT32" s="659"/>
      <c r="BU32" s="659"/>
      <c r="BV32" s="659"/>
      <c r="BW32" s="659"/>
      <c r="BX32" s="644">
        <v>97.3</v>
      </c>
      <c r="BY32" s="705"/>
      <c r="BZ32" s="705"/>
      <c r="CA32" s="705"/>
      <c r="CB32" s="683"/>
      <c r="CD32" s="732"/>
      <c r="CE32" s="733"/>
      <c r="CF32" s="673" t="s">
        <v>317</v>
      </c>
      <c r="CG32" s="674"/>
      <c r="CH32" s="674"/>
      <c r="CI32" s="674"/>
      <c r="CJ32" s="674"/>
      <c r="CK32" s="674"/>
      <c r="CL32" s="674"/>
      <c r="CM32" s="674"/>
      <c r="CN32" s="674"/>
      <c r="CO32" s="674"/>
      <c r="CP32" s="674"/>
      <c r="CQ32" s="675"/>
      <c r="CR32" s="640">
        <v>272</v>
      </c>
      <c r="CS32" s="641"/>
      <c r="CT32" s="641"/>
      <c r="CU32" s="641"/>
      <c r="CV32" s="641"/>
      <c r="CW32" s="641"/>
      <c r="CX32" s="641"/>
      <c r="CY32" s="642"/>
      <c r="CZ32" s="643">
        <v>0</v>
      </c>
      <c r="DA32" s="661"/>
      <c r="DB32" s="661"/>
      <c r="DC32" s="662"/>
      <c r="DD32" s="646">
        <v>272</v>
      </c>
      <c r="DE32" s="641"/>
      <c r="DF32" s="641"/>
      <c r="DG32" s="641"/>
      <c r="DH32" s="641"/>
      <c r="DI32" s="641"/>
      <c r="DJ32" s="641"/>
      <c r="DK32" s="642"/>
      <c r="DL32" s="646">
        <v>272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4941299</v>
      </c>
      <c r="S33" s="641"/>
      <c r="T33" s="641"/>
      <c r="U33" s="641"/>
      <c r="V33" s="641"/>
      <c r="W33" s="641"/>
      <c r="X33" s="641"/>
      <c r="Y33" s="642"/>
      <c r="Z33" s="677">
        <v>8.1</v>
      </c>
      <c r="AA33" s="677"/>
      <c r="AB33" s="677"/>
      <c r="AC33" s="677"/>
      <c r="AD33" s="678" t="s">
        <v>235</v>
      </c>
      <c r="AE33" s="678"/>
      <c r="AF33" s="678"/>
      <c r="AG33" s="678"/>
      <c r="AH33" s="678"/>
      <c r="AI33" s="678"/>
      <c r="AJ33" s="678"/>
      <c r="AK33" s="678"/>
      <c r="AL33" s="643" t="s">
        <v>136</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98.9</v>
      </c>
      <c r="BH33" s="625"/>
      <c r="BI33" s="625"/>
      <c r="BJ33" s="625"/>
      <c r="BK33" s="625"/>
      <c r="BL33" s="625"/>
      <c r="BM33" s="668">
        <v>94.7</v>
      </c>
      <c r="BN33" s="625"/>
      <c r="BO33" s="625"/>
      <c r="BP33" s="625"/>
      <c r="BQ33" s="689"/>
      <c r="BR33" s="704">
        <v>98.9</v>
      </c>
      <c r="BS33" s="625"/>
      <c r="BT33" s="625"/>
      <c r="BU33" s="625"/>
      <c r="BV33" s="625"/>
      <c r="BW33" s="625"/>
      <c r="BX33" s="668">
        <v>93.8</v>
      </c>
      <c r="BY33" s="625"/>
      <c r="BZ33" s="625"/>
      <c r="CA33" s="625"/>
      <c r="CB33" s="689"/>
      <c r="CD33" s="673" t="s">
        <v>320</v>
      </c>
      <c r="CE33" s="674"/>
      <c r="CF33" s="674"/>
      <c r="CG33" s="674"/>
      <c r="CH33" s="674"/>
      <c r="CI33" s="674"/>
      <c r="CJ33" s="674"/>
      <c r="CK33" s="674"/>
      <c r="CL33" s="674"/>
      <c r="CM33" s="674"/>
      <c r="CN33" s="674"/>
      <c r="CO33" s="674"/>
      <c r="CP33" s="674"/>
      <c r="CQ33" s="675"/>
      <c r="CR33" s="640">
        <v>29460681</v>
      </c>
      <c r="CS33" s="659"/>
      <c r="CT33" s="659"/>
      <c r="CU33" s="659"/>
      <c r="CV33" s="659"/>
      <c r="CW33" s="659"/>
      <c r="CX33" s="659"/>
      <c r="CY33" s="660"/>
      <c r="CZ33" s="643">
        <v>48.7</v>
      </c>
      <c r="DA33" s="661"/>
      <c r="DB33" s="661"/>
      <c r="DC33" s="662"/>
      <c r="DD33" s="646">
        <v>22967708</v>
      </c>
      <c r="DE33" s="659"/>
      <c r="DF33" s="659"/>
      <c r="DG33" s="659"/>
      <c r="DH33" s="659"/>
      <c r="DI33" s="659"/>
      <c r="DJ33" s="659"/>
      <c r="DK33" s="660"/>
      <c r="DL33" s="646">
        <v>16101532</v>
      </c>
      <c r="DM33" s="659"/>
      <c r="DN33" s="659"/>
      <c r="DO33" s="659"/>
      <c r="DP33" s="659"/>
      <c r="DQ33" s="659"/>
      <c r="DR33" s="659"/>
      <c r="DS33" s="659"/>
      <c r="DT33" s="659"/>
      <c r="DU33" s="659"/>
      <c r="DV33" s="660"/>
      <c r="DW33" s="643">
        <v>46.6</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326856</v>
      </c>
      <c r="S34" s="641"/>
      <c r="T34" s="641"/>
      <c r="U34" s="641"/>
      <c r="V34" s="641"/>
      <c r="W34" s="641"/>
      <c r="X34" s="641"/>
      <c r="Y34" s="642"/>
      <c r="Z34" s="677">
        <v>0.5</v>
      </c>
      <c r="AA34" s="677"/>
      <c r="AB34" s="677"/>
      <c r="AC34" s="677"/>
      <c r="AD34" s="678">
        <v>34075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8365613</v>
      </c>
      <c r="CS34" s="641"/>
      <c r="CT34" s="641"/>
      <c r="CU34" s="641"/>
      <c r="CV34" s="641"/>
      <c r="CW34" s="641"/>
      <c r="CX34" s="641"/>
      <c r="CY34" s="642"/>
      <c r="CZ34" s="643">
        <v>13.8</v>
      </c>
      <c r="DA34" s="661"/>
      <c r="DB34" s="661"/>
      <c r="DC34" s="662"/>
      <c r="DD34" s="646">
        <v>6370691</v>
      </c>
      <c r="DE34" s="641"/>
      <c r="DF34" s="641"/>
      <c r="DG34" s="641"/>
      <c r="DH34" s="641"/>
      <c r="DI34" s="641"/>
      <c r="DJ34" s="641"/>
      <c r="DK34" s="642"/>
      <c r="DL34" s="646">
        <v>4590692</v>
      </c>
      <c r="DM34" s="641"/>
      <c r="DN34" s="641"/>
      <c r="DO34" s="641"/>
      <c r="DP34" s="641"/>
      <c r="DQ34" s="641"/>
      <c r="DR34" s="641"/>
      <c r="DS34" s="641"/>
      <c r="DT34" s="641"/>
      <c r="DU34" s="641"/>
      <c r="DV34" s="642"/>
      <c r="DW34" s="643">
        <v>13.3</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716186</v>
      </c>
      <c r="S35" s="641"/>
      <c r="T35" s="641"/>
      <c r="U35" s="641"/>
      <c r="V35" s="641"/>
      <c r="W35" s="641"/>
      <c r="X35" s="641"/>
      <c r="Y35" s="642"/>
      <c r="Z35" s="677">
        <v>1.2</v>
      </c>
      <c r="AA35" s="677"/>
      <c r="AB35" s="677"/>
      <c r="AC35" s="677"/>
      <c r="AD35" s="678" t="s">
        <v>235</v>
      </c>
      <c r="AE35" s="678"/>
      <c r="AF35" s="678"/>
      <c r="AG35" s="678"/>
      <c r="AH35" s="678"/>
      <c r="AI35" s="678"/>
      <c r="AJ35" s="678"/>
      <c r="AK35" s="678"/>
      <c r="AL35" s="643" t="s">
        <v>136</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632536</v>
      </c>
      <c r="CS35" s="659"/>
      <c r="CT35" s="659"/>
      <c r="CU35" s="659"/>
      <c r="CV35" s="659"/>
      <c r="CW35" s="659"/>
      <c r="CX35" s="659"/>
      <c r="CY35" s="660"/>
      <c r="CZ35" s="643">
        <v>1</v>
      </c>
      <c r="DA35" s="661"/>
      <c r="DB35" s="661"/>
      <c r="DC35" s="662"/>
      <c r="DD35" s="646">
        <v>569457</v>
      </c>
      <c r="DE35" s="659"/>
      <c r="DF35" s="659"/>
      <c r="DG35" s="659"/>
      <c r="DH35" s="659"/>
      <c r="DI35" s="659"/>
      <c r="DJ35" s="659"/>
      <c r="DK35" s="660"/>
      <c r="DL35" s="646">
        <v>551233</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2019195</v>
      </c>
      <c r="S36" s="641"/>
      <c r="T36" s="641"/>
      <c r="U36" s="641"/>
      <c r="V36" s="641"/>
      <c r="W36" s="641"/>
      <c r="X36" s="641"/>
      <c r="Y36" s="642"/>
      <c r="Z36" s="677">
        <v>3.3</v>
      </c>
      <c r="AA36" s="677"/>
      <c r="AB36" s="677"/>
      <c r="AC36" s="677"/>
      <c r="AD36" s="678" t="s">
        <v>136</v>
      </c>
      <c r="AE36" s="678"/>
      <c r="AF36" s="678"/>
      <c r="AG36" s="678"/>
      <c r="AH36" s="678"/>
      <c r="AI36" s="678"/>
      <c r="AJ36" s="678"/>
      <c r="AK36" s="678"/>
      <c r="AL36" s="643" t="s">
        <v>235</v>
      </c>
      <c r="AM36" s="644"/>
      <c r="AN36" s="644"/>
      <c r="AO36" s="679"/>
      <c r="AP36" s="235"/>
      <c r="AQ36" s="692" t="s">
        <v>328</v>
      </c>
      <c r="AR36" s="693"/>
      <c r="AS36" s="693"/>
      <c r="AT36" s="693"/>
      <c r="AU36" s="693"/>
      <c r="AV36" s="693"/>
      <c r="AW36" s="693"/>
      <c r="AX36" s="693"/>
      <c r="AY36" s="694"/>
      <c r="AZ36" s="695">
        <v>9346015</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73046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11379568</v>
      </c>
      <c r="CS36" s="641"/>
      <c r="CT36" s="641"/>
      <c r="CU36" s="641"/>
      <c r="CV36" s="641"/>
      <c r="CW36" s="641"/>
      <c r="CX36" s="641"/>
      <c r="CY36" s="642"/>
      <c r="CZ36" s="643">
        <v>18.8</v>
      </c>
      <c r="DA36" s="661"/>
      <c r="DB36" s="661"/>
      <c r="DC36" s="662"/>
      <c r="DD36" s="646">
        <v>8610563</v>
      </c>
      <c r="DE36" s="641"/>
      <c r="DF36" s="641"/>
      <c r="DG36" s="641"/>
      <c r="DH36" s="641"/>
      <c r="DI36" s="641"/>
      <c r="DJ36" s="641"/>
      <c r="DK36" s="642"/>
      <c r="DL36" s="646">
        <v>5259376</v>
      </c>
      <c r="DM36" s="641"/>
      <c r="DN36" s="641"/>
      <c r="DO36" s="641"/>
      <c r="DP36" s="641"/>
      <c r="DQ36" s="641"/>
      <c r="DR36" s="641"/>
      <c r="DS36" s="641"/>
      <c r="DT36" s="641"/>
      <c r="DU36" s="641"/>
      <c r="DV36" s="642"/>
      <c r="DW36" s="643">
        <v>15.2</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590377</v>
      </c>
      <c r="S37" s="641"/>
      <c r="T37" s="641"/>
      <c r="U37" s="641"/>
      <c r="V37" s="641"/>
      <c r="W37" s="641"/>
      <c r="X37" s="641"/>
      <c r="Y37" s="642"/>
      <c r="Z37" s="677">
        <v>1</v>
      </c>
      <c r="AA37" s="677"/>
      <c r="AB37" s="677"/>
      <c r="AC37" s="677"/>
      <c r="AD37" s="678" t="s">
        <v>235</v>
      </c>
      <c r="AE37" s="678"/>
      <c r="AF37" s="678"/>
      <c r="AG37" s="678"/>
      <c r="AH37" s="678"/>
      <c r="AI37" s="678"/>
      <c r="AJ37" s="678"/>
      <c r="AK37" s="678"/>
      <c r="AL37" s="643" t="s">
        <v>136</v>
      </c>
      <c r="AM37" s="644"/>
      <c r="AN37" s="644"/>
      <c r="AO37" s="679"/>
      <c r="AQ37" s="680" t="s">
        <v>332</v>
      </c>
      <c r="AR37" s="681"/>
      <c r="AS37" s="681"/>
      <c r="AT37" s="681"/>
      <c r="AU37" s="681"/>
      <c r="AV37" s="681"/>
      <c r="AW37" s="681"/>
      <c r="AX37" s="681"/>
      <c r="AY37" s="682"/>
      <c r="AZ37" s="640">
        <v>2351920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-66554</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5378050</v>
      </c>
      <c r="CS37" s="659"/>
      <c r="CT37" s="659"/>
      <c r="CU37" s="659"/>
      <c r="CV37" s="659"/>
      <c r="CW37" s="659"/>
      <c r="CX37" s="659"/>
      <c r="CY37" s="660"/>
      <c r="CZ37" s="643">
        <v>8.9</v>
      </c>
      <c r="DA37" s="661"/>
      <c r="DB37" s="661"/>
      <c r="DC37" s="662"/>
      <c r="DD37" s="646">
        <v>4969050</v>
      </c>
      <c r="DE37" s="659"/>
      <c r="DF37" s="659"/>
      <c r="DG37" s="659"/>
      <c r="DH37" s="659"/>
      <c r="DI37" s="659"/>
      <c r="DJ37" s="659"/>
      <c r="DK37" s="660"/>
      <c r="DL37" s="646">
        <v>2260971</v>
      </c>
      <c r="DM37" s="659"/>
      <c r="DN37" s="659"/>
      <c r="DO37" s="659"/>
      <c r="DP37" s="659"/>
      <c r="DQ37" s="659"/>
      <c r="DR37" s="659"/>
      <c r="DS37" s="659"/>
      <c r="DT37" s="659"/>
      <c r="DU37" s="659"/>
      <c r="DV37" s="660"/>
      <c r="DW37" s="643">
        <v>6.5</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1925433</v>
      </c>
      <c r="S38" s="641"/>
      <c r="T38" s="641"/>
      <c r="U38" s="641"/>
      <c r="V38" s="641"/>
      <c r="W38" s="641"/>
      <c r="X38" s="641"/>
      <c r="Y38" s="642"/>
      <c r="Z38" s="677">
        <v>3.1</v>
      </c>
      <c r="AA38" s="677"/>
      <c r="AB38" s="677"/>
      <c r="AC38" s="677"/>
      <c r="AD38" s="678">
        <v>10208</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1537332</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15414</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6908069</v>
      </c>
      <c r="CS38" s="641"/>
      <c r="CT38" s="641"/>
      <c r="CU38" s="641"/>
      <c r="CV38" s="641"/>
      <c r="CW38" s="641"/>
      <c r="CX38" s="641"/>
      <c r="CY38" s="642"/>
      <c r="CZ38" s="643">
        <v>11.4</v>
      </c>
      <c r="DA38" s="661"/>
      <c r="DB38" s="661"/>
      <c r="DC38" s="662"/>
      <c r="DD38" s="646">
        <v>6125527</v>
      </c>
      <c r="DE38" s="641"/>
      <c r="DF38" s="641"/>
      <c r="DG38" s="641"/>
      <c r="DH38" s="641"/>
      <c r="DI38" s="641"/>
      <c r="DJ38" s="641"/>
      <c r="DK38" s="642"/>
      <c r="DL38" s="646">
        <v>5700231</v>
      </c>
      <c r="DM38" s="641"/>
      <c r="DN38" s="641"/>
      <c r="DO38" s="641"/>
      <c r="DP38" s="641"/>
      <c r="DQ38" s="641"/>
      <c r="DR38" s="641"/>
      <c r="DS38" s="641"/>
      <c r="DT38" s="641"/>
      <c r="DU38" s="641"/>
      <c r="DV38" s="642"/>
      <c r="DW38" s="643">
        <v>16.5</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5450500</v>
      </c>
      <c r="S39" s="641"/>
      <c r="T39" s="641"/>
      <c r="U39" s="641"/>
      <c r="V39" s="641"/>
      <c r="W39" s="641"/>
      <c r="X39" s="641"/>
      <c r="Y39" s="642"/>
      <c r="Z39" s="677">
        <v>8.9</v>
      </c>
      <c r="AA39" s="677"/>
      <c r="AB39" s="677"/>
      <c r="AC39" s="677"/>
      <c r="AD39" s="678" t="s">
        <v>235</v>
      </c>
      <c r="AE39" s="678"/>
      <c r="AF39" s="678"/>
      <c r="AG39" s="678"/>
      <c r="AH39" s="678"/>
      <c r="AI39" s="678"/>
      <c r="AJ39" s="678"/>
      <c r="AK39" s="678"/>
      <c r="AL39" s="643" t="s">
        <v>235</v>
      </c>
      <c r="AM39" s="644"/>
      <c r="AN39" s="644"/>
      <c r="AO39" s="679"/>
      <c r="AQ39" s="680" t="s">
        <v>340</v>
      </c>
      <c r="AR39" s="681"/>
      <c r="AS39" s="681"/>
      <c r="AT39" s="681"/>
      <c r="AU39" s="681"/>
      <c r="AV39" s="681"/>
      <c r="AW39" s="681"/>
      <c r="AX39" s="681"/>
      <c r="AY39" s="682"/>
      <c r="AZ39" s="640">
        <v>900614</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24072</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1020458</v>
      </c>
      <c r="CS39" s="659"/>
      <c r="CT39" s="659"/>
      <c r="CU39" s="659"/>
      <c r="CV39" s="659"/>
      <c r="CW39" s="659"/>
      <c r="CX39" s="659"/>
      <c r="CY39" s="660"/>
      <c r="CZ39" s="643">
        <v>1.7</v>
      </c>
      <c r="DA39" s="661"/>
      <c r="DB39" s="661"/>
      <c r="DC39" s="662"/>
      <c r="DD39" s="646">
        <v>873876</v>
      </c>
      <c r="DE39" s="659"/>
      <c r="DF39" s="659"/>
      <c r="DG39" s="659"/>
      <c r="DH39" s="659"/>
      <c r="DI39" s="659"/>
      <c r="DJ39" s="659"/>
      <c r="DK39" s="660"/>
      <c r="DL39" s="646" t="s">
        <v>136</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235</v>
      </c>
      <c r="S40" s="641"/>
      <c r="T40" s="641"/>
      <c r="U40" s="641"/>
      <c r="V40" s="641"/>
      <c r="W40" s="641"/>
      <c r="X40" s="641"/>
      <c r="Y40" s="642"/>
      <c r="Z40" s="677" t="s">
        <v>136</v>
      </c>
      <c r="AA40" s="677"/>
      <c r="AB40" s="677"/>
      <c r="AC40" s="677"/>
      <c r="AD40" s="678" t="s">
        <v>235</v>
      </c>
      <c r="AE40" s="678"/>
      <c r="AF40" s="678"/>
      <c r="AG40" s="678"/>
      <c r="AH40" s="678"/>
      <c r="AI40" s="678"/>
      <c r="AJ40" s="678"/>
      <c r="AK40" s="678"/>
      <c r="AL40" s="643" t="s">
        <v>136</v>
      </c>
      <c r="AM40" s="644"/>
      <c r="AN40" s="644"/>
      <c r="AO40" s="679"/>
      <c r="AQ40" s="680" t="s">
        <v>344</v>
      </c>
      <c r="AR40" s="681"/>
      <c r="AS40" s="681"/>
      <c r="AT40" s="681"/>
      <c r="AU40" s="681"/>
      <c r="AV40" s="681"/>
      <c r="AW40" s="681"/>
      <c r="AX40" s="681"/>
      <c r="AY40" s="682"/>
      <c r="AZ40" s="640" t="s">
        <v>136</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72</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1154437</v>
      </c>
      <c r="CS40" s="641"/>
      <c r="CT40" s="641"/>
      <c r="CU40" s="641"/>
      <c r="CV40" s="641"/>
      <c r="CW40" s="641"/>
      <c r="CX40" s="641"/>
      <c r="CY40" s="642"/>
      <c r="CZ40" s="643">
        <v>1.9</v>
      </c>
      <c r="DA40" s="661"/>
      <c r="DB40" s="661"/>
      <c r="DC40" s="662"/>
      <c r="DD40" s="646">
        <v>417594</v>
      </c>
      <c r="DE40" s="641"/>
      <c r="DF40" s="641"/>
      <c r="DG40" s="641"/>
      <c r="DH40" s="641"/>
      <c r="DI40" s="641"/>
      <c r="DJ40" s="641"/>
      <c r="DK40" s="642"/>
      <c r="DL40" s="646" t="s">
        <v>235</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1294900</v>
      </c>
      <c r="S41" s="641"/>
      <c r="T41" s="641"/>
      <c r="U41" s="641"/>
      <c r="V41" s="641"/>
      <c r="W41" s="641"/>
      <c r="X41" s="641"/>
      <c r="Y41" s="642"/>
      <c r="Z41" s="677">
        <v>2.1</v>
      </c>
      <c r="AA41" s="677"/>
      <c r="AB41" s="677"/>
      <c r="AC41" s="677"/>
      <c r="AD41" s="678" t="s">
        <v>136</v>
      </c>
      <c r="AE41" s="678"/>
      <c r="AF41" s="678"/>
      <c r="AG41" s="678"/>
      <c r="AH41" s="678"/>
      <c r="AI41" s="678"/>
      <c r="AJ41" s="678"/>
      <c r="AK41" s="678"/>
      <c r="AL41" s="643" t="s">
        <v>136</v>
      </c>
      <c r="AM41" s="644"/>
      <c r="AN41" s="644"/>
      <c r="AO41" s="679"/>
      <c r="AQ41" s="680" t="s">
        <v>349</v>
      </c>
      <c r="AR41" s="681"/>
      <c r="AS41" s="681"/>
      <c r="AT41" s="681"/>
      <c r="AU41" s="681"/>
      <c r="AV41" s="681"/>
      <c r="AW41" s="681"/>
      <c r="AX41" s="681"/>
      <c r="AY41" s="682"/>
      <c r="AZ41" s="640">
        <v>781980</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136</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136</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61250381</v>
      </c>
      <c r="S42" s="663"/>
      <c r="T42" s="663"/>
      <c r="U42" s="663"/>
      <c r="V42" s="663"/>
      <c r="W42" s="663"/>
      <c r="X42" s="663"/>
      <c r="Y42" s="665"/>
      <c r="Z42" s="666">
        <v>100</v>
      </c>
      <c r="AA42" s="666"/>
      <c r="AB42" s="666"/>
      <c r="AC42" s="666"/>
      <c r="AD42" s="667">
        <v>33279721</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3774169</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315</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5366287</v>
      </c>
      <c r="CS42" s="641"/>
      <c r="CT42" s="641"/>
      <c r="CU42" s="641"/>
      <c r="CV42" s="641"/>
      <c r="CW42" s="641"/>
      <c r="CX42" s="641"/>
      <c r="CY42" s="642"/>
      <c r="CZ42" s="643">
        <v>8.9</v>
      </c>
      <c r="DA42" s="644"/>
      <c r="DB42" s="644"/>
      <c r="DC42" s="645"/>
      <c r="DD42" s="646">
        <v>1007453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153091</v>
      </c>
      <c r="CS43" s="659"/>
      <c r="CT43" s="659"/>
      <c r="CU43" s="659"/>
      <c r="CV43" s="659"/>
      <c r="CW43" s="659"/>
      <c r="CX43" s="659"/>
      <c r="CY43" s="660"/>
      <c r="CZ43" s="643">
        <v>0.3</v>
      </c>
      <c r="DA43" s="661"/>
      <c r="DB43" s="661"/>
      <c r="DC43" s="662"/>
      <c r="DD43" s="646">
        <v>153091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5082012</v>
      </c>
      <c r="CS44" s="641"/>
      <c r="CT44" s="641"/>
      <c r="CU44" s="641"/>
      <c r="CV44" s="641"/>
      <c r="CW44" s="641"/>
      <c r="CX44" s="641"/>
      <c r="CY44" s="642"/>
      <c r="CZ44" s="643">
        <v>8.4</v>
      </c>
      <c r="DA44" s="644"/>
      <c r="DB44" s="644"/>
      <c r="DC44" s="645"/>
      <c r="DD44" s="646">
        <v>900469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1668655</v>
      </c>
      <c r="CS45" s="659"/>
      <c r="CT45" s="659"/>
      <c r="CU45" s="659"/>
      <c r="CV45" s="659"/>
      <c r="CW45" s="659"/>
      <c r="CX45" s="659"/>
      <c r="CY45" s="660"/>
      <c r="CZ45" s="643">
        <v>2.8</v>
      </c>
      <c r="DA45" s="661"/>
      <c r="DB45" s="661"/>
      <c r="DC45" s="662"/>
      <c r="DD45" s="646">
        <v>125227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2964409</v>
      </c>
      <c r="CS46" s="641"/>
      <c r="CT46" s="641"/>
      <c r="CU46" s="641"/>
      <c r="CV46" s="641"/>
      <c r="CW46" s="641"/>
      <c r="CX46" s="641"/>
      <c r="CY46" s="642"/>
      <c r="CZ46" s="643">
        <v>4.9000000000000004</v>
      </c>
      <c r="DA46" s="644"/>
      <c r="DB46" s="644"/>
      <c r="DC46" s="645"/>
      <c r="DD46" s="646">
        <v>770094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284275</v>
      </c>
      <c r="CS47" s="659"/>
      <c r="CT47" s="659"/>
      <c r="CU47" s="659"/>
      <c r="CV47" s="659"/>
      <c r="CW47" s="659"/>
      <c r="CX47" s="659"/>
      <c r="CY47" s="660"/>
      <c r="CZ47" s="643">
        <v>0.5</v>
      </c>
      <c r="DA47" s="661"/>
      <c r="DB47" s="661"/>
      <c r="DC47" s="662"/>
      <c r="DD47" s="646">
        <v>106984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235</v>
      </c>
      <c r="CS48" s="641"/>
      <c r="CT48" s="641"/>
      <c r="CU48" s="641"/>
      <c r="CV48" s="641"/>
      <c r="CW48" s="641"/>
      <c r="CX48" s="641"/>
      <c r="CY48" s="642"/>
      <c r="CZ48" s="643" t="s">
        <v>136</v>
      </c>
      <c r="DA48" s="644"/>
      <c r="DB48" s="644"/>
      <c r="DC48" s="645"/>
      <c r="DD48" s="646" t="s">
        <v>235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60553528</v>
      </c>
      <c r="CS49" s="625"/>
      <c r="CT49" s="625"/>
      <c r="CU49" s="625"/>
      <c r="CV49" s="625"/>
      <c r="CW49" s="625"/>
      <c r="CX49" s="625"/>
      <c r="CY49" s="626"/>
      <c r="CZ49" s="627">
        <v>100</v>
      </c>
      <c r="DA49" s="628"/>
      <c r="DB49" s="628"/>
      <c r="DC49" s="629"/>
      <c r="DD49" s="630">
        <v>41785696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J+7NLBeSKR96DPxRYBAIXEapbzKia0dhchKOlrrIp2zRF5QuAeGivcD6R/J2Il0iGB/75PBXVTBz77XVugBHA==" saltValue="ceBhxcF3lnvJOXdNmYIk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61921</v>
      </c>
      <c r="R7" s="1160"/>
      <c r="S7" s="1160"/>
      <c r="T7" s="1160"/>
      <c r="U7" s="1160"/>
      <c r="V7" s="1160">
        <v>61139</v>
      </c>
      <c r="W7" s="1160"/>
      <c r="X7" s="1160"/>
      <c r="Y7" s="1160"/>
      <c r="Z7" s="1160"/>
      <c r="AA7" s="1160">
        <v>782</v>
      </c>
      <c r="AB7" s="1160"/>
      <c r="AC7" s="1160"/>
      <c r="AD7" s="1160"/>
      <c r="AE7" s="1161"/>
      <c r="AF7" s="1162">
        <v>635</v>
      </c>
      <c r="AG7" s="1163"/>
      <c r="AH7" s="1163"/>
      <c r="AI7" s="1163"/>
      <c r="AJ7" s="1164"/>
      <c r="AK7" s="1146">
        <v>0</v>
      </c>
      <c r="AL7" s="1147"/>
      <c r="AM7" s="1147"/>
      <c r="AN7" s="1147"/>
      <c r="AO7" s="1147"/>
      <c r="AP7" s="1147">
        <v>67302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590</v>
      </c>
      <c r="BT7" s="1151"/>
      <c r="BU7" s="1151"/>
      <c r="BV7" s="1151"/>
      <c r="BW7" s="1151"/>
      <c r="BX7" s="1151"/>
      <c r="BY7" s="1151"/>
      <c r="BZ7" s="1151"/>
      <c r="CA7" s="1151"/>
      <c r="CB7" s="1151"/>
      <c r="CC7" s="1151"/>
      <c r="CD7" s="1151"/>
      <c r="CE7" s="1151"/>
      <c r="CF7" s="1151"/>
      <c r="CG7" s="1152"/>
      <c r="CH7" s="1143">
        <v>1</v>
      </c>
      <c r="CI7" s="1144"/>
      <c r="CJ7" s="1144"/>
      <c r="CK7" s="1144"/>
      <c r="CL7" s="1145"/>
      <c r="CM7" s="1143">
        <v>287</v>
      </c>
      <c r="CN7" s="1144"/>
      <c r="CO7" s="1144"/>
      <c r="CP7" s="1144"/>
      <c r="CQ7" s="1145"/>
      <c r="CR7" s="1143">
        <v>30</v>
      </c>
      <c r="CS7" s="1144"/>
      <c r="CT7" s="1144"/>
      <c r="CU7" s="1144"/>
      <c r="CV7" s="1145"/>
      <c r="CW7" s="1143">
        <v>0</v>
      </c>
      <c r="CX7" s="1144"/>
      <c r="CY7" s="1144"/>
      <c r="CZ7" s="1144"/>
      <c r="DA7" s="1145"/>
      <c r="DB7" s="1143">
        <v>0</v>
      </c>
      <c r="DC7" s="1144"/>
      <c r="DD7" s="1144"/>
      <c r="DE7" s="1144"/>
      <c r="DF7" s="1145"/>
      <c r="DG7" s="1143" t="s">
        <v>598</v>
      </c>
      <c r="DH7" s="1144"/>
      <c r="DI7" s="1144"/>
      <c r="DJ7" s="1144"/>
      <c r="DK7" s="1145"/>
      <c r="DL7" s="1143" t="s">
        <v>598</v>
      </c>
      <c r="DM7" s="1144"/>
      <c r="DN7" s="1144"/>
      <c r="DO7" s="1144"/>
      <c r="DP7" s="1145"/>
      <c r="DQ7" s="1143" t="s">
        <v>598</v>
      </c>
      <c r="DR7" s="1144"/>
      <c r="DS7" s="1144"/>
      <c r="DT7" s="1144"/>
      <c r="DU7" s="1145"/>
      <c r="DV7" s="1170"/>
      <c r="DW7" s="1171"/>
      <c r="DX7" s="1171"/>
      <c r="DY7" s="1171"/>
      <c r="DZ7" s="1172"/>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13</v>
      </c>
      <c r="R8" s="1099"/>
      <c r="S8" s="1099"/>
      <c r="T8" s="1099"/>
      <c r="U8" s="1099"/>
      <c r="V8" s="1099">
        <v>98</v>
      </c>
      <c r="W8" s="1099"/>
      <c r="X8" s="1099"/>
      <c r="Y8" s="1099"/>
      <c r="Z8" s="1099"/>
      <c r="AA8" s="1099">
        <v>-85</v>
      </c>
      <c r="AB8" s="1099"/>
      <c r="AC8" s="1099"/>
      <c r="AD8" s="1099"/>
      <c r="AE8" s="1100"/>
      <c r="AF8" s="1074" t="s">
        <v>136</v>
      </c>
      <c r="AG8" s="1075"/>
      <c r="AH8" s="1075"/>
      <c r="AI8" s="1075"/>
      <c r="AJ8" s="1076"/>
      <c r="AK8" s="1141">
        <v>85</v>
      </c>
      <c r="AL8" s="1142"/>
      <c r="AM8" s="1142"/>
      <c r="AN8" s="1142"/>
      <c r="AO8" s="1142"/>
      <c r="AP8" s="1142">
        <v>121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591</v>
      </c>
      <c r="BT8" s="1070"/>
      <c r="BU8" s="1070"/>
      <c r="BV8" s="1070"/>
      <c r="BW8" s="1070"/>
      <c r="BX8" s="1070"/>
      <c r="BY8" s="1070"/>
      <c r="BZ8" s="1070"/>
      <c r="CA8" s="1070"/>
      <c r="CB8" s="1070"/>
      <c r="CC8" s="1070"/>
      <c r="CD8" s="1070"/>
      <c r="CE8" s="1070"/>
      <c r="CF8" s="1070"/>
      <c r="CG8" s="1071"/>
      <c r="CH8" s="1044">
        <v>83</v>
      </c>
      <c r="CI8" s="1045"/>
      <c r="CJ8" s="1045"/>
      <c r="CK8" s="1045"/>
      <c r="CL8" s="1046"/>
      <c r="CM8" s="1044">
        <v>1513</v>
      </c>
      <c r="CN8" s="1045"/>
      <c r="CO8" s="1045"/>
      <c r="CP8" s="1045"/>
      <c r="CQ8" s="1046"/>
      <c r="CR8" s="1044">
        <v>20</v>
      </c>
      <c r="CS8" s="1045"/>
      <c r="CT8" s="1045"/>
      <c r="CU8" s="1045"/>
      <c r="CV8" s="1046"/>
      <c r="CW8" s="1044">
        <v>0</v>
      </c>
      <c r="CX8" s="1045"/>
      <c r="CY8" s="1045"/>
      <c r="CZ8" s="1045"/>
      <c r="DA8" s="1046"/>
      <c r="DB8" s="1044">
        <v>0</v>
      </c>
      <c r="DC8" s="1045"/>
      <c r="DD8" s="1045"/>
      <c r="DE8" s="1045"/>
      <c r="DF8" s="1046"/>
      <c r="DG8" s="1044" t="s">
        <v>598</v>
      </c>
      <c r="DH8" s="1045"/>
      <c r="DI8" s="1045"/>
      <c r="DJ8" s="1045"/>
      <c r="DK8" s="1046"/>
      <c r="DL8" s="1044" t="s">
        <v>599</v>
      </c>
      <c r="DM8" s="1045"/>
      <c r="DN8" s="1045"/>
      <c r="DO8" s="1045"/>
      <c r="DP8" s="1046"/>
      <c r="DQ8" s="1044" t="s">
        <v>600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592</v>
      </c>
      <c r="BT9" s="1070"/>
      <c r="BU9" s="1070"/>
      <c r="BV9" s="1070"/>
      <c r="BW9" s="1070"/>
      <c r="BX9" s="1070"/>
      <c r="BY9" s="1070"/>
      <c r="BZ9" s="1070"/>
      <c r="CA9" s="1070"/>
      <c r="CB9" s="1070"/>
      <c r="CC9" s="1070"/>
      <c r="CD9" s="1070"/>
      <c r="CE9" s="1070"/>
      <c r="CF9" s="1070"/>
      <c r="CG9" s="1071"/>
      <c r="CH9" s="1044">
        <v>13</v>
      </c>
      <c r="CI9" s="1045"/>
      <c r="CJ9" s="1045"/>
      <c r="CK9" s="1045"/>
      <c r="CL9" s="1046"/>
      <c r="CM9" s="1044">
        <v>332</v>
      </c>
      <c r="CN9" s="1045"/>
      <c r="CO9" s="1045"/>
      <c r="CP9" s="1045"/>
      <c r="CQ9" s="1046"/>
      <c r="CR9" s="1044">
        <v>105</v>
      </c>
      <c r="CS9" s="1045"/>
      <c r="CT9" s="1045"/>
      <c r="CU9" s="1045"/>
      <c r="CV9" s="1046"/>
      <c r="CW9" s="1044">
        <v>47</v>
      </c>
      <c r="CX9" s="1045"/>
      <c r="CY9" s="1045"/>
      <c r="CZ9" s="1045"/>
      <c r="DA9" s="1046"/>
      <c r="DB9" s="1044">
        <v>0</v>
      </c>
      <c r="DC9" s="1045"/>
      <c r="DD9" s="1045"/>
      <c r="DE9" s="1045"/>
      <c r="DF9" s="1046"/>
      <c r="DG9" s="1044" t="s">
        <v>598</v>
      </c>
      <c r="DH9" s="1045"/>
      <c r="DI9" s="1045"/>
      <c r="DJ9" s="1045"/>
      <c r="DK9" s="1046"/>
      <c r="DL9" s="1044" t="s">
        <v>599</v>
      </c>
      <c r="DM9" s="1045"/>
      <c r="DN9" s="1045"/>
      <c r="DO9" s="1045"/>
      <c r="DP9" s="1046"/>
      <c r="DQ9" s="1044" t="s">
        <v>600</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593</v>
      </c>
      <c r="BT10" s="1070"/>
      <c r="BU10" s="1070"/>
      <c r="BV10" s="1070"/>
      <c r="BW10" s="1070"/>
      <c r="BX10" s="1070"/>
      <c r="BY10" s="1070"/>
      <c r="BZ10" s="1070"/>
      <c r="CA10" s="1070"/>
      <c r="CB10" s="1070"/>
      <c r="CC10" s="1070"/>
      <c r="CD10" s="1070"/>
      <c r="CE10" s="1070"/>
      <c r="CF10" s="1070"/>
      <c r="CG10" s="1071"/>
      <c r="CH10" s="1044">
        <v>-2</v>
      </c>
      <c r="CI10" s="1045"/>
      <c r="CJ10" s="1045"/>
      <c r="CK10" s="1045"/>
      <c r="CL10" s="1046"/>
      <c r="CM10" s="1044">
        <v>37</v>
      </c>
      <c r="CN10" s="1045"/>
      <c r="CO10" s="1045"/>
      <c r="CP10" s="1045"/>
      <c r="CQ10" s="1046"/>
      <c r="CR10" s="1044">
        <v>10</v>
      </c>
      <c r="CS10" s="1045"/>
      <c r="CT10" s="1045"/>
      <c r="CU10" s="1045"/>
      <c r="CV10" s="1046"/>
      <c r="CW10" s="1044">
        <v>6</v>
      </c>
      <c r="CX10" s="1045"/>
      <c r="CY10" s="1045"/>
      <c r="CZ10" s="1045"/>
      <c r="DA10" s="1046"/>
      <c r="DB10" s="1044">
        <v>0</v>
      </c>
      <c r="DC10" s="1045"/>
      <c r="DD10" s="1045"/>
      <c r="DE10" s="1045"/>
      <c r="DF10" s="1046"/>
      <c r="DG10" s="1044" t="s">
        <v>598</v>
      </c>
      <c r="DH10" s="1045"/>
      <c r="DI10" s="1045"/>
      <c r="DJ10" s="1045"/>
      <c r="DK10" s="1046"/>
      <c r="DL10" s="1044" t="s">
        <v>599</v>
      </c>
      <c r="DM10" s="1045"/>
      <c r="DN10" s="1045"/>
      <c r="DO10" s="1045"/>
      <c r="DP10" s="1046"/>
      <c r="DQ10" s="1044" t="s">
        <v>600</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594</v>
      </c>
      <c r="BT11" s="1070"/>
      <c r="BU11" s="1070"/>
      <c r="BV11" s="1070"/>
      <c r="BW11" s="1070"/>
      <c r="BX11" s="1070"/>
      <c r="BY11" s="1070"/>
      <c r="BZ11" s="1070"/>
      <c r="CA11" s="1070"/>
      <c r="CB11" s="1070"/>
      <c r="CC11" s="1070"/>
      <c r="CD11" s="1070"/>
      <c r="CE11" s="1070"/>
      <c r="CF11" s="1070"/>
      <c r="CG11" s="1071"/>
      <c r="CH11" s="1044">
        <v>-3</v>
      </c>
      <c r="CI11" s="1045"/>
      <c r="CJ11" s="1045"/>
      <c r="CK11" s="1045"/>
      <c r="CL11" s="1046"/>
      <c r="CM11" s="1044">
        <v>100</v>
      </c>
      <c r="CN11" s="1045"/>
      <c r="CO11" s="1045"/>
      <c r="CP11" s="1045"/>
      <c r="CQ11" s="1046"/>
      <c r="CR11" s="1044">
        <v>48</v>
      </c>
      <c r="CS11" s="1045"/>
      <c r="CT11" s="1045"/>
      <c r="CU11" s="1045"/>
      <c r="CV11" s="1046"/>
      <c r="CW11" s="1044">
        <v>0</v>
      </c>
      <c r="CX11" s="1045"/>
      <c r="CY11" s="1045"/>
      <c r="CZ11" s="1045"/>
      <c r="DA11" s="1046"/>
      <c r="DB11" s="1044">
        <v>0</v>
      </c>
      <c r="DC11" s="1045"/>
      <c r="DD11" s="1045"/>
      <c r="DE11" s="1045"/>
      <c r="DF11" s="1046"/>
      <c r="DG11" s="1044" t="s">
        <v>598</v>
      </c>
      <c r="DH11" s="1045"/>
      <c r="DI11" s="1045"/>
      <c r="DJ11" s="1045"/>
      <c r="DK11" s="1046"/>
      <c r="DL11" s="1044" t="s">
        <v>599</v>
      </c>
      <c r="DM11" s="1045"/>
      <c r="DN11" s="1045"/>
      <c r="DO11" s="1045"/>
      <c r="DP11" s="1046"/>
      <c r="DQ11" s="1044" t="s">
        <v>600</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595</v>
      </c>
      <c r="BT12" s="1070"/>
      <c r="BU12" s="1070"/>
      <c r="BV12" s="1070"/>
      <c r="BW12" s="1070"/>
      <c r="BX12" s="1070"/>
      <c r="BY12" s="1070"/>
      <c r="BZ12" s="1070"/>
      <c r="CA12" s="1070"/>
      <c r="CB12" s="1070"/>
      <c r="CC12" s="1070"/>
      <c r="CD12" s="1070"/>
      <c r="CE12" s="1070"/>
      <c r="CF12" s="1070"/>
      <c r="CG12" s="1071"/>
      <c r="CH12" s="1044">
        <v>-27</v>
      </c>
      <c r="CI12" s="1045"/>
      <c r="CJ12" s="1045"/>
      <c r="CK12" s="1045"/>
      <c r="CL12" s="1046"/>
      <c r="CM12" s="1044">
        <v>85</v>
      </c>
      <c r="CN12" s="1045"/>
      <c r="CO12" s="1045"/>
      <c r="CP12" s="1045"/>
      <c r="CQ12" s="1046"/>
      <c r="CR12" s="1044">
        <v>56</v>
      </c>
      <c r="CS12" s="1045"/>
      <c r="CT12" s="1045"/>
      <c r="CU12" s="1045"/>
      <c r="CV12" s="1046"/>
      <c r="CW12" s="1044">
        <v>0</v>
      </c>
      <c r="CX12" s="1045"/>
      <c r="CY12" s="1045"/>
      <c r="CZ12" s="1045"/>
      <c r="DA12" s="1046"/>
      <c r="DB12" s="1044">
        <v>0</v>
      </c>
      <c r="DC12" s="1045"/>
      <c r="DD12" s="1045"/>
      <c r="DE12" s="1045"/>
      <c r="DF12" s="1046"/>
      <c r="DG12" s="1044" t="s">
        <v>598</v>
      </c>
      <c r="DH12" s="1045"/>
      <c r="DI12" s="1045"/>
      <c r="DJ12" s="1045"/>
      <c r="DK12" s="1046"/>
      <c r="DL12" s="1044" t="s">
        <v>599</v>
      </c>
      <c r="DM12" s="1045"/>
      <c r="DN12" s="1045"/>
      <c r="DO12" s="1045"/>
      <c r="DP12" s="1046"/>
      <c r="DQ12" s="1044" t="s">
        <v>600</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596</v>
      </c>
      <c r="BT13" s="1070"/>
      <c r="BU13" s="1070"/>
      <c r="BV13" s="1070"/>
      <c r="BW13" s="1070"/>
      <c r="BX13" s="1070"/>
      <c r="BY13" s="1070"/>
      <c r="BZ13" s="1070"/>
      <c r="CA13" s="1070"/>
      <c r="CB13" s="1070"/>
      <c r="CC13" s="1070"/>
      <c r="CD13" s="1070"/>
      <c r="CE13" s="1070"/>
      <c r="CF13" s="1070"/>
      <c r="CG13" s="1071"/>
      <c r="CH13" s="1044">
        <v>-1</v>
      </c>
      <c r="CI13" s="1045"/>
      <c r="CJ13" s="1045"/>
      <c r="CK13" s="1045"/>
      <c r="CL13" s="1046"/>
      <c r="CM13" s="1044">
        <v>307</v>
      </c>
      <c r="CN13" s="1045"/>
      <c r="CO13" s="1045"/>
      <c r="CP13" s="1045"/>
      <c r="CQ13" s="1046"/>
      <c r="CR13" s="1044">
        <v>0</v>
      </c>
      <c r="CS13" s="1045"/>
      <c r="CT13" s="1045"/>
      <c r="CU13" s="1045"/>
      <c r="CV13" s="1046"/>
      <c r="CW13" s="1044">
        <v>0</v>
      </c>
      <c r="CX13" s="1045"/>
      <c r="CY13" s="1045"/>
      <c r="CZ13" s="1045"/>
      <c r="DA13" s="1046"/>
      <c r="DB13" s="1044">
        <v>0</v>
      </c>
      <c r="DC13" s="1045"/>
      <c r="DD13" s="1045"/>
      <c r="DE13" s="1045"/>
      <c r="DF13" s="1046"/>
      <c r="DG13" s="1044" t="s">
        <v>598</v>
      </c>
      <c r="DH13" s="1045"/>
      <c r="DI13" s="1045"/>
      <c r="DJ13" s="1045"/>
      <c r="DK13" s="1046"/>
      <c r="DL13" s="1044" t="s">
        <v>599</v>
      </c>
      <c r="DM13" s="1045"/>
      <c r="DN13" s="1045"/>
      <c r="DO13" s="1045"/>
      <c r="DP13" s="1046"/>
      <c r="DQ13" s="1044" t="s">
        <v>600</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597</v>
      </c>
      <c r="BT14" s="1070"/>
      <c r="BU14" s="1070"/>
      <c r="BV14" s="1070"/>
      <c r="BW14" s="1070"/>
      <c r="BX14" s="1070"/>
      <c r="BY14" s="1070"/>
      <c r="BZ14" s="1070"/>
      <c r="CA14" s="1070"/>
      <c r="CB14" s="1070"/>
      <c r="CC14" s="1070"/>
      <c r="CD14" s="1070"/>
      <c r="CE14" s="1070"/>
      <c r="CF14" s="1070"/>
      <c r="CG14" s="1071"/>
      <c r="CH14" s="1044">
        <v>0</v>
      </c>
      <c r="CI14" s="1045"/>
      <c r="CJ14" s="1045"/>
      <c r="CK14" s="1045"/>
      <c r="CL14" s="1046"/>
      <c r="CM14" s="1044">
        <v>15</v>
      </c>
      <c r="CN14" s="1045"/>
      <c r="CO14" s="1045"/>
      <c r="CP14" s="1045"/>
      <c r="CQ14" s="1046"/>
      <c r="CR14" s="1044">
        <v>0</v>
      </c>
      <c r="CS14" s="1045"/>
      <c r="CT14" s="1045"/>
      <c r="CU14" s="1045"/>
      <c r="CV14" s="1046"/>
      <c r="CW14" s="1044">
        <v>0</v>
      </c>
      <c r="CX14" s="1045"/>
      <c r="CY14" s="1045"/>
      <c r="CZ14" s="1045"/>
      <c r="DA14" s="1046"/>
      <c r="DB14" s="1044">
        <v>0</v>
      </c>
      <c r="DC14" s="1045"/>
      <c r="DD14" s="1045"/>
      <c r="DE14" s="1045"/>
      <c r="DF14" s="1046"/>
      <c r="DG14" s="1044" t="s">
        <v>598</v>
      </c>
      <c r="DH14" s="1045"/>
      <c r="DI14" s="1045"/>
      <c r="DJ14" s="1045"/>
      <c r="DK14" s="1046"/>
      <c r="DL14" s="1044" t="s">
        <v>599</v>
      </c>
      <c r="DM14" s="1045"/>
      <c r="DN14" s="1045"/>
      <c r="DO14" s="1045"/>
      <c r="DP14" s="1046"/>
      <c r="DQ14" s="1044" t="s">
        <v>600</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61934</v>
      </c>
      <c r="R23" s="1124"/>
      <c r="S23" s="1124"/>
      <c r="T23" s="1124"/>
      <c r="U23" s="1124"/>
      <c r="V23" s="1124">
        <v>61237</v>
      </c>
      <c r="W23" s="1124"/>
      <c r="X23" s="1124"/>
      <c r="Y23" s="1124"/>
      <c r="Z23" s="1124"/>
      <c r="AA23" s="1124">
        <v>697</v>
      </c>
      <c r="AB23" s="1124"/>
      <c r="AC23" s="1124"/>
      <c r="AD23" s="1124"/>
      <c r="AE23" s="1125"/>
      <c r="AF23" s="1126">
        <v>550</v>
      </c>
      <c r="AG23" s="1124"/>
      <c r="AH23" s="1124"/>
      <c r="AI23" s="1124"/>
      <c r="AJ23" s="1127"/>
      <c r="AK23" s="1128"/>
      <c r="AL23" s="1129"/>
      <c r="AM23" s="1129"/>
      <c r="AN23" s="1129"/>
      <c r="AO23" s="1129"/>
      <c r="AP23" s="1124">
        <v>67424</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10801</v>
      </c>
      <c r="R28" s="1109"/>
      <c r="S28" s="1109"/>
      <c r="T28" s="1109"/>
      <c r="U28" s="1109"/>
      <c r="V28" s="1109">
        <v>10728</v>
      </c>
      <c r="W28" s="1109"/>
      <c r="X28" s="1109"/>
      <c r="Y28" s="1109"/>
      <c r="Z28" s="1109"/>
      <c r="AA28" s="1109">
        <v>73</v>
      </c>
      <c r="AB28" s="1109"/>
      <c r="AC28" s="1109"/>
      <c r="AD28" s="1109"/>
      <c r="AE28" s="1110"/>
      <c r="AF28" s="1111">
        <v>73</v>
      </c>
      <c r="AG28" s="1109"/>
      <c r="AH28" s="1109"/>
      <c r="AI28" s="1109"/>
      <c r="AJ28" s="1112"/>
      <c r="AK28" s="1113">
        <v>1083</v>
      </c>
      <c r="AL28" s="1101"/>
      <c r="AM28" s="1101"/>
      <c r="AN28" s="1101"/>
      <c r="AO28" s="1101"/>
      <c r="AP28" s="1101" t="s">
        <v>598</v>
      </c>
      <c r="AQ28" s="1101"/>
      <c r="AR28" s="1101"/>
      <c r="AS28" s="1101"/>
      <c r="AT28" s="1101"/>
      <c r="AU28" s="1101" t="s">
        <v>598</v>
      </c>
      <c r="AV28" s="1101"/>
      <c r="AW28" s="1101"/>
      <c r="AX28" s="1101"/>
      <c r="AY28" s="1101"/>
      <c r="AZ28" s="1102" t="s">
        <v>128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15</v>
      </c>
      <c r="R29" s="1099"/>
      <c r="S29" s="1099"/>
      <c r="T29" s="1099"/>
      <c r="U29" s="1099"/>
      <c r="V29" s="1099">
        <v>14</v>
      </c>
      <c r="W29" s="1099"/>
      <c r="X29" s="1099"/>
      <c r="Y29" s="1099"/>
      <c r="Z29" s="1099"/>
      <c r="AA29" s="1099">
        <v>1</v>
      </c>
      <c r="AB29" s="1099"/>
      <c r="AC29" s="1099"/>
      <c r="AD29" s="1099"/>
      <c r="AE29" s="1100"/>
      <c r="AF29" s="1074">
        <v>1</v>
      </c>
      <c r="AG29" s="1075"/>
      <c r="AH29" s="1075"/>
      <c r="AI29" s="1075"/>
      <c r="AJ29" s="1076"/>
      <c r="AK29" s="1035">
        <v>11</v>
      </c>
      <c r="AL29" s="1026"/>
      <c r="AM29" s="1026"/>
      <c r="AN29" s="1026"/>
      <c r="AO29" s="1026"/>
      <c r="AP29" s="1026">
        <v>20</v>
      </c>
      <c r="AQ29" s="1026"/>
      <c r="AR29" s="1026"/>
      <c r="AS29" s="1026"/>
      <c r="AT29" s="1026"/>
      <c r="AU29" s="1026">
        <v>12</v>
      </c>
      <c r="AV29" s="1026"/>
      <c r="AW29" s="1026"/>
      <c r="AX29" s="1026"/>
      <c r="AY29" s="1026"/>
      <c r="AZ29" s="1097" t="s">
        <v>128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11981</v>
      </c>
      <c r="R30" s="1099"/>
      <c r="S30" s="1099"/>
      <c r="T30" s="1099"/>
      <c r="U30" s="1099"/>
      <c r="V30" s="1099">
        <v>11970</v>
      </c>
      <c r="W30" s="1099"/>
      <c r="X30" s="1099"/>
      <c r="Y30" s="1099"/>
      <c r="Z30" s="1099"/>
      <c r="AA30" s="1099">
        <v>11</v>
      </c>
      <c r="AB30" s="1099"/>
      <c r="AC30" s="1099"/>
      <c r="AD30" s="1099"/>
      <c r="AE30" s="1100"/>
      <c r="AF30" s="1074">
        <v>11</v>
      </c>
      <c r="AG30" s="1075"/>
      <c r="AH30" s="1075"/>
      <c r="AI30" s="1075"/>
      <c r="AJ30" s="1076"/>
      <c r="AK30" s="1035">
        <v>1739</v>
      </c>
      <c r="AL30" s="1026"/>
      <c r="AM30" s="1026"/>
      <c r="AN30" s="1026"/>
      <c r="AO30" s="1026"/>
      <c r="AP30" s="1026" t="s">
        <v>598</v>
      </c>
      <c r="AQ30" s="1026"/>
      <c r="AR30" s="1026"/>
      <c r="AS30" s="1026"/>
      <c r="AT30" s="1026"/>
      <c r="AU30" s="1026" t="s">
        <v>598</v>
      </c>
      <c r="AV30" s="1026"/>
      <c r="AW30" s="1026"/>
      <c r="AX30" s="1026"/>
      <c r="AY30" s="1026"/>
      <c r="AZ30" s="1097" t="s">
        <v>128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128</v>
      </c>
      <c r="R31" s="1099"/>
      <c r="S31" s="1099"/>
      <c r="T31" s="1099"/>
      <c r="U31" s="1099"/>
      <c r="V31" s="1099">
        <v>124</v>
      </c>
      <c r="W31" s="1099"/>
      <c r="X31" s="1099"/>
      <c r="Y31" s="1099"/>
      <c r="Z31" s="1099"/>
      <c r="AA31" s="1099">
        <v>4</v>
      </c>
      <c r="AB31" s="1099"/>
      <c r="AC31" s="1099"/>
      <c r="AD31" s="1099"/>
      <c r="AE31" s="1100"/>
      <c r="AF31" s="1074">
        <v>4</v>
      </c>
      <c r="AG31" s="1075"/>
      <c r="AH31" s="1075"/>
      <c r="AI31" s="1075"/>
      <c r="AJ31" s="1076"/>
      <c r="AK31" s="1035">
        <v>77</v>
      </c>
      <c r="AL31" s="1026"/>
      <c r="AM31" s="1026"/>
      <c r="AN31" s="1026"/>
      <c r="AO31" s="1026"/>
      <c r="AP31" s="1026">
        <v>119</v>
      </c>
      <c r="AQ31" s="1026"/>
      <c r="AR31" s="1026"/>
      <c r="AS31" s="1026"/>
      <c r="AT31" s="1026"/>
      <c r="AU31" s="1026">
        <v>119</v>
      </c>
      <c r="AV31" s="1026"/>
      <c r="AW31" s="1026"/>
      <c r="AX31" s="1026"/>
      <c r="AY31" s="1026"/>
      <c r="AZ31" s="1097" t="s">
        <v>128</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1296</v>
      </c>
      <c r="R32" s="1099"/>
      <c r="S32" s="1099"/>
      <c r="T32" s="1099"/>
      <c r="U32" s="1099"/>
      <c r="V32" s="1099">
        <v>1294</v>
      </c>
      <c r="W32" s="1099"/>
      <c r="X32" s="1099"/>
      <c r="Y32" s="1099"/>
      <c r="Z32" s="1099"/>
      <c r="AA32" s="1099">
        <v>2</v>
      </c>
      <c r="AB32" s="1099"/>
      <c r="AC32" s="1099"/>
      <c r="AD32" s="1099"/>
      <c r="AE32" s="1100"/>
      <c r="AF32" s="1074">
        <v>2</v>
      </c>
      <c r="AG32" s="1075"/>
      <c r="AH32" s="1075"/>
      <c r="AI32" s="1075"/>
      <c r="AJ32" s="1076"/>
      <c r="AK32" s="1035">
        <v>337</v>
      </c>
      <c r="AL32" s="1026"/>
      <c r="AM32" s="1026"/>
      <c r="AN32" s="1026"/>
      <c r="AO32" s="1026"/>
      <c r="AP32" s="1026" t="s">
        <v>598</v>
      </c>
      <c r="AQ32" s="1026"/>
      <c r="AR32" s="1026"/>
      <c r="AS32" s="1026"/>
      <c r="AT32" s="1026"/>
      <c r="AU32" s="1026" t="s">
        <v>602</v>
      </c>
      <c r="AV32" s="1026"/>
      <c r="AW32" s="1026"/>
      <c r="AX32" s="1026"/>
      <c r="AY32" s="1026"/>
      <c r="AZ32" s="1097" t="s">
        <v>128</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3166</v>
      </c>
      <c r="R33" s="1099"/>
      <c r="S33" s="1099"/>
      <c r="T33" s="1099"/>
      <c r="U33" s="1099"/>
      <c r="V33" s="1099">
        <v>2973</v>
      </c>
      <c r="W33" s="1099"/>
      <c r="X33" s="1099"/>
      <c r="Y33" s="1099"/>
      <c r="Z33" s="1099"/>
      <c r="AA33" s="1099">
        <v>193</v>
      </c>
      <c r="AB33" s="1099"/>
      <c r="AC33" s="1099"/>
      <c r="AD33" s="1099"/>
      <c r="AE33" s="1100"/>
      <c r="AF33" s="1074">
        <v>2133</v>
      </c>
      <c r="AG33" s="1075"/>
      <c r="AH33" s="1075"/>
      <c r="AI33" s="1075"/>
      <c r="AJ33" s="1076"/>
      <c r="AK33" s="1035">
        <v>543</v>
      </c>
      <c r="AL33" s="1026"/>
      <c r="AM33" s="1026"/>
      <c r="AN33" s="1026"/>
      <c r="AO33" s="1026"/>
      <c r="AP33" s="1026">
        <v>14598</v>
      </c>
      <c r="AQ33" s="1026"/>
      <c r="AR33" s="1026"/>
      <c r="AS33" s="1026"/>
      <c r="AT33" s="1026"/>
      <c r="AU33" s="1026">
        <v>6598</v>
      </c>
      <c r="AV33" s="1026"/>
      <c r="AW33" s="1026"/>
      <c r="AX33" s="1026"/>
      <c r="AY33" s="1026"/>
      <c r="AZ33" s="1097" t="s">
        <v>128</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411</v>
      </c>
      <c r="C34" s="1093"/>
      <c r="D34" s="1093"/>
      <c r="E34" s="1093"/>
      <c r="F34" s="1093"/>
      <c r="G34" s="1093"/>
      <c r="H34" s="1093"/>
      <c r="I34" s="1093"/>
      <c r="J34" s="1093"/>
      <c r="K34" s="1093"/>
      <c r="L34" s="1093"/>
      <c r="M34" s="1093"/>
      <c r="N34" s="1093"/>
      <c r="O34" s="1093"/>
      <c r="P34" s="1094"/>
      <c r="Q34" s="1098">
        <v>4369</v>
      </c>
      <c r="R34" s="1099"/>
      <c r="S34" s="1099"/>
      <c r="T34" s="1099"/>
      <c r="U34" s="1099"/>
      <c r="V34" s="1099">
        <v>4805</v>
      </c>
      <c r="W34" s="1099"/>
      <c r="X34" s="1099"/>
      <c r="Y34" s="1099"/>
      <c r="Z34" s="1099"/>
      <c r="AA34" s="1099">
        <v>-437</v>
      </c>
      <c r="AB34" s="1099"/>
      <c r="AC34" s="1099"/>
      <c r="AD34" s="1099"/>
      <c r="AE34" s="1100"/>
      <c r="AF34" s="1074">
        <v>1927</v>
      </c>
      <c r="AG34" s="1075"/>
      <c r="AH34" s="1075"/>
      <c r="AI34" s="1075"/>
      <c r="AJ34" s="1076"/>
      <c r="AK34" s="1035">
        <v>1398</v>
      </c>
      <c r="AL34" s="1026"/>
      <c r="AM34" s="1026"/>
      <c r="AN34" s="1026"/>
      <c r="AO34" s="1026"/>
      <c r="AP34" s="1026">
        <v>1128</v>
      </c>
      <c r="AQ34" s="1026"/>
      <c r="AR34" s="1026"/>
      <c r="AS34" s="1026"/>
      <c r="AT34" s="1026"/>
      <c r="AU34" s="1026">
        <v>555</v>
      </c>
      <c r="AV34" s="1026"/>
      <c r="AW34" s="1026"/>
      <c r="AX34" s="1026"/>
      <c r="AY34" s="1026"/>
      <c r="AZ34" s="1097" t="s">
        <v>128</v>
      </c>
      <c r="BA34" s="1097"/>
      <c r="BB34" s="1097"/>
      <c r="BC34" s="1097"/>
      <c r="BD34" s="1097"/>
      <c r="BE34" s="1087" t="s">
        <v>410</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412</v>
      </c>
      <c r="C35" s="1093"/>
      <c r="D35" s="1093"/>
      <c r="E35" s="1093"/>
      <c r="F35" s="1093"/>
      <c r="G35" s="1093"/>
      <c r="H35" s="1093"/>
      <c r="I35" s="1093"/>
      <c r="J35" s="1093"/>
      <c r="K35" s="1093"/>
      <c r="L35" s="1093"/>
      <c r="M35" s="1093"/>
      <c r="N35" s="1093"/>
      <c r="O35" s="1093"/>
      <c r="P35" s="1094"/>
      <c r="Q35" s="1098">
        <v>201</v>
      </c>
      <c r="R35" s="1099"/>
      <c r="S35" s="1099"/>
      <c r="T35" s="1099"/>
      <c r="U35" s="1099"/>
      <c r="V35" s="1099">
        <v>244</v>
      </c>
      <c r="W35" s="1099"/>
      <c r="X35" s="1099"/>
      <c r="Y35" s="1099"/>
      <c r="Z35" s="1099"/>
      <c r="AA35" s="1099">
        <v>-43</v>
      </c>
      <c r="AB35" s="1099"/>
      <c r="AC35" s="1099"/>
      <c r="AD35" s="1099"/>
      <c r="AE35" s="1100"/>
      <c r="AF35" s="1074">
        <v>-46</v>
      </c>
      <c r="AG35" s="1075"/>
      <c r="AH35" s="1075"/>
      <c r="AI35" s="1075"/>
      <c r="AJ35" s="1076"/>
      <c r="AK35" s="1035">
        <v>0</v>
      </c>
      <c r="AL35" s="1026"/>
      <c r="AM35" s="1026"/>
      <c r="AN35" s="1026"/>
      <c r="AO35" s="1026"/>
      <c r="AP35" s="1026">
        <v>0</v>
      </c>
      <c r="AQ35" s="1026"/>
      <c r="AR35" s="1026"/>
      <c r="AS35" s="1026"/>
      <c r="AT35" s="1026"/>
      <c r="AU35" s="1026">
        <v>0</v>
      </c>
      <c r="AV35" s="1026"/>
      <c r="AW35" s="1026"/>
      <c r="AX35" s="1026"/>
      <c r="AY35" s="1026"/>
      <c r="AZ35" s="1097">
        <v>24.7</v>
      </c>
      <c r="BA35" s="1097"/>
      <c r="BB35" s="1097"/>
      <c r="BC35" s="1097"/>
      <c r="BD35" s="1097"/>
      <c r="BE35" s="1087" t="s">
        <v>410</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413</v>
      </c>
      <c r="C36" s="1093"/>
      <c r="D36" s="1093"/>
      <c r="E36" s="1093"/>
      <c r="F36" s="1093"/>
      <c r="G36" s="1093"/>
      <c r="H36" s="1093"/>
      <c r="I36" s="1093"/>
      <c r="J36" s="1093"/>
      <c r="K36" s="1093"/>
      <c r="L36" s="1093"/>
      <c r="M36" s="1093"/>
      <c r="N36" s="1093"/>
      <c r="O36" s="1093"/>
      <c r="P36" s="1094"/>
      <c r="Q36" s="1098">
        <v>3718</v>
      </c>
      <c r="R36" s="1099"/>
      <c r="S36" s="1099"/>
      <c r="T36" s="1099"/>
      <c r="U36" s="1099"/>
      <c r="V36" s="1099">
        <v>3318</v>
      </c>
      <c r="W36" s="1099"/>
      <c r="X36" s="1099"/>
      <c r="Y36" s="1099"/>
      <c r="Z36" s="1099"/>
      <c r="AA36" s="1099">
        <v>400</v>
      </c>
      <c r="AB36" s="1099"/>
      <c r="AC36" s="1099"/>
      <c r="AD36" s="1099"/>
      <c r="AE36" s="1100"/>
      <c r="AF36" s="1074">
        <v>400</v>
      </c>
      <c r="AG36" s="1075"/>
      <c r="AH36" s="1075"/>
      <c r="AI36" s="1075"/>
      <c r="AJ36" s="1076"/>
      <c r="AK36" s="1035">
        <v>1330</v>
      </c>
      <c r="AL36" s="1026"/>
      <c r="AM36" s="1026"/>
      <c r="AN36" s="1026"/>
      <c r="AO36" s="1026"/>
      <c r="AP36" s="1026">
        <v>22144</v>
      </c>
      <c r="AQ36" s="1026"/>
      <c r="AR36" s="1026"/>
      <c r="AS36" s="1026"/>
      <c r="AT36" s="1026"/>
      <c r="AU36" s="1026">
        <v>17693</v>
      </c>
      <c r="AV36" s="1026"/>
      <c r="AW36" s="1026"/>
      <c r="AX36" s="1026"/>
      <c r="AY36" s="1026"/>
      <c r="AZ36" s="1097" t="s">
        <v>601</v>
      </c>
      <c r="BA36" s="1097"/>
      <c r="BB36" s="1097"/>
      <c r="BC36" s="1097"/>
      <c r="BD36" s="1097"/>
      <c r="BE36" s="1087" t="s">
        <v>414</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415</v>
      </c>
      <c r="C37" s="1093"/>
      <c r="D37" s="1093"/>
      <c r="E37" s="1093"/>
      <c r="F37" s="1093"/>
      <c r="G37" s="1093"/>
      <c r="H37" s="1093"/>
      <c r="I37" s="1093"/>
      <c r="J37" s="1093"/>
      <c r="K37" s="1093"/>
      <c r="L37" s="1093"/>
      <c r="M37" s="1093"/>
      <c r="N37" s="1093"/>
      <c r="O37" s="1093"/>
      <c r="P37" s="1094"/>
      <c r="Q37" s="1098">
        <v>1579</v>
      </c>
      <c r="R37" s="1099"/>
      <c r="S37" s="1099"/>
      <c r="T37" s="1099"/>
      <c r="U37" s="1099"/>
      <c r="V37" s="1099">
        <v>1543</v>
      </c>
      <c r="W37" s="1099"/>
      <c r="X37" s="1099"/>
      <c r="Y37" s="1099"/>
      <c r="Z37" s="1099"/>
      <c r="AA37" s="1099">
        <v>36</v>
      </c>
      <c r="AB37" s="1099"/>
      <c r="AC37" s="1099"/>
      <c r="AD37" s="1099"/>
      <c r="AE37" s="1100"/>
      <c r="AF37" s="1074">
        <v>36</v>
      </c>
      <c r="AG37" s="1075"/>
      <c r="AH37" s="1075"/>
      <c r="AI37" s="1075"/>
      <c r="AJ37" s="1076"/>
      <c r="AK37" s="1035">
        <v>928</v>
      </c>
      <c r="AL37" s="1026"/>
      <c r="AM37" s="1026"/>
      <c r="AN37" s="1026"/>
      <c r="AO37" s="1026"/>
      <c r="AP37" s="1026">
        <v>11096</v>
      </c>
      <c r="AQ37" s="1026"/>
      <c r="AR37" s="1026"/>
      <c r="AS37" s="1026"/>
      <c r="AT37" s="1026"/>
      <c r="AU37" s="1026">
        <v>11041</v>
      </c>
      <c r="AV37" s="1026"/>
      <c r="AW37" s="1026"/>
      <c r="AX37" s="1026"/>
      <c r="AY37" s="1026"/>
      <c r="AZ37" s="1097" t="s">
        <v>601</v>
      </c>
      <c r="BA37" s="1097"/>
      <c r="BB37" s="1097"/>
      <c r="BC37" s="1097"/>
      <c r="BD37" s="1097"/>
      <c r="BE37" s="1087" t="s">
        <v>416</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417</v>
      </c>
      <c r="C38" s="1093"/>
      <c r="D38" s="1093"/>
      <c r="E38" s="1093"/>
      <c r="F38" s="1093"/>
      <c r="G38" s="1093"/>
      <c r="H38" s="1093"/>
      <c r="I38" s="1093"/>
      <c r="J38" s="1093"/>
      <c r="K38" s="1093"/>
      <c r="L38" s="1093"/>
      <c r="M38" s="1093"/>
      <c r="N38" s="1093"/>
      <c r="O38" s="1093"/>
      <c r="P38" s="1094"/>
      <c r="Q38" s="1098">
        <v>354</v>
      </c>
      <c r="R38" s="1099"/>
      <c r="S38" s="1099"/>
      <c r="T38" s="1099"/>
      <c r="U38" s="1099"/>
      <c r="V38" s="1099">
        <v>353</v>
      </c>
      <c r="W38" s="1099"/>
      <c r="X38" s="1099"/>
      <c r="Y38" s="1099"/>
      <c r="Z38" s="1099"/>
      <c r="AA38" s="1099">
        <v>1</v>
      </c>
      <c r="AB38" s="1099"/>
      <c r="AC38" s="1099"/>
      <c r="AD38" s="1099"/>
      <c r="AE38" s="1100"/>
      <c r="AF38" s="1074">
        <v>1</v>
      </c>
      <c r="AG38" s="1075"/>
      <c r="AH38" s="1075"/>
      <c r="AI38" s="1075"/>
      <c r="AJ38" s="1076"/>
      <c r="AK38" s="1035">
        <v>85</v>
      </c>
      <c r="AL38" s="1026"/>
      <c r="AM38" s="1026"/>
      <c r="AN38" s="1026"/>
      <c r="AO38" s="1026"/>
      <c r="AP38" s="1026">
        <v>1295</v>
      </c>
      <c r="AQ38" s="1026"/>
      <c r="AR38" s="1026"/>
      <c r="AS38" s="1026"/>
      <c r="AT38" s="1026"/>
      <c r="AU38" s="1026">
        <v>1286</v>
      </c>
      <c r="AV38" s="1026"/>
      <c r="AW38" s="1026"/>
      <c r="AX38" s="1026"/>
      <c r="AY38" s="1026"/>
      <c r="AZ38" s="1097" t="s">
        <v>128</v>
      </c>
      <c r="BA38" s="1097"/>
      <c r="BB38" s="1097"/>
      <c r="BC38" s="1097"/>
      <c r="BD38" s="1097"/>
      <c r="BE38" s="1087" t="s">
        <v>414</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4542</v>
      </c>
      <c r="AG63" s="1014"/>
      <c r="AH63" s="1014"/>
      <c r="AI63" s="1014"/>
      <c r="AJ63" s="1085"/>
      <c r="AK63" s="1086"/>
      <c r="AL63" s="1018"/>
      <c r="AM63" s="1018"/>
      <c r="AN63" s="1018"/>
      <c r="AO63" s="1018"/>
      <c r="AP63" s="1014">
        <v>50400</v>
      </c>
      <c r="AQ63" s="1014"/>
      <c r="AR63" s="1014"/>
      <c r="AS63" s="1014"/>
      <c r="AT63" s="1014"/>
      <c r="AU63" s="1014">
        <v>37304</v>
      </c>
      <c r="AV63" s="1014"/>
      <c r="AW63" s="1014"/>
      <c r="AX63" s="1014"/>
      <c r="AY63" s="1014"/>
      <c r="AZ63" s="1080"/>
      <c r="BA63" s="1080"/>
      <c r="BB63" s="1080"/>
      <c r="BC63" s="1080"/>
      <c r="BD63" s="1080"/>
      <c r="BE63" s="1015"/>
      <c r="BF63" s="1015"/>
      <c r="BG63" s="1015"/>
      <c r="BH63" s="1015"/>
      <c r="BI63" s="1016"/>
      <c r="BJ63" s="1081" t="s">
        <v>393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421</v>
      </c>
      <c r="B66" s="1051"/>
      <c r="C66" s="1051"/>
      <c r="D66" s="1051"/>
      <c r="E66" s="1051"/>
      <c r="F66" s="1051"/>
      <c r="G66" s="1051"/>
      <c r="H66" s="1051"/>
      <c r="I66" s="1051"/>
      <c r="J66" s="1051"/>
      <c r="K66" s="1051"/>
      <c r="L66" s="1051"/>
      <c r="M66" s="1051"/>
      <c r="N66" s="1051"/>
      <c r="O66" s="1051"/>
      <c r="P66" s="1052"/>
      <c r="Q66" s="1056" t="s">
        <v>422</v>
      </c>
      <c r="R66" s="1057"/>
      <c r="S66" s="1057"/>
      <c r="T66" s="1057"/>
      <c r="U66" s="1058"/>
      <c r="V66" s="1056" t="s">
        <v>423</v>
      </c>
      <c r="W66" s="1057"/>
      <c r="X66" s="1057"/>
      <c r="Y66" s="1057"/>
      <c r="Z66" s="1058"/>
      <c r="AA66" s="1056" t="s">
        <v>424</v>
      </c>
      <c r="AB66" s="1057"/>
      <c r="AC66" s="1057"/>
      <c r="AD66" s="1057"/>
      <c r="AE66" s="1058"/>
      <c r="AF66" s="1062" t="s">
        <v>425</v>
      </c>
      <c r="AG66" s="1063"/>
      <c r="AH66" s="1063"/>
      <c r="AI66" s="1063"/>
      <c r="AJ66" s="1064"/>
      <c r="AK66" s="1056" t="s">
        <v>400</v>
      </c>
      <c r="AL66" s="1051"/>
      <c r="AM66" s="1051"/>
      <c r="AN66" s="1051"/>
      <c r="AO66" s="1052"/>
      <c r="AP66" s="1056" t="s">
        <v>401</v>
      </c>
      <c r="AQ66" s="1057"/>
      <c r="AR66" s="1057"/>
      <c r="AS66" s="1057"/>
      <c r="AT66" s="1058"/>
      <c r="AU66" s="1056" t="s">
        <v>426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586</v>
      </c>
      <c r="C68" s="1041"/>
      <c r="D68" s="1041"/>
      <c r="E68" s="1041"/>
      <c r="F68" s="1041"/>
      <c r="G68" s="1041"/>
      <c r="H68" s="1041"/>
      <c r="I68" s="1041"/>
      <c r="J68" s="1041"/>
      <c r="K68" s="1041"/>
      <c r="L68" s="1041"/>
      <c r="M68" s="1041"/>
      <c r="N68" s="1041"/>
      <c r="O68" s="1041"/>
      <c r="P68" s="1042"/>
      <c r="Q68" s="1043">
        <v>8496</v>
      </c>
      <c r="R68" s="1037"/>
      <c r="S68" s="1037"/>
      <c r="T68" s="1037"/>
      <c r="U68" s="1037"/>
      <c r="V68" s="1037">
        <v>8662</v>
      </c>
      <c r="W68" s="1037"/>
      <c r="X68" s="1037"/>
      <c r="Y68" s="1037"/>
      <c r="Z68" s="1037"/>
      <c r="AA68" s="1037">
        <v>-166</v>
      </c>
      <c r="AB68" s="1037"/>
      <c r="AC68" s="1037"/>
      <c r="AD68" s="1037"/>
      <c r="AE68" s="1037"/>
      <c r="AF68" s="1037">
        <v>813</v>
      </c>
      <c r="AG68" s="1037"/>
      <c r="AH68" s="1037"/>
      <c r="AI68" s="1037"/>
      <c r="AJ68" s="1037"/>
      <c r="AK68" s="1037">
        <v>0</v>
      </c>
      <c r="AL68" s="1037"/>
      <c r="AM68" s="1037"/>
      <c r="AN68" s="1037"/>
      <c r="AO68" s="1037"/>
      <c r="AP68" s="1037">
        <v>5131</v>
      </c>
      <c r="AQ68" s="1037"/>
      <c r="AR68" s="1037"/>
      <c r="AS68" s="1037"/>
      <c r="AT68" s="1037"/>
      <c r="AU68" s="1037">
        <v>586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587</v>
      </c>
      <c r="C69" s="1030"/>
      <c r="D69" s="1030"/>
      <c r="E69" s="1030"/>
      <c r="F69" s="1030"/>
      <c r="G69" s="1030"/>
      <c r="H69" s="1030"/>
      <c r="I69" s="1030"/>
      <c r="J69" s="1030"/>
      <c r="K69" s="1030"/>
      <c r="L69" s="1030"/>
      <c r="M69" s="1030"/>
      <c r="N69" s="1030"/>
      <c r="O69" s="1030"/>
      <c r="P69" s="1031"/>
      <c r="Q69" s="1032">
        <v>10952</v>
      </c>
      <c r="R69" s="1026"/>
      <c r="S69" s="1026"/>
      <c r="T69" s="1026"/>
      <c r="U69" s="1026"/>
      <c r="V69" s="1026">
        <v>10648</v>
      </c>
      <c r="W69" s="1026"/>
      <c r="X69" s="1026"/>
      <c r="Y69" s="1026"/>
      <c r="Z69" s="1026"/>
      <c r="AA69" s="1026">
        <v>304</v>
      </c>
      <c r="AB69" s="1026"/>
      <c r="AC69" s="1026"/>
      <c r="AD69" s="1026"/>
      <c r="AE69" s="1026"/>
      <c r="AF69" s="1026">
        <v>304</v>
      </c>
      <c r="AG69" s="1026"/>
      <c r="AH69" s="1026"/>
      <c r="AI69" s="1026"/>
      <c r="AJ69" s="1026"/>
      <c r="AK69" s="1026">
        <v>89</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588</v>
      </c>
      <c r="C70" s="1030"/>
      <c r="D70" s="1030"/>
      <c r="E70" s="1030"/>
      <c r="F70" s="1030"/>
      <c r="G70" s="1030"/>
      <c r="H70" s="1030"/>
      <c r="I70" s="1030"/>
      <c r="J70" s="1030"/>
      <c r="K70" s="1030"/>
      <c r="L70" s="1030"/>
      <c r="M70" s="1030"/>
      <c r="N70" s="1030"/>
      <c r="O70" s="1030"/>
      <c r="P70" s="1031"/>
      <c r="Q70" s="1032">
        <v>162520</v>
      </c>
      <c r="R70" s="1026"/>
      <c r="S70" s="1026"/>
      <c r="T70" s="1026"/>
      <c r="U70" s="1026"/>
      <c r="V70" s="1026">
        <v>158733</v>
      </c>
      <c r="W70" s="1026"/>
      <c r="X70" s="1026"/>
      <c r="Y70" s="1026"/>
      <c r="Z70" s="1026"/>
      <c r="AA70" s="1026">
        <v>3787</v>
      </c>
      <c r="AB70" s="1026"/>
      <c r="AC70" s="1026"/>
      <c r="AD70" s="1026"/>
      <c r="AE70" s="1026"/>
      <c r="AF70" s="1026">
        <v>3787</v>
      </c>
      <c r="AG70" s="1026"/>
      <c r="AH70" s="1026"/>
      <c r="AI70" s="1026"/>
      <c r="AJ70" s="1026"/>
      <c r="AK70" s="1026">
        <v>0</v>
      </c>
      <c r="AL70" s="1026"/>
      <c r="AM70" s="1026"/>
      <c r="AN70" s="1026"/>
      <c r="AO70" s="1026"/>
      <c r="AP70" s="1026">
        <v>0</v>
      </c>
      <c r="AQ70" s="1026"/>
      <c r="AR70" s="1026"/>
      <c r="AS70" s="1026"/>
      <c r="AT70" s="1026"/>
      <c r="AU70" s="1026">
        <v>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589</v>
      </c>
      <c r="C71" s="1030"/>
      <c r="D71" s="1030"/>
      <c r="E71" s="1030"/>
      <c r="F71" s="1030"/>
      <c r="G71" s="1030"/>
      <c r="H71" s="1030"/>
      <c r="I71" s="1030"/>
      <c r="J71" s="1030"/>
      <c r="K71" s="1030"/>
      <c r="L71" s="1030"/>
      <c r="M71" s="1030"/>
      <c r="N71" s="1030"/>
      <c r="O71" s="1030"/>
      <c r="P71" s="1031"/>
      <c r="Q71" s="1032">
        <v>71975</v>
      </c>
      <c r="R71" s="1026"/>
      <c r="S71" s="1026"/>
      <c r="T71" s="1026"/>
      <c r="U71" s="1026"/>
      <c r="V71" s="1026">
        <v>104852</v>
      </c>
      <c r="W71" s="1026"/>
      <c r="X71" s="1026"/>
      <c r="Y71" s="1026"/>
      <c r="Z71" s="1026"/>
      <c r="AA71" s="1026">
        <v>-32877</v>
      </c>
      <c r="AB71" s="1026"/>
      <c r="AC71" s="1026"/>
      <c r="AD71" s="1026"/>
      <c r="AE71" s="1026"/>
      <c r="AF71" s="1026">
        <v>-32877</v>
      </c>
      <c r="AG71" s="1026"/>
      <c r="AH71" s="1026"/>
      <c r="AI71" s="1026"/>
      <c r="AJ71" s="1026"/>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-27973</v>
      </c>
      <c r="AG88" s="1014"/>
      <c r="AH88" s="1014"/>
      <c r="AI88" s="1014"/>
      <c r="AJ88" s="1014"/>
      <c r="AK88" s="1018"/>
      <c r="AL88" s="1018"/>
      <c r="AM88" s="1018"/>
      <c r="AN88" s="1018"/>
      <c r="AO88" s="1018"/>
      <c r="AP88" s="1014">
        <v>5131</v>
      </c>
      <c r="AQ88" s="1014"/>
      <c r="AR88" s="1014"/>
      <c r="AS88" s="1014"/>
      <c r="AT88" s="1014"/>
      <c r="AU88" s="1014">
        <v>586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270</v>
      </c>
      <c r="CS102" s="1006"/>
      <c r="CT102" s="1006"/>
      <c r="CU102" s="1006"/>
      <c r="CV102" s="1007"/>
      <c r="CW102" s="1005">
        <v>53</v>
      </c>
      <c r="CX102" s="1006"/>
      <c r="CY102" s="1006"/>
      <c r="CZ102" s="1006"/>
      <c r="DA102" s="1007"/>
      <c r="DB102" s="1005">
        <v>0</v>
      </c>
      <c r="DC102" s="1006"/>
      <c r="DD102" s="1006"/>
      <c r="DE102" s="1006"/>
      <c r="DF102" s="1007"/>
      <c r="DG102" s="1005" t="s">
        <v>598</v>
      </c>
      <c r="DH102" s="1006"/>
      <c r="DI102" s="1006"/>
      <c r="DJ102" s="1006"/>
      <c r="DK102" s="1007"/>
      <c r="DL102" s="1005" t="s">
        <v>598</v>
      </c>
      <c r="DM102" s="1006"/>
      <c r="DN102" s="1006"/>
      <c r="DO102" s="1006"/>
      <c r="DP102" s="1007"/>
      <c r="DQ102" s="1005" t="s">
        <v>598</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308</v>
      </c>
      <c r="AG109" s="949"/>
      <c r="AH109" s="949"/>
      <c r="AI109" s="949"/>
      <c r="AJ109" s="950"/>
      <c r="AK109" s="951" t="s">
        <v>307</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308</v>
      </c>
      <c r="BW109" s="949"/>
      <c r="BX109" s="949"/>
      <c r="BY109" s="949"/>
      <c r="BZ109" s="950"/>
      <c r="CA109" s="951" t="s">
        <v>307</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308</v>
      </c>
      <c r="DM109" s="949"/>
      <c r="DN109" s="949"/>
      <c r="DO109" s="949"/>
      <c r="DP109" s="950"/>
      <c r="DQ109" s="951" t="s">
        <v>307</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8621149</v>
      </c>
      <c r="AB110" s="942"/>
      <c r="AC110" s="942"/>
      <c r="AD110" s="942"/>
      <c r="AE110" s="943"/>
      <c r="AF110" s="944">
        <v>8425952</v>
      </c>
      <c r="AG110" s="942"/>
      <c r="AH110" s="942"/>
      <c r="AI110" s="942"/>
      <c r="AJ110" s="943"/>
      <c r="AK110" s="944">
        <v>7897056</v>
      </c>
      <c r="AL110" s="942"/>
      <c r="AM110" s="942"/>
      <c r="AN110" s="942"/>
      <c r="AO110" s="943"/>
      <c r="AP110" s="945">
        <v>28.5</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73885605</v>
      </c>
      <c r="BR110" s="889"/>
      <c r="BS110" s="889"/>
      <c r="BT110" s="889"/>
      <c r="BU110" s="889"/>
      <c r="BV110" s="889">
        <v>69476001</v>
      </c>
      <c r="BW110" s="889"/>
      <c r="BX110" s="889"/>
      <c r="BY110" s="889"/>
      <c r="BZ110" s="889"/>
      <c r="CA110" s="889">
        <v>67423650</v>
      </c>
      <c r="CB110" s="889"/>
      <c r="CC110" s="889"/>
      <c r="CD110" s="889"/>
      <c r="CE110" s="889"/>
      <c r="CF110" s="913">
        <v>243.4</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393</v>
      </c>
      <c r="DH110" s="889"/>
      <c r="DI110" s="889"/>
      <c r="DJ110" s="889"/>
      <c r="DK110" s="889"/>
      <c r="DL110" s="889" t="s">
        <v>393</v>
      </c>
      <c r="DM110" s="889"/>
      <c r="DN110" s="889"/>
      <c r="DO110" s="889"/>
      <c r="DP110" s="889"/>
      <c r="DQ110" s="889" t="s">
        <v>393</v>
      </c>
      <c r="DR110" s="889"/>
      <c r="DS110" s="889"/>
      <c r="DT110" s="889"/>
      <c r="DU110" s="889"/>
      <c r="DV110" s="890" t="s">
        <v>393</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393</v>
      </c>
      <c r="AB111" s="970"/>
      <c r="AC111" s="970"/>
      <c r="AD111" s="970"/>
      <c r="AE111" s="971"/>
      <c r="AF111" s="972" t="s">
        <v>393</v>
      </c>
      <c r="AG111" s="970"/>
      <c r="AH111" s="970"/>
      <c r="AI111" s="970"/>
      <c r="AJ111" s="971"/>
      <c r="AK111" s="972" t="s">
        <v>393</v>
      </c>
      <c r="AL111" s="970"/>
      <c r="AM111" s="970"/>
      <c r="AN111" s="970"/>
      <c r="AO111" s="971"/>
      <c r="AP111" s="973" t="s">
        <v>393</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167088</v>
      </c>
      <c r="BR111" s="861"/>
      <c r="BS111" s="861"/>
      <c r="BT111" s="861"/>
      <c r="BU111" s="861"/>
      <c r="BV111" s="861">
        <v>101970</v>
      </c>
      <c r="BW111" s="861"/>
      <c r="BX111" s="861"/>
      <c r="BY111" s="861"/>
      <c r="BZ111" s="861"/>
      <c r="CA111" s="861">
        <v>76012</v>
      </c>
      <c r="CB111" s="861"/>
      <c r="CC111" s="861"/>
      <c r="CD111" s="861"/>
      <c r="CE111" s="861"/>
      <c r="CF111" s="922">
        <v>0.3</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393</v>
      </c>
      <c r="DH111" s="861"/>
      <c r="DI111" s="861"/>
      <c r="DJ111" s="861"/>
      <c r="DK111" s="861"/>
      <c r="DL111" s="861" t="s">
        <v>393</v>
      </c>
      <c r="DM111" s="861"/>
      <c r="DN111" s="861"/>
      <c r="DO111" s="861"/>
      <c r="DP111" s="861"/>
      <c r="DQ111" s="861" t="s">
        <v>393</v>
      </c>
      <c r="DR111" s="861"/>
      <c r="DS111" s="861"/>
      <c r="DT111" s="861"/>
      <c r="DU111" s="861"/>
      <c r="DV111" s="838" t="s">
        <v>393</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393</v>
      </c>
      <c r="AB112" s="824"/>
      <c r="AC112" s="824"/>
      <c r="AD112" s="824"/>
      <c r="AE112" s="825"/>
      <c r="AF112" s="826" t="s">
        <v>393</v>
      </c>
      <c r="AG112" s="824"/>
      <c r="AH112" s="824"/>
      <c r="AI112" s="824"/>
      <c r="AJ112" s="825"/>
      <c r="AK112" s="826" t="s">
        <v>393</v>
      </c>
      <c r="AL112" s="824"/>
      <c r="AM112" s="824"/>
      <c r="AN112" s="824"/>
      <c r="AO112" s="825"/>
      <c r="AP112" s="871" t="s">
        <v>393</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37374570</v>
      </c>
      <c r="BR112" s="861"/>
      <c r="BS112" s="861"/>
      <c r="BT112" s="861"/>
      <c r="BU112" s="861"/>
      <c r="BV112" s="861">
        <v>37671209</v>
      </c>
      <c r="BW112" s="861"/>
      <c r="BX112" s="861"/>
      <c r="BY112" s="861"/>
      <c r="BZ112" s="861"/>
      <c r="CA112" s="861">
        <v>37304733</v>
      </c>
      <c r="CB112" s="861"/>
      <c r="CC112" s="861"/>
      <c r="CD112" s="861"/>
      <c r="CE112" s="861"/>
      <c r="CF112" s="922">
        <v>134.69999999999999</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393</v>
      </c>
      <c r="DH112" s="861"/>
      <c r="DI112" s="861"/>
      <c r="DJ112" s="861"/>
      <c r="DK112" s="861"/>
      <c r="DL112" s="861" t="s">
        <v>393</v>
      </c>
      <c r="DM112" s="861"/>
      <c r="DN112" s="861"/>
      <c r="DO112" s="861"/>
      <c r="DP112" s="861"/>
      <c r="DQ112" s="861" t="s">
        <v>393</v>
      </c>
      <c r="DR112" s="861"/>
      <c r="DS112" s="861"/>
      <c r="DT112" s="861"/>
      <c r="DU112" s="861"/>
      <c r="DV112" s="838" t="s">
        <v>450</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2696058</v>
      </c>
      <c r="AB113" s="970"/>
      <c r="AC113" s="970"/>
      <c r="AD113" s="970"/>
      <c r="AE113" s="971"/>
      <c r="AF113" s="972">
        <v>2898220</v>
      </c>
      <c r="AG113" s="970"/>
      <c r="AH113" s="970"/>
      <c r="AI113" s="970"/>
      <c r="AJ113" s="971"/>
      <c r="AK113" s="972">
        <v>2934709</v>
      </c>
      <c r="AL113" s="970"/>
      <c r="AM113" s="970"/>
      <c r="AN113" s="970"/>
      <c r="AO113" s="971"/>
      <c r="AP113" s="973">
        <v>10.6</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754666</v>
      </c>
      <c r="BR113" s="861"/>
      <c r="BS113" s="861"/>
      <c r="BT113" s="861"/>
      <c r="BU113" s="861"/>
      <c r="BV113" s="861">
        <v>664896</v>
      </c>
      <c r="BW113" s="861"/>
      <c r="BX113" s="861"/>
      <c r="BY113" s="861"/>
      <c r="BZ113" s="861"/>
      <c r="CA113" s="861">
        <v>586114</v>
      </c>
      <c r="CB113" s="861"/>
      <c r="CC113" s="861"/>
      <c r="CD113" s="861"/>
      <c r="CE113" s="861"/>
      <c r="CF113" s="922">
        <v>2.1</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393</v>
      </c>
      <c r="DH113" s="824"/>
      <c r="DI113" s="824"/>
      <c r="DJ113" s="824"/>
      <c r="DK113" s="825"/>
      <c r="DL113" s="826" t="s">
        <v>393</v>
      </c>
      <c r="DM113" s="824"/>
      <c r="DN113" s="824"/>
      <c r="DO113" s="824"/>
      <c r="DP113" s="825"/>
      <c r="DQ113" s="826" t="s">
        <v>393</v>
      </c>
      <c r="DR113" s="824"/>
      <c r="DS113" s="824"/>
      <c r="DT113" s="824"/>
      <c r="DU113" s="825"/>
      <c r="DV113" s="871" t="s">
        <v>393</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103846</v>
      </c>
      <c r="AB114" s="824"/>
      <c r="AC114" s="824"/>
      <c r="AD114" s="824"/>
      <c r="AE114" s="825"/>
      <c r="AF114" s="826">
        <v>100957</v>
      </c>
      <c r="AG114" s="824"/>
      <c r="AH114" s="824"/>
      <c r="AI114" s="824"/>
      <c r="AJ114" s="825"/>
      <c r="AK114" s="826">
        <v>100678</v>
      </c>
      <c r="AL114" s="824"/>
      <c r="AM114" s="824"/>
      <c r="AN114" s="824"/>
      <c r="AO114" s="825"/>
      <c r="AP114" s="871">
        <v>0.4</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6849160</v>
      </c>
      <c r="BR114" s="861"/>
      <c r="BS114" s="861"/>
      <c r="BT114" s="861"/>
      <c r="BU114" s="861"/>
      <c r="BV114" s="861">
        <v>5706598</v>
      </c>
      <c r="BW114" s="861"/>
      <c r="BX114" s="861"/>
      <c r="BY114" s="861"/>
      <c r="BZ114" s="861"/>
      <c r="CA114" s="861">
        <v>5641282</v>
      </c>
      <c r="CB114" s="861"/>
      <c r="CC114" s="861"/>
      <c r="CD114" s="861"/>
      <c r="CE114" s="861"/>
      <c r="CF114" s="922">
        <v>20.399999999999999</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393</v>
      </c>
      <c r="DH114" s="824"/>
      <c r="DI114" s="824"/>
      <c r="DJ114" s="824"/>
      <c r="DK114" s="825"/>
      <c r="DL114" s="826" t="s">
        <v>450</v>
      </c>
      <c r="DM114" s="824"/>
      <c r="DN114" s="824"/>
      <c r="DO114" s="824"/>
      <c r="DP114" s="825"/>
      <c r="DQ114" s="826" t="s">
        <v>393</v>
      </c>
      <c r="DR114" s="824"/>
      <c r="DS114" s="824"/>
      <c r="DT114" s="824"/>
      <c r="DU114" s="825"/>
      <c r="DV114" s="871" t="s">
        <v>393</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197108</v>
      </c>
      <c r="AB115" s="970"/>
      <c r="AC115" s="970"/>
      <c r="AD115" s="970"/>
      <c r="AE115" s="971"/>
      <c r="AF115" s="972">
        <v>134671</v>
      </c>
      <c r="AG115" s="970"/>
      <c r="AH115" s="970"/>
      <c r="AI115" s="970"/>
      <c r="AJ115" s="971"/>
      <c r="AK115" s="972">
        <v>93974</v>
      </c>
      <c r="AL115" s="970"/>
      <c r="AM115" s="970"/>
      <c r="AN115" s="970"/>
      <c r="AO115" s="971"/>
      <c r="AP115" s="973">
        <v>0.3</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393</v>
      </c>
      <c r="BR115" s="861"/>
      <c r="BS115" s="861"/>
      <c r="BT115" s="861"/>
      <c r="BU115" s="861"/>
      <c r="BV115" s="861" t="s">
        <v>393</v>
      </c>
      <c r="BW115" s="861"/>
      <c r="BX115" s="861"/>
      <c r="BY115" s="861"/>
      <c r="BZ115" s="861"/>
      <c r="CA115" s="861" t="s">
        <v>450</v>
      </c>
      <c r="CB115" s="861"/>
      <c r="CC115" s="861"/>
      <c r="CD115" s="861"/>
      <c r="CE115" s="861"/>
      <c r="CF115" s="922" t="s">
        <v>459</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393</v>
      </c>
      <c r="DH115" s="824"/>
      <c r="DI115" s="824"/>
      <c r="DJ115" s="824"/>
      <c r="DK115" s="825"/>
      <c r="DL115" s="826" t="s">
        <v>393</v>
      </c>
      <c r="DM115" s="824"/>
      <c r="DN115" s="824"/>
      <c r="DO115" s="824"/>
      <c r="DP115" s="825"/>
      <c r="DQ115" s="826" t="s">
        <v>393</v>
      </c>
      <c r="DR115" s="824"/>
      <c r="DS115" s="824"/>
      <c r="DT115" s="824"/>
      <c r="DU115" s="825"/>
      <c r="DV115" s="871" t="s">
        <v>393</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128</v>
      </c>
      <c r="AB116" s="824"/>
      <c r="AC116" s="824"/>
      <c r="AD116" s="824"/>
      <c r="AE116" s="825"/>
      <c r="AF116" s="826">
        <v>368</v>
      </c>
      <c r="AG116" s="824"/>
      <c r="AH116" s="824"/>
      <c r="AI116" s="824"/>
      <c r="AJ116" s="825"/>
      <c r="AK116" s="826">
        <v>272</v>
      </c>
      <c r="AL116" s="824"/>
      <c r="AM116" s="824"/>
      <c r="AN116" s="824"/>
      <c r="AO116" s="825"/>
      <c r="AP116" s="871">
        <v>0</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450</v>
      </c>
      <c r="BR116" s="861"/>
      <c r="BS116" s="861"/>
      <c r="BT116" s="861"/>
      <c r="BU116" s="861"/>
      <c r="BV116" s="861" t="s">
        <v>393</v>
      </c>
      <c r="BW116" s="861"/>
      <c r="BX116" s="861"/>
      <c r="BY116" s="861"/>
      <c r="BZ116" s="861"/>
      <c r="CA116" s="861" t="s">
        <v>393</v>
      </c>
      <c r="CB116" s="861"/>
      <c r="CC116" s="861"/>
      <c r="CD116" s="861"/>
      <c r="CE116" s="861"/>
      <c r="CF116" s="922" t="s">
        <v>393</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129011</v>
      </c>
      <c r="DH116" s="824"/>
      <c r="DI116" s="824"/>
      <c r="DJ116" s="824"/>
      <c r="DK116" s="825"/>
      <c r="DL116" s="826">
        <v>72798</v>
      </c>
      <c r="DM116" s="824"/>
      <c r="DN116" s="824"/>
      <c r="DO116" s="824"/>
      <c r="DP116" s="825"/>
      <c r="DQ116" s="826">
        <v>54240</v>
      </c>
      <c r="DR116" s="824"/>
      <c r="DS116" s="824"/>
      <c r="DT116" s="824"/>
      <c r="DU116" s="825"/>
      <c r="DV116" s="871">
        <v>0.2</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11618289</v>
      </c>
      <c r="AB117" s="956"/>
      <c r="AC117" s="956"/>
      <c r="AD117" s="956"/>
      <c r="AE117" s="957"/>
      <c r="AF117" s="958">
        <v>11560168</v>
      </c>
      <c r="AG117" s="956"/>
      <c r="AH117" s="956"/>
      <c r="AI117" s="956"/>
      <c r="AJ117" s="957"/>
      <c r="AK117" s="958">
        <v>11026689</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393</v>
      </c>
      <c r="BR117" s="861"/>
      <c r="BS117" s="861"/>
      <c r="BT117" s="861"/>
      <c r="BU117" s="861"/>
      <c r="BV117" s="861" t="s">
        <v>393</v>
      </c>
      <c r="BW117" s="861"/>
      <c r="BX117" s="861"/>
      <c r="BY117" s="861"/>
      <c r="BZ117" s="861"/>
      <c r="CA117" s="861" t="s">
        <v>393</v>
      </c>
      <c r="CB117" s="861"/>
      <c r="CC117" s="861"/>
      <c r="CD117" s="861"/>
      <c r="CE117" s="861"/>
      <c r="CF117" s="922" t="s">
        <v>393</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393</v>
      </c>
      <c r="DH117" s="824"/>
      <c r="DI117" s="824"/>
      <c r="DJ117" s="824"/>
      <c r="DK117" s="825"/>
      <c r="DL117" s="826" t="s">
        <v>393</v>
      </c>
      <c r="DM117" s="824"/>
      <c r="DN117" s="824"/>
      <c r="DO117" s="824"/>
      <c r="DP117" s="825"/>
      <c r="DQ117" s="826" t="s">
        <v>393</v>
      </c>
      <c r="DR117" s="824"/>
      <c r="DS117" s="824"/>
      <c r="DT117" s="824"/>
      <c r="DU117" s="825"/>
      <c r="DV117" s="871" t="s">
        <v>393</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308</v>
      </c>
      <c r="AG118" s="949"/>
      <c r="AH118" s="949"/>
      <c r="AI118" s="949"/>
      <c r="AJ118" s="950"/>
      <c r="AK118" s="951" t="s">
        <v>307</v>
      </c>
      <c r="AL118" s="949"/>
      <c r="AM118" s="949"/>
      <c r="AN118" s="949"/>
      <c r="AO118" s="950"/>
      <c r="AP118" s="952" t="s">
        <v>437</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393</v>
      </c>
      <c r="BR118" s="892"/>
      <c r="BS118" s="892"/>
      <c r="BT118" s="892"/>
      <c r="BU118" s="892"/>
      <c r="BV118" s="892" t="s">
        <v>393</v>
      </c>
      <c r="BW118" s="892"/>
      <c r="BX118" s="892"/>
      <c r="BY118" s="892"/>
      <c r="BZ118" s="892"/>
      <c r="CA118" s="892" t="s">
        <v>393</v>
      </c>
      <c r="CB118" s="892"/>
      <c r="CC118" s="892"/>
      <c r="CD118" s="892"/>
      <c r="CE118" s="892"/>
      <c r="CF118" s="922" t="s">
        <v>393</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393</v>
      </c>
      <c r="DH118" s="824"/>
      <c r="DI118" s="824"/>
      <c r="DJ118" s="824"/>
      <c r="DK118" s="825"/>
      <c r="DL118" s="826" t="s">
        <v>393</v>
      </c>
      <c r="DM118" s="824"/>
      <c r="DN118" s="824"/>
      <c r="DO118" s="824"/>
      <c r="DP118" s="825"/>
      <c r="DQ118" s="826" t="s">
        <v>393</v>
      </c>
      <c r="DR118" s="824"/>
      <c r="DS118" s="824"/>
      <c r="DT118" s="824"/>
      <c r="DU118" s="825"/>
      <c r="DV118" s="871" t="s">
        <v>393</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393</v>
      </c>
      <c r="AB119" s="942"/>
      <c r="AC119" s="942"/>
      <c r="AD119" s="942"/>
      <c r="AE119" s="943"/>
      <c r="AF119" s="944" t="s">
        <v>459</v>
      </c>
      <c r="AG119" s="942"/>
      <c r="AH119" s="942"/>
      <c r="AI119" s="942"/>
      <c r="AJ119" s="943"/>
      <c r="AK119" s="944" t="s">
        <v>393</v>
      </c>
      <c r="AL119" s="942"/>
      <c r="AM119" s="942"/>
      <c r="AN119" s="942"/>
      <c r="AO119" s="943"/>
      <c r="AP119" s="945" t="s">
        <v>393</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469</v>
      </c>
      <c r="BP119" s="925"/>
      <c r="BQ119" s="929">
        <v>119031089</v>
      </c>
      <c r="BR119" s="892"/>
      <c r="BS119" s="892"/>
      <c r="BT119" s="892"/>
      <c r="BU119" s="892"/>
      <c r="BV119" s="892">
        <v>113620674</v>
      </c>
      <c r="BW119" s="892"/>
      <c r="BX119" s="892"/>
      <c r="BY119" s="892"/>
      <c r="BZ119" s="892"/>
      <c r="CA119" s="892">
        <v>111031791</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38077</v>
      </c>
      <c r="DH119" s="807"/>
      <c r="DI119" s="807"/>
      <c r="DJ119" s="807"/>
      <c r="DK119" s="808"/>
      <c r="DL119" s="809">
        <v>29172</v>
      </c>
      <c r="DM119" s="807"/>
      <c r="DN119" s="807"/>
      <c r="DO119" s="807"/>
      <c r="DP119" s="808"/>
      <c r="DQ119" s="809">
        <v>21772</v>
      </c>
      <c r="DR119" s="807"/>
      <c r="DS119" s="807"/>
      <c r="DT119" s="807"/>
      <c r="DU119" s="808"/>
      <c r="DV119" s="895">
        <v>0.1</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393</v>
      </c>
      <c r="AB120" s="824"/>
      <c r="AC120" s="824"/>
      <c r="AD120" s="824"/>
      <c r="AE120" s="825"/>
      <c r="AF120" s="826" t="s">
        <v>459</v>
      </c>
      <c r="AG120" s="824"/>
      <c r="AH120" s="824"/>
      <c r="AI120" s="824"/>
      <c r="AJ120" s="825"/>
      <c r="AK120" s="826" t="s">
        <v>459</v>
      </c>
      <c r="AL120" s="824"/>
      <c r="AM120" s="824"/>
      <c r="AN120" s="824"/>
      <c r="AO120" s="825"/>
      <c r="AP120" s="871" t="s">
        <v>393</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16356243</v>
      </c>
      <c r="BR120" s="889"/>
      <c r="BS120" s="889"/>
      <c r="BT120" s="889"/>
      <c r="BU120" s="889"/>
      <c r="BV120" s="889">
        <v>14628837</v>
      </c>
      <c r="BW120" s="889"/>
      <c r="BX120" s="889"/>
      <c r="BY120" s="889"/>
      <c r="BZ120" s="889"/>
      <c r="CA120" s="889">
        <v>13349246</v>
      </c>
      <c r="CB120" s="889"/>
      <c r="CC120" s="889"/>
      <c r="CD120" s="889"/>
      <c r="CE120" s="889"/>
      <c r="CF120" s="913">
        <v>48.2</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17576374</v>
      </c>
      <c r="DH120" s="889"/>
      <c r="DI120" s="889"/>
      <c r="DJ120" s="889"/>
      <c r="DK120" s="889"/>
      <c r="DL120" s="889">
        <v>17466539</v>
      </c>
      <c r="DM120" s="889"/>
      <c r="DN120" s="889"/>
      <c r="DO120" s="889"/>
      <c r="DP120" s="889"/>
      <c r="DQ120" s="889">
        <v>17692749</v>
      </c>
      <c r="DR120" s="889"/>
      <c r="DS120" s="889"/>
      <c r="DT120" s="889"/>
      <c r="DU120" s="889"/>
      <c r="DV120" s="890">
        <v>63.9</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393</v>
      </c>
      <c r="AB121" s="824"/>
      <c r="AC121" s="824"/>
      <c r="AD121" s="824"/>
      <c r="AE121" s="825"/>
      <c r="AF121" s="826" t="s">
        <v>393</v>
      </c>
      <c r="AG121" s="824"/>
      <c r="AH121" s="824"/>
      <c r="AI121" s="824"/>
      <c r="AJ121" s="825"/>
      <c r="AK121" s="826" t="s">
        <v>459</v>
      </c>
      <c r="AL121" s="824"/>
      <c r="AM121" s="824"/>
      <c r="AN121" s="824"/>
      <c r="AO121" s="825"/>
      <c r="AP121" s="871" t="s">
        <v>393</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280930</v>
      </c>
      <c r="BR121" s="861"/>
      <c r="BS121" s="861"/>
      <c r="BT121" s="861"/>
      <c r="BU121" s="861"/>
      <c r="BV121" s="861">
        <v>231431</v>
      </c>
      <c r="BW121" s="861"/>
      <c r="BX121" s="861"/>
      <c r="BY121" s="861"/>
      <c r="BZ121" s="861"/>
      <c r="CA121" s="861">
        <v>200153</v>
      </c>
      <c r="CB121" s="861"/>
      <c r="CC121" s="861"/>
      <c r="CD121" s="861"/>
      <c r="CE121" s="861"/>
      <c r="CF121" s="922">
        <v>0.7</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12008875</v>
      </c>
      <c r="DH121" s="861"/>
      <c r="DI121" s="861"/>
      <c r="DJ121" s="861"/>
      <c r="DK121" s="861"/>
      <c r="DL121" s="861">
        <v>11606499</v>
      </c>
      <c r="DM121" s="861"/>
      <c r="DN121" s="861"/>
      <c r="DO121" s="861"/>
      <c r="DP121" s="861"/>
      <c r="DQ121" s="861">
        <v>11040772</v>
      </c>
      <c r="DR121" s="861"/>
      <c r="DS121" s="861"/>
      <c r="DT121" s="861"/>
      <c r="DU121" s="861"/>
      <c r="DV121" s="838">
        <v>39.9</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393</v>
      </c>
      <c r="AB122" s="824"/>
      <c r="AC122" s="824"/>
      <c r="AD122" s="824"/>
      <c r="AE122" s="825"/>
      <c r="AF122" s="826" t="s">
        <v>459</v>
      </c>
      <c r="AG122" s="824"/>
      <c r="AH122" s="824"/>
      <c r="AI122" s="824"/>
      <c r="AJ122" s="825"/>
      <c r="AK122" s="826" t="s">
        <v>393</v>
      </c>
      <c r="AL122" s="824"/>
      <c r="AM122" s="824"/>
      <c r="AN122" s="824"/>
      <c r="AO122" s="825"/>
      <c r="AP122" s="871" t="s">
        <v>393</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70220662</v>
      </c>
      <c r="BR122" s="892"/>
      <c r="BS122" s="892"/>
      <c r="BT122" s="892"/>
      <c r="BU122" s="892"/>
      <c r="BV122" s="892">
        <v>68109644</v>
      </c>
      <c r="BW122" s="892"/>
      <c r="BX122" s="892"/>
      <c r="BY122" s="892"/>
      <c r="BZ122" s="892"/>
      <c r="CA122" s="892">
        <v>66253751</v>
      </c>
      <c r="CB122" s="892"/>
      <c r="CC122" s="892"/>
      <c r="CD122" s="892"/>
      <c r="CE122" s="892"/>
      <c r="CF122" s="893">
        <v>239.2</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v>5004114</v>
      </c>
      <c r="DH122" s="861"/>
      <c r="DI122" s="861"/>
      <c r="DJ122" s="861"/>
      <c r="DK122" s="861"/>
      <c r="DL122" s="861">
        <v>6397560</v>
      </c>
      <c r="DM122" s="861"/>
      <c r="DN122" s="861"/>
      <c r="DO122" s="861"/>
      <c r="DP122" s="861"/>
      <c r="DQ122" s="861">
        <v>6598379</v>
      </c>
      <c r="DR122" s="861"/>
      <c r="DS122" s="861"/>
      <c r="DT122" s="861"/>
      <c r="DU122" s="861"/>
      <c r="DV122" s="838">
        <v>23.8</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58286</v>
      </c>
      <c r="AB123" s="824"/>
      <c r="AC123" s="824"/>
      <c r="AD123" s="824"/>
      <c r="AE123" s="825"/>
      <c r="AF123" s="826">
        <v>57618</v>
      </c>
      <c r="AG123" s="824"/>
      <c r="AH123" s="824"/>
      <c r="AI123" s="824"/>
      <c r="AJ123" s="825"/>
      <c r="AK123" s="826">
        <v>19345</v>
      </c>
      <c r="AL123" s="824"/>
      <c r="AM123" s="824"/>
      <c r="AN123" s="824"/>
      <c r="AO123" s="825"/>
      <c r="AP123" s="871">
        <v>0.1</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480</v>
      </c>
      <c r="BP123" s="925"/>
      <c r="BQ123" s="879">
        <v>86857835</v>
      </c>
      <c r="BR123" s="880"/>
      <c r="BS123" s="880"/>
      <c r="BT123" s="880"/>
      <c r="BU123" s="880"/>
      <c r="BV123" s="880">
        <v>82969912</v>
      </c>
      <c r="BW123" s="880"/>
      <c r="BX123" s="880"/>
      <c r="BY123" s="880"/>
      <c r="BZ123" s="880"/>
      <c r="CA123" s="880">
        <v>79803150</v>
      </c>
      <c r="CB123" s="880"/>
      <c r="CC123" s="880"/>
      <c r="CD123" s="880"/>
      <c r="CE123" s="880"/>
      <c r="CF123" s="790"/>
      <c r="CG123" s="791"/>
      <c r="CH123" s="791"/>
      <c r="CI123" s="791"/>
      <c r="CJ123" s="881"/>
      <c r="CK123" s="916"/>
      <c r="CL123" s="902"/>
      <c r="CM123" s="902"/>
      <c r="CN123" s="902"/>
      <c r="CO123" s="903"/>
      <c r="CP123" s="882" t="s">
        <v>481</v>
      </c>
      <c r="CQ123" s="883"/>
      <c r="CR123" s="883"/>
      <c r="CS123" s="883"/>
      <c r="CT123" s="883"/>
      <c r="CU123" s="883"/>
      <c r="CV123" s="883"/>
      <c r="CW123" s="883"/>
      <c r="CX123" s="883"/>
      <c r="CY123" s="883"/>
      <c r="CZ123" s="883"/>
      <c r="DA123" s="883"/>
      <c r="DB123" s="883"/>
      <c r="DC123" s="883"/>
      <c r="DD123" s="883"/>
      <c r="DE123" s="883"/>
      <c r="DF123" s="884"/>
      <c r="DG123" s="823">
        <v>1254567</v>
      </c>
      <c r="DH123" s="824"/>
      <c r="DI123" s="824"/>
      <c r="DJ123" s="824"/>
      <c r="DK123" s="825"/>
      <c r="DL123" s="826">
        <v>1285430</v>
      </c>
      <c r="DM123" s="824"/>
      <c r="DN123" s="824"/>
      <c r="DO123" s="824"/>
      <c r="DP123" s="825"/>
      <c r="DQ123" s="826">
        <v>1286247</v>
      </c>
      <c r="DR123" s="824"/>
      <c r="DS123" s="824"/>
      <c r="DT123" s="824"/>
      <c r="DU123" s="825"/>
      <c r="DV123" s="871">
        <v>4.5999999999999996</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393</v>
      </c>
      <c r="AB124" s="824"/>
      <c r="AC124" s="824"/>
      <c r="AD124" s="824"/>
      <c r="AE124" s="825"/>
      <c r="AF124" s="826" t="s">
        <v>393</v>
      </c>
      <c r="AG124" s="824"/>
      <c r="AH124" s="824"/>
      <c r="AI124" s="824"/>
      <c r="AJ124" s="825"/>
      <c r="AK124" s="826" t="s">
        <v>393</v>
      </c>
      <c r="AL124" s="824"/>
      <c r="AM124" s="824"/>
      <c r="AN124" s="824"/>
      <c r="AO124" s="825"/>
      <c r="AP124" s="871" t="s">
        <v>393</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114.4</v>
      </c>
      <c r="BR124" s="878"/>
      <c r="BS124" s="878"/>
      <c r="BT124" s="878"/>
      <c r="BU124" s="878"/>
      <c r="BV124" s="878">
        <v>110.4</v>
      </c>
      <c r="BW124" s="878"/>
      <c r="BX124" s="878"/>
      <c r="BY124" s="878"/>
      <c r="BZ124" s="878"/>
      <c r="CA124" s="878">
        <v>112.7</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v>1530640</v>
      </c>
      <c r="DH124" s="807"/>
      <c r="DI124" s="807"/>
      <c r="DJ124" s="807"/>
      <c r="DK124" s="808"/>
      <c r="DL124" s="809">
        <v>915181</v>
      </c>
      <c r="DM124" s="807"/>
      <c r="DN124" s="807"/>
      <c r="DO124" s="807"/>
      <c r="DP124" s="808"/>
      <c r="DQ124" s="809">
        <v>686586</v>
      </c>
      <c r="DR124" s="807"/>
      <c r="DS124" s="807"/>
      <c r="DT124" s="807"/>
      <c r="DU124" s="808"/>
      <c r="DV124" s="895">
        <v>2.5</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136</v>
      </c>
      <c r="AB125" s="824"/>
      <c r="AC125" s="824"/>
      <c r="AD125" s="824"/>
      <c r="AE125" s="825"/>
      <c r="AF125" s="826" t="s">
        <v>393</v>
      </c>
      <c r="AG125" s="824"/>
      <c r="AH125" s="824"/>
      <c r="AI125" s="824"/>
      <c r="AJ125" s="825"/>
      <c r="AK125" s="826" t="s">
        <v>136</v>
      </c>
      <c r="AL125" s="824"/>
      <c r="AM125" s="824"/>
      <c r="AN125" s="824"/>
      <c r="AO125" s="825"/>
      <c r="AP125" s="871" t="s">
        <v>393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393</v>
      </c>
      <c r="DH125" s="889"/>
      <c r="DI125" s="889"/>
      <c r="DJ125" s="889"/>
      <c r="DK125" s="889"/>
      <c r="DL125" s="889" t="s">
        <v>393</v>
      </c>
      <c r="DM125" s="889"/>
      <c r="DN125" s="889"/>
      <c r="DO125" s="889"/>
      <c r="DP125" s="889"/>
      <c r="DQ125" s="889" t="s">
        <v>393</v>
      </c>
      <c r="DR125" s="889"/>
      <c r="DS125" s="889"/>
      <c r="DT125" s="889"/>
      <c r="DU125" s="889"/>
      <c r="DV125" s="890" t="s">
        <v>136</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65243</v>
      </c>
      <c r="AB126" s="824"/>
      <c r="AC126" s="824"/>
      <c r="AD126" s="824"/>
      <c r="AE126" s="825"/>
      <c r="AF126" s="826">
        <v>9428</v>
      </c>
      <c r="AG126" s="824"/>
      <c r="AH126" s="824"/>
      <c r="AI126" s="824"/>
      <c r="AJ126" s="825"/>
      <c r="AK126" s="826">
        <v>7789</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t="s">
        <v>393</v>
      </c>
      <c r="DH126" s="861"/>
      <c r="DI126" s="861"/>
      <c r="DJ126" s="861"/>
      <c r="DK126" s="861"/>
      <c r="DL126" s="861" t="s">
        <v>393</v>
      </c>
      <c r="DM126" s="861"/>
      <c r="DN126" s="861"/>
      <c r="DO126" s="861"/>
      <c r="DP126" s="861"/>
      <c r="DQ126" s="861" t="s">
        <v>393</v>
      </c>
      <c r="DR126" s="861"/>
      <c r="DS126" s="861"/>
      <c r="DT126" s="861"/>
      <c r="DU126" s="861"/>
      <c r="DV126" s="838" t="s">
        <v>393</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73579</v>
      </c>
      <c r="AB127" s="824"/>
      <c r="AC127" s="824"/>
      <c r="AD127" s="824"/>
      <c r="AE127" s="825"/>
      <c r="AF127" s="826">
        <v>67625</v>
      </c>
      <c r="AG127" s="824"/>
      <c r="AH127" s="824"/>
      <c r="AI127" s="824"/>
      <c r="AJ127" s="825"/>
      <c r="AK127" s="826">
        <v>66840</v>
      </c>
      <c r="AL127" s="824"/>
      <c r="AM127" s="824"/>
      <c r="AN127" s="824"/>
      <c r="AO127" s="825"/>
      <c r="AP127" s="871">
        <v>0.2</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393</v>
      </c>
      <c r="DH127" s="861"/>
      <c r="DI127" s="861"/>
      <c r="DJ127" s="861"/>
      <c r="DK127" s="861"/>
      <c r="DL127" s="861" t="s">
        <v>393</v>
      </c>
      <c r="DM127" s="861"/>
      <c r="DN127" s="861"/>
      <c r="DO127" s="861"/>
      <c r="DP127" s="861"/>
      <c r="DQ127" s="861" t="s">
        <v>393</v>
      </c>
      <c r="DR127" s="861"/>
      <c r="DS127" s="861"/>
      <c r="DT127" s="861"/>
      <c r="DU127" s="861"/>
      <c r="DV127" s="838" t="s">
        <v>393</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38030</v>
      </c>
      <c r="AB128" s="845"/>
      <c r="AC128" s="845"/>
      <c r="AD128" s="845"/>
      <c r="AE128" s="846"/>
      <c r="AF128" s="847">
        <v>50715</v>
      </c>
      <c r="AG128" s="845"/>
      <c r="AH128" s="845"/>
      <c r="AI128" s="845"/>
      <c r="AJ128" s="846"/>
      <c r="AK128" s="847">
        <v>55077</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136</v>
      </c>
      <c r="BG128" s="831"/>
      <c r="BH128" s="831"/>
      <c r="BI128" s="831"/>
      <c r="BJ128" s="831"/>
      <c r="BK128" s="831"/>
      <c r="BL128" s="854"/>
      <c r="BM128" s="830">
        <v>11.63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t="s">
        <v>393</v>
      </c>
      <c r="DH128" s="835"/>
      <c r="DI128" s="835"/>
      <c r="DJ128" s="835"/>
      <c r="DK128" s="835"/>
      <c r="DL128" s="835" t="s">
        <v>393</v>
      </c>
      <c r="DM128" s="835"/>
      <c r="DN128" s="835"/>
      <c r="DO128" s="835"/>
      <c r="DP128" s="835"/>
      <c r="DQ128" s="835" t="s">
        <v>393</v>
      </c>
      <c r="DR128" s="835"/>
      <c r="DS128" s="835"/>
      <c r="DT128" s="835"/>
      <c r="DU128" s="835"/>
      <c r="DV128" s="836" t="s">
        <v>393</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34920316</v>
      </c>
      <c r="AB129" s="824"/>
      <c r="AC129" s="824"/>
      <c r="AD129" s="824"/>
      <c r="AE129" s="825"/>
      <c r="AF129" s="826">
        <v>34496116</v>
      </c>
      <c r="AG129" s="824"/>
      <c r="AH129" s="824"/>
      <c r="AI129" s="824"/>
      <c r="AJ129" s="825"/>
      <c r="AK129" s="826">
        <v>34279316</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393</v>
      </c>
      <c r="BG129" s="814"/>
      <c r="BH129" s="814"/>
      <c r="BI129" s="814"/>
      <c r="BJ129" s="814"/>
      <c r="BK129" s="814"/>
      <c r="BL129" s="815"/>
      <c r="BM129" s="813">
        <v>16.63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6799033</v>
      </c>
      <c r="AB130" s="824"/>
      <c r="AC130" s="824"/>
      <c r="AD130" s="824"/>
      <c r="AE130" s="825"/>
      <c r="AF130" s="826">
        <v>6755181</v>
      </c>
      <c r="AG130" s="824"/>
      <c r="AH130" s="824"/>
      <c r="AI130" s="824"/>
      <c r="AJ130" s="825"/>
      <c r="AK130" s="826">
        <v>6582506</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16.600000000000001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28121283</v>
      </c>
      <c r="AB131" s="807"/>
      <c r="AC131" s="807"/>
      <c r="AD131" s="807"/>
      <c r="AE131" s="808"/>
      <c r="AF131" s="809">
        <v>27740935</v>
      </c>
      <c r="AG131" s="807"/>
      <c r="AH131" s="807"/>
      <c r="AI131" s="807"/>
      <c r="AJ131" s="808"/>
      <c r="AK131" s="809">
        <v>27696810</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112.7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17.00216167</v>
      </c>
      <c r="AB132" s="787"/>
      <c r="AC132" s="787"/>
      <c r="AD132" s="787"/>
      <c r="AE132" s="788"/>
      <c r="AF132" s="789">
        <v>17.13811016</v>
      </c>
      <c r="AG132" s="787"/>
      <c r="AH132" s="787"/>
      <c r="AI132" s="787"/>
      <c r="AJ132" s="788"/>
      <c r="AK132" s="789">
        <v>15.846972989999999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16.2</v>
      </c>
      <c r="AB133" s="766"/>
      <c r="AC133" s="766"/>
      <c r="AD133" s="766"/>
      <c r="AE133" s="767"/>
      <c r="AF133" s="765">
        <v>16.600000000000001</v>
      </c>
      <c r="AG133" s="766"/>
      <c r="AH133" s="766"/>
      <c r="AI133" s="766"/>
      <c r="AJ133" s="767"/>
      <c r="AK133" s="765">
        <v>16.600000000000001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fpu5CO67xxv13hMvduR+XIR7+hL7sjqhmU+3G2c3UP9OWkEgwJ+1i33JgO3GXy+iRpM3U/WkvuA2fhgOn+fzg==" saltValue="5gprL9HU2qVHR+VHuP2r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ZBr+4IHksL19+q7GgQ9PhZFfJiYWebVMKVaDnYsFildsxrDXETiuRG8MclYpeaRdX4NcFg77XXiOHMQ/X8rgQ==" saltValue="EwglFJdQ7FP3q1RfBw6Yw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80" zoomScaleNormal="100" zoomScaleSheetLayoutView="8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J01PWqlN/DUx1TI0SiVhqSK0TBW+ShdYomBR+UW08V+UkZEC4mlTIeMNq+7oDNK/svdJ1ABEIcvQgZ6Vvs4nw==" saltValue="j5bsXJrLvSC+haGyVEGsJ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7117540</v>
      </c>
      <c r="AP9" s="313">
        <v>61315</v>
      </c>
      <c r="AQ9" s="314">
        <v>63840</v>
      </c>
      <c r="AR9" s="315">
        <v>-4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813528</v>
      </c>
      <c r="AP10" s="316">
        <v>7008</v>
      </c>
      <c r="AQ10" s="317">
        <v>4929</v>
      </c>
      <c r="AR10" s="318">
        <v>42.2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1448225</v>
      </c>
      <c r="AP11" s="316">
        <v>12476</v>
      </c>
      <c r="AQ11" s="317">
        <v>6460</v>
      </c>
      <c r="AR11" s="318">
        <v>93.1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v>1098573</v>
      </c>
      <c r="AP12" s="316">
        <v>9464</v>
      </c>
      <c r="AQ12" s="317">
        <v>877</v>
      </c>
      <c r="AR12" s="318">
        <v>979.1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428954</v>
      </c>
      <c r="AP14" s="316">
        <v>3695</v>
      </c>
      <c r="AQ14" s="317">
        <v>2764</v>
      </c>
      <c r="AR14" s="318">
        <v>33.700000000000003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153091</v>
      </c>
      <c r="AP15" s="316">
        <v>1319</v>
      </c>
      <c r="AQ15" s="317">
        <v>2206</v>
      </c>
      <c r="AR15" s="318">
        <v>-40.200000000000003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-693375</v>
      </c>
      <c r="AP16" s="316">
        <v>-5973</v>
      </c>
      <c r="AQ16" s="317">
        <v>-5490</v>
      </c>
      <c r="AR16" s="318">
        <v>8.8000000000000007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10366536</v>
      </c>
      <c r="AP17" s="316">
        <v>89304</v>
      </c>
      <c r="AQ17" s="317">
        <v>75586</v>
      </c>
      <c r="AR17" s="318">
        <v>18.100000000000001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6.43</v>
      </c>
      <c r="AP21" s="329">
        <v>7.2</v>
      </c>
      <c r="AQ21" s="330">
        <v>-0.77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98.6</v>
      </c>
      <c r="AP22" s="334">
        <v>98.2</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7897056</v>
      </c>
      <c r="AP32" s="343">
        <v>68030</v>
      </c>
      <c r="AQ32" s="344">
        <v>45202</v>
      </c>
      <c r="AR32" s="345">
        <v>50.5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520</v>
      </c>
      <c r="AP34" s="343" t="s">
        <v>520</v>
      </c>
      <c r="AQ34" s="344">
        <v>14</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2934709</v>
      </c>
      <c r="AP35" s="343">
        <v>25281</v>
      </c>
      <c r="AQ35" s="344">
        <v>12569</v>
      </c>
      <c r="AR35" s="345">
        <v>101.1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100678</v>
      </c>
      <c r="AP36" s="343">
        <v>867</v>
      </c>
      <c r="AQ36" s="344">
        <v>1379</v>
      </c>
      <c r="AR36" s="345">
        <v>-37.1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v>93974</v>
      </c>
      <c r="AP37" s="343">
        <v>810</v>
      </c>
      <c r="AQ37" s="344">
        <v>599</v>
      </c>
      <c r="AR37" s="345">
        <v>35.200000000000003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v>272</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-55077</v>
      </c>
      <c r="AP39" s="343">
        <v>-474</v>
      </c>
      <c r="AQ39" s="344">
        <v>-4392</v>
      </c>
      <c r="AR39" s="345">
        <v>-89.2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-6582506</v>
      </c>
      <c r="AP40" s="343">
        <v>-56706</v>
      </c>
      <c r="AQ40" s="344">
        <v>-39328</v>
      </c>
      <c r="AR40" s="345">
        <v>44.2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4389106</v>
      </c>
      <c r="AP41" s="343">
        <v>37810</v>
      </c>
      <c r="AQ41" s="344">
        <v>16044</v>
      </c>
      <c r="AR41" s="345">
        <v>135.69999999999999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7680935</v>
      </c>
      <c r="AN51" s="365">
        <v>63331</v>
      </c>
      <c r="AO51" s="366">
        <v>24.7</v>
      </c>
      <c r="AP51" s="367">
        <v>64346</v>
      </c>
      <c r="AQ51" s="368">
        <v>0.1</v>
      </c>
      <c r="AR51" s="369">
        <v>24.6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4167176</v>
      </c>
      <c r="AN52" s="373">
        <v>34359</v>
      </c>
      <c r="AO52" s="374">
        <v>20.7</v>
      </c>
      <c r="AP52" s="375">
        <v>38517</v>
      </c>
      <c r="AQ52" s="376">
        <v>-6.2</v>
      </c>
      <c r="AR52" s="377">
        <v>26.9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7097687</v>
      </c>
      <c r="AN53" s="365">
        <v>59099</v>
      </c>
      <c r="AO53" s="366">
        <v>-6.7</v>
      </c>
      <c r="AP53" s="367">
        <v>65942</v>
      </c>
      <c r="AQ53" s="368">
        <v>2.5</v>
      </c>
      <c r="AR53" s="369">
        <v>-9.1999999999999993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3074322</v>
      </c>
      <c r="AN54" s="373">
        <v>25598</v>
      </c>
      <c r="AO54" s="374">
        <v>-25.5</v>
      </c>
      <c r="AP54" s="375">
        <v>32778</v>
      </c>
      <c r="AQ54" s="376">
        <v>-14.9</v>
      </c>
      <c r="AR54" s="377">
        <v>-10.6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4511512</v>
      </c>
      <c r="AN55" s="365">
        <v>37959</v>
      </c>
      <c r="AO55" s="366">
        <v>-35.799999999999997</v>
      </c>
      <c r="AP55" s="367">
        <v>68655</v>
      </c>
      <c r="AQ55" s="368">
        <v>4.0999999999999996</v>
      </c>
      <c r="AR55" s="369">
        <v>-39.9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2121590</v>
      </c>
      <c r="AN56" s="373">
        <v>17851</v>
      </c>
      <c r="AO56" s="374">
        <v>-30.3</v>
      </c>
      <c r="AP56" s="375">
        <v>32316</v>
      </c>
      <c r="AQ56" s="376">
        <v>-1.4</v>
      </c>
      <c r="AR56" s="377">
        <v>-28.9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4598987</v>
      </c>
      <c r="AN57" s="365">
        <v>39187</v>
      </c>
      <c r="AO57" s="366">
        <v>3.2</v>
      </c>
      <c r="AP57" s="367">
        <v>66863</v>
      </c>
      <c r="AQ57" s="368">
        <v>-2.6</v>
      </c>
      <c r="AR57" s="369">
        <v>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2174317</v>
      </c>
      <c r="AN58" s="373">
        <v>18527</v>
      </c>
      <c r="AO58" s="374">
        <v>3.8</v>
      </c>
      <c r="AP58" s="375">
        <v>32770</v>
      </c>
      <c r="AQ58" s="376">
        <v>1.4</v>
      </c>
      <c r="AR58" s="377">
        <v>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5082012</v>
      </c>
      <c r="AN59" s="365">
        <v>43780</v>
      </c>
      <c r="AO59" s="366">
        <v>11.7</v>
      </c>
      <c r="AP59" s="367">
        <v>72051</v>
      </c>
      <c r="AQ59" s="368">
        <v>7.8</v>
      </c>
      <c r="AR59" s="369">
        <v>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2964409</v>
      </c>
      <c r="AN60" s="373">
        <v>25537</v>
      </c>
      <c r="AO60" s="374">
        <v>37.799999999999997</v>
      </c>
      <c r="AP60" s="375">
        <v>34140</v>
      </c>
      <c r="AQ60" s="376">
        <v>4.2</v>
      </c>
      <c r="AR60" s="377">
        <v>33.6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5794227</v>
      </c>
      <c r="AN61" s="380">
        <v>48671</v>
      </c>
      <c r="AO61" s="381">
        <v>-0.6</v>
      </c>
      <c r="AP61" s="382">
        <v>67571</v>
      </c>
      <c r="AQ61" s="383">
        <v>2.4</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2900363</v>
      </c>
      <c r="AN62" s="373">
        <v>24374</v>
      </c>
      <c r="AO62" s="374">
        <v>1.3</v>
      </c>
      <c r="AP62" s="375">
        <v>34104</v>
      </c>
      <c r="AQ62" s="376">
        <v>-3.4</v>
      </c>
      <c r="AR62" s="377">
        <v>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cL1sk+bDKKIK4V6iWpq7m5Efc2UXJDG/5r3sjGnUO6qYibrz818uAN6xcYczsReCRoaL5/kiNdvjs8HJfvucA==" saltValue="4gulq6CT0HjgHqeMRY4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KHwq28OE+3DlBmljbD+Qh2G/s6e37zn4YotcU+4HW3OsaDRrLNmqPbMKTINNKKLDIOprzywIucas1LcSGQGZMg==" saltValue="ETltYCsP7CIV0ui7v0ZL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UIrZ4zaBMg9cA6DL8SGShUX+uhujPzqxQYMVwHjKGCl2ebDGlNJWy4R1r9emcBDvPbK0bCu86wnHOl7g3yjf9A==" saltValue="WVxOCSlmk9UxyIb0EIQ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25.19</v>
      </c>
      <c r="G47" s="12">
        <v>25.83</v>
      </c>
      <c r="H47" s="12">
        <v>26.12</v>
      </c>
      <c r="I47" s="12">
        <v>24.88</v>
      </c>
      <c r="J47" s="13">
        <v>23.03</v>
      </c>
    </row>
    <row r="48" spans="2:10" ht="57.75" customHeight="1" x14ac:dyDescent="0.15">
      <c r="B48" s="14"/>
      <c r="C48" s="1200" t="s">
        <v>4</v>
      </c>
      <c r="D48" s="1200"/>
      <c r="E48" s="1201"/>
      <c r="F48" s="15">
        <v>1.0900000000000001</v>
      </c>
      <c r="G48" s="16">
        <v>1.2</v>
      </c>
      <c r="H48" s="16">
        <v>1.27</v>
      </c>
      <c r="I48" s="16">
        <v>1.19</v>
      </c>
      <c r="J48" s="17">
        <v>1.6</v>
      </c>
    </row>
    <row r="49" spans="2:10" ht="57.75" customHeight="1" thickBot="1" x14ac:dyDescent="0.2">
      <c r="B49" s="18"/>
      <c r="C49" s="1202" t="s">
        <v>5</v>
      </c>
      <c r="D49" s="1202"/>
      <c r="E49" s="1203"/>
      <c r="F49" s="19">
        <v>3.54</v>
      </c>
      <c r="G49" s="20">
        <v>0.37</v>
      </c>
      <c r="H49" s="20" t="s">
        <v>566</v>
      </c>
      <c r="I49" s="20">
        <v>1.26</v>
      </c>
      <c r="J49" s="21" t="s">
        <v>567</v>
      </c>
    </row>
    <row r="50" spans="2:10" ht="13.5" customHeight="1" x14ac:dyDescent="0.15"/>
  </sheetData>
  <sheetProtection algorithmName="SHA-512" hashValue="hatZLdwjHsn1IJn/kZ7rW+AotQZqB/UnOh0RnAOVTxsYvvhAZL4Rk0R4Qjt/2MAV9pY/VQCYhQ/zDVwnuzi3kA==" saltValue="wdoemlJ1O3MDBT2hBJ/2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568</v>
      </c>
      <c r="D34" s="1210"/>
      <c r="E34" s="1211"/>
      <c r="F34" s="32">
        <v>0.09</v>
      </c>
      <c r="G34" s="33">
        <v>7.0000000000000007E-2</v>
      </c>
      <c r="H34" s="33">
        <v>0.04</v>
      </c>
      <c r="I34" s="33" t="s">
        <v>569</v>
      </c>
      <c r="J34" s="34" t="s">
        <v>570</v>
      </c>
      <c r="K34" s="22"/>
      <c r="L34" s="22"/>
      <c r="M34" s="22"/>
      <c r="N34" s="22"/>
      <c r="O34" s="22"/>
      <c r="P34" s="22"/>
    </row>
    <row r="35" spans="1:16" ht="39" customHeight="1" x14ac:dyDescent="0.15">
      <c r="A35" s="22"/>
      <c r="B35" s="35"/>
      <c r="C35" s="1204" t="s">
        <v>571</v>
      </c>
      <c r="D35" s="1205"/>
      <c r="E35" s="1206"/>
      <c r="F35" s="36">
        <v>4.8</v>
      </c>
      <c r="G35" s="37">
        <v>5.69</v>
      </c>
      <c r="H35" s="37">
        <v>5.89</v>
      </c>
      <c r="I35" s="37">
        <v>6.03</v>
      </c>
      <c r="J35" s="38">
        <v>6.22</v>
      </c>
      <c r="K35" s="22"/>
      <c r="L35" s="22"/>
      <c r="M35" s="22"/>
      <c r="N35" s="22"/>
      <c r="O35" s="22"/>
      <c r="P35" s="22"/>
    </row>
    <row r="36" spans="1:16" ht="39" customHeight="1" x14ac:dyDescent="0.15">
      <c r="A36" s="22"/>
      <c r="B36" s="35"/>
      <c r="C36" s="1204" t="s">
        <v>572</v>
      </c>
      <c r="D36" s="1205"/>
      <c r="E36" s="1206"/>
      <c r="F36" s="36">
        <v>6.17</v>
      </c>
      <c r="G36" s="37">
        <v>6.83</v>
      </c>
      <c r="H36" s="37">
        <v>6.66</v>
      </c>
      <c r="I36" s="37">
        <v>6.37</v>
      </c>
      <c r="J36" s="38">
        <v>5.62</v>
      </c>
      <c r="K36" s="22"/>
      <c r="L36" s="22"/>
      <c r="M36" s="22"/>
      <c r="N36" s="22"/>
      <c r="O36" s="22"/>
      <c r="P36" s="22"/>
    </row>
    <row r="37" spans="1:16" ht="39" customHeight="1" x14ac:dyDescent="0.15">
      <c r="A37" s="22"/>
      <c r="B37" s="35"/>
      <c r="C37" s="1204" t="s">
        <v>573</v>
      </c>
      <c r="D37" s="1205"/>
      <c r="E37" s="1206"/>
      <c r="F37" s="36">
        <v>1.0900000000000001</v>
      </c>
      <c r="G37" s="37">
        <v>1.19</v>
      </c>
      <c r="H37" s="37">
        <v>1.26</v>
      </c>
      <c r="I37" s="37">
        <v>1.19</v>
      </c>
      <c r="J37" s="38">
        <v>1.6</v>
      </c>
      <c r="K37" s="22"/>
      <c r="L37" s="22"/>
      <c r="M37" s="22"/>
      <c r="N37" s="22"/>
      <c r="O37" s="22"/>
      <c r="P37" s="22"/>
    </row>
    <row r="38" spans="1:16" ht="39" customHeight="1" x14ac:dyDescent="0.15">
      <c r="A38" s="22"/>
      <c r="B38" s="35"/>
      <c r="C38" s="1204" t="s">
        <v>574</v>
      </c>
      <c r="D38" s="1205"/>
      <c r="E38" s="1206"/>
      <c r="F38" s="36">
        <v>0</v>
      </c>
      <c r="G38" s="37">
        <v>0</v>
      </c>
      <c r="H38" s="37">
        <v>0</v>
      </c>
      <c r="I38" s="37">
        <v>0</v>
      </c>
      <c r="J38" s="38">
        <v>1.1599999999999999</v>
      </c>
      <c r="K38" s="22"/>
      <c r="L38" s="22"/>
      <c r="M38" s="22"/>
      <c r="N38" s="22"/>
      <c r="O38" s="22"/>
      <c r="P38" s="22"/>
    </row>
    <row r="39" spans="1:16" ht="39" customHeight="1" x14ac:dyDescent="0.15">
      <c r="A39" s="22"/>
      <c r="B39" s="35"/>
      <c r="C39" s="1204" t="s">
        <v>575</v>
      </c>
      <c r="D39" s="1205"/>
      <c r="E39" s="1206"/>
      <c r="F39" s="36">
        <v>1.37</v>
      </c>
      <c r="G39" s="37">
        <v>1.41</v>
      </c>
      <c r="H39" s="37">
        <v>1.95</v>
      </c>
      <c r="I39" s="37">
        <v>0.23</v>
      </c>
      <c r="J39" s="38">
        <v>0.21</v>
      </c>
      <c r="K39" s="22"/>
      <c r="L39" s="22"/>
      <c r="M39" s="22"/>
      <c r="N39" s="22"/>
      <c r="O39" s="22"/>
      <c r="P39" s="22"/>
    </row>
    <row r="40" spans="1:16" ht="39" customHeight="1" x14ac:dyDescent="0.15">
      <c r="A40" s="22"/>
      <c r="B40" s="35"/>
      <c r="C40" s="1204" t="s">
        <v>576</v>
      </c>
      <c r="D40" s="1205"/>
      <c r="E40" s="1206"/>
      <c r="F40" s="36">
        <v>0</v>
      </c>
      <c r="G40" s="37">
        <v>0</v>
      </c>
      <c r="H40" s="37">
        <v>0</v>
      </c>
      <c r="I40" s="37">
        <v>0</v>
      </c>
      <c r="J40" s="38">
        <v>0.1</v>
      </c>
      <c r="K40" s="22"/>
      <c r="L40" s="22"/>
      <c r="M40" s="22"/>
      <c r="N40" s="22"/>
      <c r="O40" s="22"/>
      <c r="P40" s="22"/>
    </row>
    <row r="41" spans="1:16" ht="39" customHeight="1" x14ac:dyDescent="0.15">
      <c r="A41" s="22"/>
      <c r="B41" s="35"/>
      <c r="C41" s="1204" t="s">
        <v>577</v>
      </c>
      <c r="D41" s="1205"/>
      <c r="E41" s="1206"/>
      <c r="F41" s="36">
        <v>0</v>
      </c>
      <c r="G41" s="37">
        <v>0.45</v>
      </c>
      <c r="H41" s="37">
        <v>0.08</v>
      </c>
      <c r="I41" s="37">
        <v>0</v>
      </c>
      <c r="J41" s="38">
        <v>0.03</v>
      </c>
      <c r="K41" s="22"/>
      <c r="L41" s="22"/>
      <c r="M41" s="22"/>
      <c r="N41" s="22"/>
      <c r="O41" s="22"/>
      <c r="P41" s="22"/>
    </row>
    <row r="42" spans="1:16" ht="39" customHeight="1" x14ac:dyDescent="0.15">
      <c r="A42" s="22"/>
      <c r="B42" s="39"/>
      <c r="C42" s="1204" t="s">
        <v>578</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579</v>
      </c>
      <c r="D43" s="1208"/>
      <c r="E43" s="1209"/>
      <c r="F43" s="41">
        <v>0.04</v>
      </c>
      <c r="G43" s="42">
        <v>0.04</v>
      </c>
      <c r="H43" s="42">
        <v>0.09</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FGudXESkJNj03xgLTu18M8vfkvAH4pwdfX4Z5/mUVUd4Teu+5uk3ogRvXLRNO2ERPUVzJ07ELhRPbvfdlAGDQ==" saltValue="rH2b0rfjzDgVDUynnPn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8122</v>
      </c>
      <c r="L45" s="60">
        <v>8461</v>
      </c>
      <c r="M45" s="60">
        <v>8621</v>
      </c>
      <c r="N45" s="60">
        <v>8426</v>
      </c>
      <c r="O45" s="61">
        <v>7897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2767</v>
      </c>
      <c r="L48" s="64">
        <v>2576</v>
      </c>
      <c r="M48" s="64">
        <v>2696</v>
      </c>
      <c r="N48" s="64">
        <v>2898</v>
      </c>
      <c r="O48" s="65">
        <v>2935</v>
      </c>
      <c r="P48" s="48"/>
      <c r="Q48" s="48"/>
      <c r="R48" s="48"/>
      <c r="S48" s="48"/>
      <c r="T48" s="48"/>
      <c r="U48" s="48"/>
    </row>
    <row r="49" spans="1:21" ht="30.75" customHeight="1" x14ac:dyDescent="0.15">
      <c r="A49" s="48"/>
      <c r="B49" s="1232"/>
      <c r="C49" s="1233"/>
      <c r="D49" s="62"/>
      <c r="E49" s="1214" t="s">
        <v>16</v>
      </c>
      <c r="F49" s="1214"/>
      <c r="G49" s="1214"/>
      <c r="H49" s="1214"/>
      <c r="I49" s="1214"/>
      <c r="J49" s="1215"/>
      <c r="K49" s="63">
        <v>38</v>
      </c>
      <c r="L49" s="64">
        <v>101</v>
      </c>
      <c r="M49" s="64">
        <v>104</v>
      </c>
      <c r="N49" s="64">
        <v>101</v>
      </c>
      <c r="O49" s="65">
        <v>101</v>
      </c>
      <c r="P49" s="48"/>
      <c r="Q49" s="48"/>
      <c r="R49" s="48"/>
      <c r="S49" s="48"/>
      <c r="T49" s="48"/>
      <c r="U49" s="48"/>
    </row>
    <row r="50" spans="1:21" ht="30.75" customHeight="1" x14ac:dyDescent="0.15">
      <c r="A50" s="48"/>
      <c r="B50" s="1232"/>
      <c r="C50" s="1233"/>
      <c r="D50" s="62"/>
      <c r="E50" s="1214" t="s">
        <v>17</v>
      </c>
      <c r="F50" s="1214"/>
      <c r="G50" s="1214"/>
      <c r="H50" s="1214"/>
      <c r="I50" s="1214"/>
      <c r="J50" s="1215"/>
      <c r="K50" s="63">
        <v>398</v>
      </c>
      <c r="L50" s="64">
        <v>215</v>
      </c>
      <c r="M50" s="64">
        <v>197</v>
      </c>
      <c r="N50" s="64">
        <v>135</v>
      </c>
      <c r="O50" s="65">
        <v>94</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2</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6698</v>
      </c>
      <c r="L52" s="64">
        <v>6834</v>
      </c>
      <c r="M52" s="64">
        <v>6837</v>
      </c>
      <c r="N52" s="64">
        <v>6806</v>
      </c>
      <c r="O52" s="65">
        <v>6638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4627</v>
      </c>
      <c r="L53" s="69">
        <v>4521</v>
      </c>
      <c r="M53" s="69">
        <v>4781</v>
      </c>
      <c r="N53" s="69">
        <v>4754</v>
      </c>
      <c r="O53" s="70">
        <v>4389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VNA4GbI/MwU9sqTeza/r8In1adI05CIUIq+NTsWVUekY/5SKl0wP8MrwdaZYf338HbhW707MDs2rJupbjadw==" saltValue="G3r05XUogmsIfYkfn6km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79560</v>
      </c>
      <c r="J41" s="104">
        <v>77888</v>
      </c>
      <c r="K41" s="104">
        <v>73886</v>
      </c>
      <c r="L41" s="104">
        <v>69476</v>
      </c>
      <c r="M41" s="105">
        <v>67424</v>
      </c>
    </row>
    <row r="42" spans="2:13" ht="27.75" customHeight="1" x14ac:dyDescent="0.15">
      <c r="B42" s="1240"/>
      <c r="C42" s="1241"/>
      <c r="D42" s="106"/>
      <c r="E42" s="1244" t="s">
        <v>32</v>
      </c>
      <c r="F42" s="1244"/>
      <c r="G42" s="1244"/>
      <c r="H42" s="1245"/>
      <c r="I42" s="107">
        <v>411</v>
      </c>
      <c r="J42" s="108">
        <v>288</v>
      </c>
      <c r="K42" s="108">
        <v>167</v>
      </c>
      <c r="L42" s="108">
        <v>102</v>
      </c>
      <c r="M42" s="109">
        <v>76</v>
      </c>
    </row>
    <row r="43" spans="2:13" ht="27.75" customHeight="1" x14ac:dyDescent="0.15">
      <c r="B43" s="1240"/>
      <c r="C43" s="1241"/>
      <c r="D43" s="106"/>
      <c r="E43" s="1244" t="s">
        <v>33</v>
      </c>
      <c r="F43" s="1244"/>
      <c r="G43" s="1244"/>
      <c r="H43" s="1245"/>
      <c r="I43" s="107">
        <v>38682</v>
      </c>
      <c r="J43" s="108">
        <v>36280</v>
      </c>
      <c r="K43" s="108">
        <v>37375</v>
      </c>
      <c r="L43" s="108">
        <v>37671</v>
      </c>
      <c r="M43" s="109">
        <v>37305</v>
      </c>
    </row>
    <row r="44" spans="2:13" ht="27.75" customHeight="1" x14ac:dyDescent="0.15">
      <c r="B44" s="1240"/>
      <c r="C44" s="1241"/>
      <c r="D44" s="106"/>
      <c r="E44" s="1244" t="s">
        <v>34</v>
      </c>
      <c r="F44" s="1244"/>
      <c r="G44" s="1244"/>
      <c r="H44" s="1245"/>
      <c r="I44" s="107">
        <v>847</v>
      </c>
      <c r="J44" s="108">
        <v>844</v>
      </c>
      <c r="K44" s="108">
        <v>755</v>
      </c>
      <c r="L44" s="108">
        <v>665</v>
      </c>
      <c r="M44" s="109">
        <v>586</v>
      </c>
    </row>
    <row r="45" spans="2:13" ht="27.75" customHeight="1" x14ac:dyDescent="0.15">
      <c r="B45" s="1240"/>
      <c r="C45" s="1241"/>
      <c r="D45" s="106"/>
      <c r="E45" s="1244" t="s">
        <v>35</v>
      </c>
      <c r="F45" s="1244"/>
      <c r="G45" s="1244"/>
      <c r="H45" s="1245"/>
      <c r="I45" s="107">
        <v>6532</v>
      </c>
      <c r="J45" s="108">
        <v>6491</v>
      </c>
      <c r="K45" s="108">
        <v>6849</v>
      </c>
      <c r="L45" s="108">
        <v>5707</v>
      </c>
      <c r="M45" s="109">
        <v>5641</v>
      </c>
    </row>
    <row r="46" spans="2:13" ht="27.75" customHeight="1" x14ac:dyDescent="0.15">
      <c r="B46" s="1240"/>
      <c r="C46" s="1241"/>
      <c r="D46" s="110"/>
      <c r="E46" s="1244" t="s">
        <v>36</v>
      </c>
      <c r="F46" s="1244"/>
      <c r="G46" s="1244"/>
      <c r="H46" s="1245"/>
      <c r="I46" s="107" t="s">
        <v>520</v>
      </c>
      <c r="J46" s="108" t="s">
        <v>520</v>
      </c>
      <c r="K46" s="108" t="s">
        <v>520</v>
      </c>
      <c r="L46" s="108" t="s">
        <v>520</v>
      </c>
      <c r="M46" s="109" t="s">
        <v>520</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16071</v>
      </c>
      <c r="J50" s="108">
        <v>16413</v>
      </c>
      <c r="K50" s="108">
        <v>16356</v>
      </c>
      <c r="L50" s="108">
        <v>14629</v>
      </c>
      <c r="M50" s="109">
        <v>13349</v>
      </c>
    </row>
    <row r="51" spans="2:13" ht="27.75" customHeight="1" x14ac:dyDescent="0.15">
      <c r="B51" s="1240"/>
      <c r="C51" s="1241"/>
      <c r="D51" s="106"/>
      <c r="E51" s="1244" t="s">
        <v>42</v>
      </c>
      <c r="F51" s="1244"/>
      <c r="G51" s="1244"/>
      <c r="H51" s="1245"/>
      <c r="I51" s="107">
        <v>309</v>
      </c>
      <c r="J51" s="108">
        <v>410</v>
      </c>
      <c r="K51" s="108">
        <v>281</v>
      </c>
      <c r="L51" s="108">
        <v>231</v>
      </c>
      <c r="M51" s="109">
        <v>200</v>
      </c>
    </row>
    <row r="52" spans="2:13" ht="27.75" customHeight="1" x14ac:dyDescent="0.15">
      <c r="B52" s="1242"/>
      <c r="C52" s="1243"/>
      <c r="D52" s="106"/>
      <c r="E52" s="1244" t="s">
        <v>43</v>
      </c>
      <c r="F52" s="1244"/>
      <c r="G52" s="1244"/>
      <c r="H52" s="1245"/>
      <c r="I52" s="107">
        <v>73703</v>
      </c>
      <c r="J52" s="108">
        <v>72877</v>
      </c>
      <c r="K52" s="108">
        <v>70221</v>
      </c>
      <c r="L52" s="108">
        <v>68110</v>
      </c>
      <c r="M52" s="109">
        <v>66254</v>
      </c>
    </row>
    <row r="53" spans="2:13" ht="27.75" customHeight="1" thickBot="1" x14ac:dyDescent="0.2">
      <c r="B53" s="1246" t="s">
        <v>44</v>
      </c>
      <c r="C53" s="1247"/>
      <c r="D53" s="113"/>
      <c r="E53" s="1248" t="s">
        <v>45</v>
      </c>
      <c r="F53" s="1248"/>
      <c r="G53" s="1248"/>
      <c r="H53" s="1249"/>
      <c r="I53" s="114">
        <v>35949</v>
      </c>
      <c r="J53" s="115">
        <v>32091</v>
      </c>
      <c r="K53" s="115">
        <v>32173</v>
      </c>
      <c r="L53" s="115">
        <v>30651</v>
      </c>
      <c r="M53" s="116">
        <v>31229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eRBr9nwjaAA23Ra/ALhoUABQTk2uQqnv+fwXJYvsI5riIsLkhUWleD6dfPaomjExbCFzRJNo1/PjDXEY/aVbw==" saltValue="C4ttkiNeWWZjN9E1lVl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9120</v>
      </c>
      <c r="G55" s="128">
        <v>8584</v>
      </c>
      <c r="H55" s="129">
        <v>7896</v>
      </c>
    </row>
    <row r="56" spans="2:8" ht="52.5" customHeight="1" x14ac:dyDescent="0.15">
      <c r="B56" s="130"/>
      <c r="C56" s="1267" t="s">
        <v>49</v>
      </c>
      <c r="D56" s="1267"/>
      <c r="E56" s="1268"/>
      <c r="F56" s="131">
        <v>2616</v>
      </c>
      <c r="G56" s="131">
        <v>1509</v>
      </c>
      <c r="H56" s="132">
        <v>1353</v>
      </c>
    </row>
    <row r="57" spans="2:8" ht="53.25" customHeight="1" x14ac:dyDescent="0.15">
      <c r="B57" s="130"/>
      <c r="C57" s="1269" t="s">
        <v>50</v>
      </c>
      <c r="D57" s="1269"/>
      <c r="E57" s="1270"/>
      <c r="F57" s="133">
        <v>3256</v>
      </c>
      <c r="G57" s="133">
        <v>3044</v>
      </c>
      <c r="H57" s="134">
        <v>2888</v>
      </c>
    </row>
    <row r="58" spans="2:8" ht="45.75" customHeight="1" x14ac:dyDescent="0.15">
      <c r="B58" s="135"/>
      <c r="C58" s="1257" t="s">
        <v>603</v>
      </c>
      <c r="D58" s="1258"/>
      <c r="E58" s="1259"/>
      <c r="F58" s="136">
        <v>2585</v>
      </c>
      <c r="G58" s="136">
        <v>2503</v>
      </c>
      <c r="H58" s="137">
        <v>2422</v>
      </c>
    </row>
    <row r="59" spans="2:8" ht="45.75" customHeight="1" x14ac:dyDescent="0.15">
      <c r="B59" s="135"/>
      <c r="C59" s="1257" t="s">
        <v>604</v>
      </c>
      <c r="D59" s="1258"/>
      <c r="E59" s="1259"/>
      <c r="F59" s="136">
        <v>280</v>
      </c>
      <c r="G59" s="136">
        <v>251</v>
      </c>
      <c r="H59" s="137">
        <v>222</v>
      </c>
    </row>
    <row r="60" spans="2:8" ht="45.75" customHeight="1" x14ac:dyDescent="0.15">
      <c r="B60" s="135"/>
      <c r="C60" s="1257" t="s">
        <v>605</v>
      </c>
      <c r="D60" s="1258"/>
      <c r="E60" s="1259"/>
      <c r="F60" s="136">
        <v>223</v>
      </c>
      <c r="G60" s="136">
        <v>162</v>
      </c>
      <c r="H60" s="137">
        <v>100</v>
      </c>
    </row>
    <row r="61" spans="2:8" ht="45.75" customHeight="1" x14ac:dyDescent="0.15">
      <c r="B61" s="135"/>
      <c r="C61" s="1257" t="s">
        <v>606</v>
      </c>
      <c r="D61" s="1258"/>
      <c r="E61" s="1259"/>
      <c r="F61" s="136">
        <v>48</v>
      </c>
      <c r="G61" s="136">
        <v>48</v>
      </c>
      <c r="H61" s="137">
        <v>46</v>
      </c>
    </row>
    <row r="62" spans="2:8" ht="45.75" customHeight="1" thickBot="1" x14ac:dyDescent="0.2">
      <c r="B62" s="138"/>
      <c r="C62" s="1260" t="s">
        <v>607</v>
      </c>
      <c r="D62" s="1261"/>
      <c r="E62" s="1262"/>
      <c r="F62" s="139">
        <v>37</v>
      </c>
      <c r="G62" s="139">
        <v>27</v>
      </c>
      <c r="H62" s="140">
        <v>27</v>
      </c>
    </row>
    <row r="63" spans="2:8" ht="52.5" customHeight="1" thickBot="1" x14ac:dyDescent="0.2">
      <c r="B63" s="141"/>
      <c r="C63" s="1263" t="s">
        <v>51</v>
      </c>
      <c r="D63" s="1263"/>
      <c r="E63" s="1264"/>
      <c r="F63" s="142">
        <v>14992</v>
      </c>
      <c r="G63" s="142">
        <v>13136</v>
      </c>
      <c r="H63" s="143">
        <v>12138</v>
      </c>
    </row>
    <row r="64" spans="2:8" ht="15" customHeight="1" x14ac:dyDescent="0.15"/>
  </sheetData>
  <sheetProtection algorithmName="SHA-512" hashValue="VgM+m8N3V8udPYlJ3Yg16dpl06cLBB2u+w753LsQl/JH7dJsU46ds4j7gmZ8MEyI36NYJ/QKZ/XOB4Ob757taA==" saltValue="P+C3VFh2OmN8AxFqusRc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63331</v>
      </c>
      <c r="E3" s="162"/>
      <c r="F3" s="163">
        <v>64346</v>
      </c>
      <c r="G3" s="164"/>
      <c r="H3" s="165"/>
    </row>
    <row r="4" spans="1:8" x14ac:dyDescent="0.15">
      <c r="A4" s="166"/>
      <c r="B4" s="167"/>
      <c r="C4" s="168"/>
      <c r="D4" s="169">
        <v>34359</v>
      </c>
      <c r="E4" s="170"/>
      <c r="F4" s="171">
        <v>38517</v>
      </c>
      <c r="G4" s="172"/>
      <c r="H4" s="173"/>
    </row>
    <row r="5" spans="1:8" x14ac:dyDescent="0.15">
      <c r="A5" s="154" t="s">
        <v>553</v>
      </c>
      <c r="B5" s="159"/>
      <c r="C5" s="160"/>
      <c r="D5" s="161">
        <v>59099</v>
      </c>
      <c r="E5" s="162"/>
      <c r="F5" s="163">
        <v>65942</v>
      </c>
      <c r="G5" s="164"/>
      <c r="H5" s="165"/>
    </row>
    <row r="6" spans="1:8" x14ac:dyDescent="0.15">
      <c r="A6" s="166"/>
      <c r="B6" s="167"/>
      <c r="C6" s="168"/>
      <c r="D6" s="169">
        <v>25598</v>
      </c>
      <c r="E6" s="170"/>
      <c r="F6" s="171">
        <v>32778</v>
      </c>
      <c r="G6" s="172"/>
      <c r="H6" s="173"/>
    </row>
    <row r="7" spans="1:8" x14ac:dyDescent="0.15">
      <c r="A7" s="154" t="s">
        <v>554</v>
      </c>
      <c r="B7" s="159"/>
      <c r="C7" s="160"/>
      <c r="D7" s="161">
        <v>37959</v>
      </c>
      <c r="E7" s="162"/>
      <c r="F7" s="163">
        <v>68655</v>
      </c>
      <c r="G7" s="164"/>
      <c r="H7" s="165"/>
    </row>
    <row r="8" spans="1:8" x14ac:dyDescent="0.15">
      <c r="A8" s="166"/>
      <c r="B8" s="167"/>
      <c r="C8" s="168"/>
      <c r="D8" s="169">
        <v>17851</v>
      </c>
      <c r="E8" s="170"/>
      <c r="F8" s="171">
        <v>32316</v>
      </c>
      <c r="G8" s="172"/>
      <c r="H8" s="173"/>
    </row>
    <row r="9" spans="1:8" x14ac:dyDescent="0.15">
      <c r="A9" s="154" t="s">
        <v>555</v>
      </c>
      <c r="B9" s="159"/>
      <c r="C9" s="160"/>
      <c r="D9" s="161">
        <v>39187</v>
      </c>
      <c r="E9" s="162"/>
      <c r="F9" s="163">
        <v>66863</v>
      </c>
      <c r="G9" s="164"/>
      <c r="H9" s="165"/>
    </row>
    <row r="10" spans="1:8" x14ac:dyDescent="0.15">
      <c r="A10" s="166"/>
      <c r="B10" s="167"/>
      <c r="C10" s="168"/>
      <c r="D10" s="169">
        <v>18527</v>
      </c>
      <c r="E10" s="170"/>
      <c r="F10" s="171">
        <v>32770</v>
      </c>
      <c r="G10" s="172"/>
      <c r="H10" s="173"/>
    </row>
    <row r="11" spans="1:8" x14ac:dyDescent="0.15">
      <c r="A11" s="154" t="s">
        <v>556</v>
      </c>
      <c r="B11" s="159"/>
      <c r="C11" s="160"/>
      <c r="D11" s="161">
        <v>43780</v>
      </c>
      <c r="E11" s="162"/>
      <c r="F11" s="163">
        <v>72051</v>
      </c>
      <c r="G11" s="164"/>
      <c r="H11" s="165"/>
    </row>
    <row r="12" spans="1:8" x14ac:dyDescent="0.15">
      <c r="A12" s="166"/>
      <c r="B12" s="167"/>
      <c r="C12" s="174"/>
      <c r="D12" s="169">
        <v>25537</v>
      </c>
      <c r="E12" s="170"/>
      <c r="F12" s="171">
        <v>34140</v>
      </c>
      <c r="G12" s="172"/>
      <c r="H12" s="173"/>
    </row>
    <row r="13" spans="1:8" x14ac:dyDescent="0.15">
      <c r="A13" s="154"/>
      <c r="B13" s="159"/>
      <c r="C13" s="175"/>
      <c r="D13" s="176">
        <v>48671</v>
      </c>
      <c r="E13" s="177"/>
      <c r="F13" s="178">
        <v>67571</v>
      </c>
      <c r="G13" s="179"/>
      <c r="H13" s="165"/>
    </row>
    <row r="14" spans="1:8" x14ac:dyDescent="0.15">
      <c r="A14" s="166"/>
      <c r="B14" s="167"/>
      <c r="C14" s="168"/>
      <c r="D14" s="169">
        <v>24374</v>
      </c>
      <c r="E14" s="170"/>
      <c r="F14" s="171">
        <v>34104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1.0900000000000001</v>
      </c>
      <c r="C19" s="180">
        <f>ROUND(VALUE(SUBSTITUTE(実質収支比率等に係る経年分析!G$48,"▲","-")),2)</f>
        <v>1.2</v>
      </c>
      <c r="D19" s="180">
        <f>ROUND(VALUE(SUBSTITUTE(実質収支比率等に係る経年分析!H$48,"▲","-")),2)</f>
        <v>1.27</v>
      </c>
      <c r="E19" s="180">
        <f>ROUND(VALUE(SUBSTITUTE(実質収支比率等に係る経年分析!I$48,"▲","-")),2)</f>
        <v>1.19</v>
      </c>
      <c r="F19" s="180">
        <f>ROUND(VALUE(SUBSTITUTE(実質収支比率等に係る経年分析!J$48,"▲","-")),2)</f>
        <v>1.6</v>
      </c>
    </row>
    <row r="20" spans="1:11" x14ac:dyDescent="0.15">
      <c r="A20" s="180" t="s">
        <v>55</v>
      </c>
      <c r="B20" s="180">
        <f>ROUND(VALUE(SUBSTITUTE(実質収支比率等に係る経年分析!F$47,"▲","-")),2)</f>
        <v>25.19</v>
      </c>
      <c r="C20" s="180">
        <f>ROUND(VALUE(SUBSTITUTE(実質収支比率等に係る経年分析!G$47,"▲","-")),2)</f>
        <v>25.83</v>
      </c>
      <c r="D20" s="180">
        <f>ROUND(VALUE(SUBSTITUTE(実質収支比率等に係る経年分析!H$47,"▲","-")),2)</f>
        <v>26.12</v>
      </c>
      <c r="E20" s="180">
        <f>ROUND(VALUE(SUBSTITUTE(実質収支比率等に係る経年分析!I$47,"▲","-")),2)</f>
        <v>24.88</v>
      </c>
      <c r="F20" s="180">
        <f>ROUND(VALUE(SUBSTITUTE(実質収支比率等に係る経年分析!J$47,"▲","-")),2)</f>
        <v>23.03</v>
      </c>
    </row>
    <row r="21" spans="1:11" x14ac:dyDescent="0.15">
      <c r="A21" s="180" t="s">
        <v>56</v>
      </c>
      <c r="B21" s="180">
        <f>IF(ISNUMBER(VALUE(SUBSTITUTE(実質収支比率等に係る経年分析!F$49,"▲","-"))),ROUND(VALUE(SUBSTITUTE(実質収支比率等に係る経年分析!F$49,"▲","-")),2),NA())</f>
        <v>3.54</v>
      </c>
      <c r="C21" s="180">
        <f>IF(ISNUMBER(VALUE(SUBSTITUTE(実質収支比率等に係る経年分析!G$49,"▲","-"))),ROUND(VALUE(SUBSTITUTE(実質収支比率等に係る経年分析!G$49,"▲","-")),2),NA())</f>
        <v>0.37</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介護保険特別会計（保険事業勘定）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1.1599999999999999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6.22</v>
      </c>
    </row>
    <row r="36" spans="1:16" x14ac:dyDescent="0.15">
      <c r="A36" s="181" t="str">
        <f>IF(連結実質赤字比率に係る赤字・黒字の構成分析!C$34="",NA(),連結実質赤字比率に係る赤字・黒字の構成分析!C$34)</f>
        <v>国民宿舎等事業会計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7.0000000000000007E-2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0.04</v>
      </c>
      <c r="H36" s="181">
        <f>IF(ROUND(VALUE(SUBSTITUTE(連結実質赤字比率に係る赤字・黒字の構成分析!I$34,"▲", "-")), 2) &lt; 0, ABS(ROUND(VALUE(SUBSTITUTE(連結実質赤字比率に係る赤字・黒字の構成分析!I$34,"▲", "-")), 2)), NA())</f>
        <v>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6698</v>
      </c>
      <c r="E42" s="182"/>
      <c r="F42" s="182"/>
      <c r="G42" s="182">
        <f>'実質公債費比率（分子）の構造'!L$52</f>
        <v>6834</v>
      </c>
      <c r="H42" s="182"/>
      <c r="I42" s="182"/>
      <c r="J42" s="182">
        <f>'実質公債費比率（分子）の構造'!M$52</f>
        <v>6837</v>
      </c>
      <c r="K42" s="182"/>
      <c r="L42" s="182"/>
      <c r="M42" s="182">
        <f>'実質公債費比率（分子）の構造'!N$52</f>
        <v>6806</v>
      </c>
      <c r="N42" s="182"/>
      <c r="O42" s="182"/>
      <c r="P42" s="182">
        <f>'実質公債費比率（分子）の構造'!O$52</f>
        <v>6638</v>
      </c>
    </row>
    <row r="43" spans="1:16" x14ac:dyDescent="0.15">
      <c r="A43" s="182" t="s">
        <v>64</v>
      </c>
      <c r="B43" s="182">
        <f>'実質公債費比率（分子）の構造'!K$51</f>
        <v>0</v>
      </c>
      <c r="C43" s="182"/>
      <c r="D43" s="182"/>
      <c r="E43" s="182">
        <f>'実質公債費比率（分子）の構造'!L$51</f>
        <v>2</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398</v>
      </c>
      <c r="C44" s="182"/>
      <c r="D44" s="182"/>
      <c r="E44" s="182">
        <f>'実質公債費比率（分子）の構造'!L$50</f>
        <v>215</v>
      </c>
      <c r="F44" s="182"/>
      <c r="G44" s="182"/>
      <c r="H44" s="182">
        <f>'実質公債費比率（分子）の構造'!M$50</f>
        <v>197</v>
      </c>
      <c r="I44" s="182"/>
      <c r="J44" s="182"/>
      <c r="K44" s="182">
        <f>'実質公債費比率（分子）の構造'!N$50</f>
        <v>135</v>
      </c>
      <c r="L44" s="182"/>
      <c r="M44" s="182"/>
      <c r="N44" s="182">
        <f>'実質公債費比率（分子）の構造'!O$50</f>
        <v>94</v>
      </c>
      <c r="O44" s="182"/>
      <c r="P44" s="182"/>
    </row>
    <row r="45" spans="1:16" x14ac:dyDescent="0.15">
      <c r="A45" s="182" t="s">
        <v>66</v>
      </c>
      <c r="B45" s="182">
        <f>'実質公債費比率（分子）の構造'!K$49</f>
        <v>38</v>
      </c>
      <c r="C45" s="182"/>
      <c r="D45" s="182"/>
      <c r="E45" s="182">
        <f>'実質公債費比率（分子）の構造'!L$49</f>
        <v>101</v>
      </c>
      <c r="F45" s="182"/>
      <c r="G45" s="182"/>
      <c r="H45" s="182">
        <f>'実質公債費比率（分子）の構造'!M$49</f>
        <v>104</v>
      </c>
      <c r="I45" s="182"/>
      <c r="J45" s="182"/>
      <c r="K45" s="182">
        <f>'実質公債費比率（分子）の構造'!N$49</f>
        <v>101</v>
      </c>
      <c r="L45" s="182"/>
      <c r="M45" s="182"/>
      <c r="N45" s="182">
        <f>'実質公債費比率（分子）の構造'!O$49</f>
        <v>101</v>
      </c>
      <c r="O45" s="182"/>
      <c r="P45" s="182"/>
    </row>
    <row r="46" spans="1:16" x14ac:dyDescent="0.15">
      <c r="A46" s="182" t="s">
        <v>67</v>
      </c>
      <c r="B46" s="182">
        <f>'実質公債費比率（分子）の構造'!K$48</f>
        <v>2767</v>
      </c>
      <c r="C46" s="182"/>
      <c r="D46" s="182"/>
      <c r="E46" s="182">
        <f>'実質公債費比率（分子）の構造'!L$48</f>
        <v>2576</v>
      </c>
      <c r="F46" s="182"/>
      <c r="G46" s="182"/>
      <c r="H46" s="182">
        <f>'実質公債費比率（分子）の構造'!M$48</f>
        <v>2696</v>
      </c>
      <c r="I46" s="182"/>
      <c r="J46" s="182"/>
      <c r="K46" s="182">
        <f>'実質公債費比率（分子）の構造'!N$48</f>
        <v>2898</v>
      </c>
      <c r="L46" s="182"/>
      <c r="M46" s="182"/>
      <c r="N46" s="182">
        <f>'実質公債費比率（分子）の構造'!O$48</f>
        <v>2935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8122</v>
      </c>
      <c r="C49" s="182"/>
      <c r="D49" s="182"/>
      <c r="E49" s="182">
        <f>'実質公債費比率（分子）の構造'!L$45</f>
        <v>8461</v>
      </c>
      <c r="F49" s="182"/>
      <c r="G49" s="182"/>
      <c r="H49" s="182">
        <f>'実質公債費比率（分子）の構造'!M$45</f>
        <v>8621</v>
      </c>
      <c r="I49" s="182"/>
      <c r="J49" s="182"/>
      <c r="K49" s="182">
        <f>'実質公債費比率（分子）の構造'!N$45</f>
        <v>8426</v>
      </c>
      <c r="L49" s="182"/>
      <c r="M49" s="182"/>
      <c r="N49" s="182">
        <f>'実質公債費比率（分子）の構造'!O$45</f>
        <v>7897</v>
      </c>
      <c r="O49" s="182"/>
      <c r="P49" s="182"/>
    </row>
    <row r="50" spans="1:16" x14ac:dyDescent="0.15">
      <c r="A50" s="182" t="s">
        <v>71</v>
      </c>
      <c r="B50" s="182" t="e">
        <f>NA()</f>
        <v>#N/A</v>
      </c>
      <c r="C50" s="182">
        <f>IF(ISNUMBER('実質公債費比率（分子）の構造'!K$53),'実質公債費比率（分子）の構造'!K$53,NA())</f>
        <v>4627</v>
      </c>
      <c r="D50" s="182" t="e">
        <f>NA()</f>
        <v>#N/A</v>
      </c>
      <c r="E50" s="182" t="e">
        <f>NA()</f>
        <v>#N/A</v>
      </c>
      <c r="F50" s="182">
        <f>IF(ISNUMBER('実質公債費比率（分子）の構造'!L$53),'実質公債費比率（分子）の構造'!L$53,NA())</f>
        <v>4521</v>
      </c>
      <c r="G50" s="182" t="e">
        <f>NA()</f>
        <v>#N/A</v>
      </c>
      <c r="H50" s="182" t="e">
        <f>NA()</f>
        <v>#N/A</v>
      </c>
      <c r="I50" s="182">
        <f>IF(ISNUMBER('実質公債費比率（分子）の構造'!M$53),'実質公債費比率（分子）の構造'!M$53,NA())</f>
        <v>4781</v>
      </c>
      <c r="J50" s="182" t="e">
        <f>NA()</f>
        <v>#N/A</v>
      </c>
      <c r="K50" s="182" t="e">
        <f>NA()</f>
        <v>#N/A</v>
      </c>
      <c r="L50" s="182">
        <f>IF(ISNUMBER('実質公債費比率（分子）の構造'!N$53),'実質公債費比率（分子）の構造'!N$53,NA())</f>
        <v>4754</v>
      </c>
      <c r="M50" s="182" t="e">
        <f>NA()</f>
        <v>#N/A</v>
      </c>
      <c r="N50" s="182" t="e">
        <f>NA()</f>
        <v>#N/A</v>
      </c>
      <c r="O50" s="182">
        <f>IF(ISNUMBER('実質公債費比率（分子）の構造'!O$53),'実質公債費比率（分子）の構造'!O$53,NA())</f>
        <v>4389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73703</v>
      </c>
      <c r="E56" s="181"/>
      <c r="F56" s="181"/>
      <c r="G56" s="181">
        <f>'将来負担比率（分子）の構造'!J$52</f>
        <v>72877</v>
      </c>
      <c r="H56" s="181"/>
      <c r="I56" s="181"/>
      <c r="J56" s="181">
        <f>'将来負担比率（分子）の構造'!K$52</f>
        <v>70221</v>
      </c>
      <c r="K56" s="181"/>
      <c r="L56" s="181"/>
      <c r="M56" s="181">
        <f>'将来負担比率（分子）の構造'!L$52</f>
        <v>68110</v>
      </c>
      <c r="N56" s="181"/>
      <c r="O56" s="181"/>
      <c r="P56" s="181">
        <f>'将来負担比率（分子）の構造'!M$52</f>
        <v>66254</v>
      </c>
    </row>
    <row r="57" spans="1:16" x14ac:dyDescent="0.15">
      <c r="A57" s="181" t="s">
        <v>42</v>
      </c>
      <c r="B57" s="181"/>
      <c r="C57" s="181"/>
      <c r="D57" s="181">
        <f>'将来負担比率（分子）の構造'!I$51</f>
        <v>309</v>
      </c>
      <c r="E57" s="181"/>
      <c r="F57" s="181"/>
      <c r="G57" s="181">
        <f>'将来負担比率（分子）の構造'!J$51</f>
        <v>410</v>
      </c>
      <c r="H57" s="181"/>
      <c r="I57" s="181"/>
      <c r="J57" s="181">
        <f>'将来負担比率（分子）の構造'!K$51</f>
        <v>281</v>
      </c>
      <c r="K57" s="181"/>
      <c r="L57" s="181"/>
      <c r="M57" s="181">
        <f>'将来負担比率（分子）の構造'!L$51</f>
        <v>231</v>
      </c>
      <c r="N57" s="181"/>
      <c r="O57" s="181"/>
      <c r="P57" s="181">
        <f>'将来負担比率（分子）の構造'!M$51</f>
        <v>200</v>
      </c>
    </row>
    <row r="58" spans="1:16" x14ac:dyDescent="0.15">
      <c r="A58" s="181" t="s">
        <v>41</v>
      </c>
      <c r="B58" s="181"/>
      <c r="C58" s="181"/>
      <c r="D58" s="181">
        <f>'将来負担比率（分子）の構造'!I$50</f>
        <v>16071</v>
      </c>
      <c r="E58" s="181"/>
      <c r="F58" s="181"/>
      <c r="G58" s="181">
        <f>'将来負担比率（分子）の構造'!J$50</f>
        <v>16413</v>
      </c>
      <c r="H58" s="181"/>
      <c r="I58" s="181"/>
      <c r="J58" s="181">
        <f>'将来負担比率（分子）の構造'!K$50</f>
        <v>16356</v>
      </c>
      <c r="K58" s="181"/>
      <c r="L58" s="181"/>
      <c r="M58" s="181">
        <f>'将来負担比率（分子）の構造'!L$50</f>
        <v>14629</v>
      </c>
      <c r="N58" s="181"/>
      <c r="O58" s="181"/>
      <c r="P58" s="181">
        <f>'将来負担比率（分子）の構造'!M$50</f>
        <v>13349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6532</v>
      </c>
      <c r="C62" s="181"/>
      <c r="D62" s="181"/>
      <c r="E62" s="181">
        <f>'将来負担比率（分子）の構造'!J$45</f>
        <v>6491</v>
      </c>
      <c r="F62" s="181"/>
      <c r="G62" s="181"/>
      <c r="H62" s="181">
        <f>'将来負担比率（分子）の構造'!K$45</f>
        <v>6849</v>
      </c>
      <c r="I62" s="181"/>
      <c r="J62" s="181"/>
      <c r="K62" s="181">
        <f>'将来負担比率（分子）の構造'!L$45</f>
        <v>5707</v>
      </c>
      <c r="L62" s="181"/>
      <c r="M62" s="181"/>
      <c r="N62" s="181">
        <f>'将来負担比率（分子）の構造'!M$45</f>
        <v>5641</v>
      </c>
      <c r="O62" s="181"/>
      <c r="P62" s="181"/>
    </row>
    <row r="63" spans="1:16" x14ac:dyDescent="0.15">
      <c r="A63" s="181" t="s">
        <v>34</v>
      </c>
      <c r="B63" s="181">
        <f>'将来負担比率（分子）の構造'!I$44</f>
        <v>847</v>
      </c>
      <c r="C63" s="181"/>
      <c r="D63" s="181"/>
      <c r="E63" s="181">
        <f>'将来負担比率（分子）の構造'!J$44</f>
        <v>844</v>
      </c>
      <c r="F63" s="181"/>
      <c r="G63" s="181"/>
      <c r="H63" s="181">
        <f>'将来負担比率（分子）の構造'!K$44</f>
        <v>755</v>
      </c>
      <c r="I63" s="181"/>
      <c r="J63" s="181"/>
      <c r="K63" s="181">
        <f>'将来負担比率（分子）の構造'!L$44</f>
        <v>665</v>
      </c>
      <c r="L63" s="181"/>
      <c r="M63" s="181"/>
      <c r="N63" s="181">
        <f>'将来負担比率（分子）の構造'!M$44</f>
        <v>586</v>
      </c>
      <c r="O63" s="181"/>
      <c r="P63" s="181"/>
    </row>
    <row r="64" spans="1:16" x14ac:dyDescent="0.15">
      <c r="A64" s="181" t="s">
        <v>33</v>
      </c>
      <c r="B64" s="181">
        <f>'将来負担比率（分子）の構造'!I$43</f>
        <v>38682</v>
      </c>
      <c r="C64" s="181"/>
      <c r="D64" s="181"/>
      <c r="E64" s="181">
        <f>'将来負担比率（分子）の構造'!J$43</f>
        <v>36280</v>
      </c>
      <c r="F64" s="181"/>
      <c r="G64" s="181"/>
      <c r="H64" s="181">
        <f>'将来負担比率（分子）の構造'!K$43</f>
        <v>37375</v>
      </c>
      <c r="I64" s="181"/>
      <c r="J64" s="181"/>
      <c r="K64" s="181">
        <f>'将来負担比率（分子）の構造'!L$43</f>
        <v>37671</v>
      </c>
      <c r="L64" s="181"/>
      <c r="M64" s="181"/>
      <c r="N64" s="181">
        <f>'将来負担比率（分子）の構造'!M$43</f>
        <v>37305</v>
      </c>
      <c r="O64" s="181"/>
      <c r="P64" s="181"/>
    </row>
    <row r="65" spans="1:16" x14ac:dyDescent="0.15">
      <c r="A65" s="181" t="s">
        <v>32</v>
      </c>
      <c r="B65" s="181">
        <f>'将来負担比率（分子）の構造'!I$42</f>
        <v>411</v>
      </c>
      <c r="C65" s="181"/>
      <c r="D65" s="181"/>
      <c r="E65" s="181">
        <f>'将来負担比率（分子）の構造'!J$42</f>
        <v>288</v>
      </c>
      <c r="F65" s="181"/>
      <c r="G65" s="181"/>
      <c r="H65" s="181">
        <f>'将来負担比率（分子）の構造'!K$42</f>
        <v>167</v>
      </c>
      <c r="I65" s="181"/>
      <c r="J65" s="181"/>
      <c r="K65" s="181">
        <f>'将来負担比率（分子）の構造'!L$42</f>
        <v>102</v>
      </c>
      <c r="L65" s="181"/>
      <c r="M65" s="181"/>
      <c r="N65" s="181">
        <f>'将来負担比率（分子）の構造'!M$42</f>
        <v>76</v>
      </c>
      <c r="O65" s="181"/>
      <c r="P65" s="181"/>
    </row>
    <row r="66" spans="1:16" x14ac:dyDescent="0.15">
      <c r="A66" s="181" t="s">
        <v>31</v>
      </c>
      <c r="B66" s="181">
        <f>'将来負担比率（分子）の構造'!I$41</f>
        <v>79560</v>
      </c>
      <c r="C66" s="181"/>
      <c r="D66" s="181"/>
      <c r="E66" s="181">
        <f>'将来負担比率（分子）の構造'!J$41</f>
        <v>77888</v>
      </c>
      <c r="F66" s="181"/>
      <c r="G66" s="181"/>
      <c r="H66" s="181">
        <f>'将来負担比率（分子）の構造'!K$41</f>
        <v>73886</v>
      </c>
      <c r="I66" s="181"/>
      <c r="J66" s="181"/>
      <c r="K66" s="181">
        <f>'将来負担比率（分子）の構造'!L$41</f>
        <v>69476</v>
      </c>
      <c r="L66" s="181"/>
      <c r="M66" s="181"/>
      <c r="N66" s="181">
        <f>'将来負担比率（分子）の構造'!M$41</f>
        <v>67424</v>
      </c>
      <c r="O66" s="181"/>
      <c r="P66" s="181"/>
    </row>
    <row r="67" spans="1:16" x14ac:dyDescent="0.15">
      <c r="A67" s="181" t="s">
        <v>75</v>
      </c>
      <c r="B67" s="181" t="e">
        <f>NA()</f>
        <v>#N/A</v>
      </c>
      <c r="C67" s="181">
        <f>IF(ISNUMBER('将来負担比率（分子）の構造'!I$53), IF('将来負担比率（分子）の構造'!I$53 &lt; 0, 0, '将来負担比率（分子）の構造'!I$53), NA())</f>
        <v>35949</v>
      </c>
      <c r="D67" s="181" t="e">
        <f>NA()</f>
        <v>#N/A</v>
      </c>
      <c r="E67" s="181" t="e">
        <f>NA()</f>
        <v>#N/A</v>
      </c>
      <c r="F67" s="181">
        <f>IF(ISNUMBER('将来負担比率（分子）の構造'!J$53), IF('将来負担比率（分子）の構造'!J$53 &lt; 0, 0, '将来負担比率（分子）の構造'!J$53), NA())</f>
        <v>32091</v>
      </c>
      <c r="G67" s="181" t="e">
        <f>NA()</f>
        <v>#N/A</v>
      </c>
      <c r="H67" s="181" t="e">
        <f>NA()</f>
        <v>#N/A</v>
      </c>
      <c r="I67" s="181">
        <f>IF(ISNUMBER('将来負担比率（分子）の構造'!K$53), IF('将来負担比率（分子）の構造'!K$53 &lt; 0, 0, '将来負担比率（分子）の構造'!K$53), NA())</f>
        <v>32173</v>
      </c>
      <c r="J67" s="181" t="e">
        <f>NA()</f>
        <v>#N/A</v>
      </c>
      <c r="K67" s="181" t="e">
        <f>NA()</f>
        <v>#N/A</v>
      </c>
      <c r="L67" s="181">
        <f>IF(ISNUMBER('将来負担比率（分子）の構造'!L$53), IF('将来負担比率（分子）の構造'!L$53 &lt; 0, 0, '将来負担比率（分子）の構造'!L$53), NA())</f>
        <v>30651</v>
      </c>
      <c r="M67" s="181" t="e">
        <f>NA()</f>
        <v>#N/A</v>
      </c>
      <c r="N67" s="181" t="e">
        <f>NA()</f>
        <v>#N/A</v>
      </c>
      <c r="O67" s="181">
        <f>IF(ISNUMBER('将来負担比率（分子）の構造'!M$53), IF('将来負担比率（分子）の構造'!M$53 &lt; 0, 0, '将来負担比率（分子）の構造'!M$53), NA())</f>
        <v>31229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9120</v>
      </c>
      <c r="C72" s="185">
        <f>基金残高に係る経年分析!G55</f>
        <v>8584</v>
      </c>
      <c r="D72" s="185">
        <f>基金残高に係る経年分析!H55</f>
        <v>7896</v>
      </c>
    </row>
    <row r="73" spans="1:16" x14ac:dyDescent="0.15">
      <c r="A73" s="184" t="s">
        <v>78</v>
      </c>
      <c r="B73" s="185">
        <f>基金残高に係る経年分析!F56</f>
        <v>2616</v>
      </c>
      <c r="C73" s="185">
        <f>基金残高に係る経年分析!G56</f>
        <v>1509</v>
      </c>
      <c r="D73" s="185">
        <f>基金残高に係る経年分析!H56</f>
        <v>1353</v>
      </c>
    </row>
    <row r="74" spans="1:16" x14ac:dyDescent="0.15">
      <c r="A74" s="184" t="s">
        <v>79</v>
      </c>
      <c r="B74" s="185">
        <f>基金残高に係る経年分析!F57</f>
        <v>3256</v>
      </c>
      <c r="C74" s="185">
        <f>基金残高に係る経年分析!G57</f>
        <v>3044</v>
      </c>
      <c r="D74" s="185">
        <f>基金残高に係る経年分析!H57</f>
        <v>2888</v>
      </c>
    </row>
  </sheetData>
  <sheetProtection algorithmName="SHA-512" hashValue="hAgZLtGB0nzc0iSMXgoeiHkpvHSvP7apJbrJ+39ESXooVsSrXjqUCzVDIG4U6AOB5ClBTg24Zrz/klWMwtkEfg==" saltValue="n3V9UeIZRg97su6PcYhM8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　財政担当　小野寺（5232）</cp:lastModifiedBy>
  <cp:lastPrinted>2021-03-25T05:17:26Z</cp:lastPrinted>
  <dcterms:created xsi:type="dcterms:W3CDTF">2021-02-05T01:00:36Z</dcterms:created>
  <dcterms:modified xsi:type="dcterms:W3CDTF">2021-03-29T00:17:25Z</dcterms:modified>
  <cp:category/>
</cp:coreProperties>
</file>