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629"/>
  <workbookPr defaultThemeVersion="166925"/>
  <mc:AlternateContent xmlns:mc="http://schemas.openxmlformats.org/markup-compatibility/2006">
    <mc:Choice Requires="x15">
      <x15ac:absPath xmlns:x15ac="http://schemas.microsoft.com/office/spreadsheetml/2010/11/ac" url="C:\Users\kokaikei\Desktop\R02.04.23\"/>
    </mc:Choice>
  </mc:AlternateContent>
  <xr:revisionPtr revIDLastSave="0" documentId="8_{5C2BD745-FCFC-4A16-8979-05342106EC83}" xr6:coauthVersionLast="43" xr6:coauthVersionMax="43" xr10:uidLastSave="{00000000-0000-0000-0000-000000000000}"/>
  <bookViews>
    <workbookView xWindow="-120" yWindow="-120" windowWidth="20730" windowHeight="11160" xr2:uid="{7F0B32C2-5F48-4431-8F69-C49D52B8BCA0}"/>
  </bookViews>
  <sheets>
    <sheet name="連結貸借対照表" sheetId="5" r:id="rId1"/>
    <sheet name="連結行政コスト計算書" sheetId="6" r:id="rId2"/>
    <sheet name="連結純資産変動計算書" sheetId="7" r:id="rId3"/>
    <sheet name="連結資金収支計算書" sheetId="8" r:id="rId4"/>
    <sheet name="連結行政コスト及び純資産変動計算書" sheetId="9" r:id="rId5"/>
    <sheet name="注記" sheetId="10" r:id="rId6"/>
  </sheets>
  <externalReferences>
    <externalReference r:id="rId7"/>
    <externalReference r:id="rId8"/>
  </externalReferences>
  <definedNames>
    <definedName name="CSV">#REF!</definedName>
    <definedName name="CSVDATA">#REF!</definedName>
    <definedName name="_xlnm.Print_Area" localSheetId="4">連結行政コスト及び純資産変動計算書!$B$1:$Y$67</definedName>
    <definedName name="_xlnm.Print_Area" localSheetId="1">連結行政コスト計算書!$B$1:$P$49</definedName>
    <definedName name="_xlnm.Print_Area" localSheetId="3">連結資金収支計算書!$B$1:$O$69</definedName>
    <definedName name="_xlnm.Print_Area" localSheetId="2">連結純資産変動計算書!$B$1:$S$35</definedName>
    <definedName name="_xlnm.Print_Area" localSheetId="0">連結貸借対照表!$C$1:$AB$84</definedName>
    <definedName name="カテゴリ一覧">[2]カテゴリ!$M$6:$M$16</definedName>
    <definedName name="フォーム共通定義_「画面ＩＤ」入力セルの位置_行" localSheetId="4">#REF!</definedName>
    <definedName name="フォーム共通定義_「画面ＩＤ」入力セルの位置_行" localSheetId="2">#REF!</definedName>
    <definedName name="フォーム共通定義_「画面ＩＤ」入力セルの位置_行" localSheetId="0">#REF!</definedName>
    <definedName name="フォーム共通定義_「画面ＩＤ」入力セルの位置_行">#REF!</definedName>
    <definedName name="フォーム共通定義_「画面ＩＤ」入力セルの位置_列" localSheetId="4">#REF!</definedName>
    <definedName name="フォーム共通定義_「画面ＩＤ」入力セルの位置_列" localSheetId="2">#REF!</definedName>
    <definedName name="フォーム共通定義_「画面ＩＤ」入力セルの位置_列" localSheetId="0">#REF!</definedName>
    <definedName name="フォーム共通定義_「画面ＩＤ」入力セルの位置_列">#REF!</definedName>
    <definedName name="画面イベント定義_「画面ＩＤ」入力セルの位置_行" localSheetId="4">#REF!</definedName>
    <definedName name="画面イベント定義_「画面ＩＤ」入力セルの位置_行" localSheetId="2">#REF!</definedName>
    <definedName name="画面イベント定義_「画面ＩＤ」入力セルの位置_行" localSheetId="0">#REF!</definedName>
    <definedName name="画面イベント定義_「画面ＩＤ」入力セルの位置_行">#REF!</definedName>
    <definedName name="画面イベント定義_「画面ＩＤ」入力セルの位置_列" localSheetId="4">#REF!</definedName>
    <definedName name="画面イベント定義_「画面ＩＤ」入力セルの位置_列" localSheetId="2">#REF!</definedName>
    <definedName name="画面イベント定義_「画面ＩＤ」入力セルの位置_列" localSheetId="0">#REF!</definedName>
    <definedName name="画面イベント定義_「画面ＩＤ」入力セルの位置_列">#REF!</definedName>
    <definedName name="論理データ型一覧">[2]論理データ型!$A$3:$A$41</definedName>
  </definedNames>
  <calcPr calcId="181029" concurrentManualCount="2"/>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E81" i="5" l="1"/>
  <c r="AD75" i="5"/>
  <c r="AD71" i="5" s="1"/>
  <c r="AD66" i="5"/>
  <c r="AD60" i="5"/>
  <c r="AD56" i="5"/>
  <c r="AD40" i="5"/>
  <c r="AE20" i="5"/>
  <c r="AD16" i="5"/>
  <c r="AE14" i="5"/>
  <c r="AE29" i="5" s="1"/>
  <c r="AE82" i="5" s="1"/>
  <c r="Q67" i="8"/>
  <c r="Q66" i="8"/>
  <c r="Q62" i="8"/>
  <c r="Q59" i="8"/>
  <c r="Q58" i="8"/>
  <c r="Q55" i="8"/>
  <c r="Q52" i="8"/>
  <c r="Q50" i="8"/>
  <c r="Q44" i="8"/>
  <c r="Q38" i="8"/>
  <c r="Q36" i="8"/>
  <c r="Q32" i="8"/>
  <c r="Q27" i="8"/>
  <c r="Q22" i="8"/>
  <c r="Q17" i="8"/>
  <c r="X33" i="7"/>
  <c r="U33" i="7"/>
  <c r="X32" i="7"/>
  <c r="W32" i="7"/>
  <c r="V32" i="7"/>
  <c r="U31" i="7"/>
  <c r="U30" i="7"/>
  <c r="U29" i="7"/>
  <c r="U28" i="7"/>
  <c r="U27" i="7"/>
  <c r="U26" i="7"/>
  <c r="W21" i="7"/>
  <c r="V21" i="7"/>
  <c r="X20" i="7"/>
  <c r="W20" i="7"/>
  <c r="U20" i="7"/>
  <c r="U19" i="7"/>
  <c r="U18" i="7"/>
  <c r="X17" i="7"/>
  <c r="W17" i="7"/>
  <c r="U16" i="7"/>
  <c r="U15" i="7"/>
  <c r="R44" i="6"/>
  <c r="R39" i="6"/>
  <c r="R35" i="6"/>
  <c r="R30" i="6"/>
  <c r="R26" i="6"/>
  <c r="R21" i="6"/>
  <c r="R16" i="6"/>
  <c r="AD59" i="5" l="1"/>
  <c r="AD15" i="5"/>
  <c r="Q16" i="8"/>
  <c r="U32" i="7"/>
  <c r="U17" i="7"/>
  <c r="R15" i="6"/>
  <c r="R14" i="6" s="1"/>
  <c r="R38" i="6" s="1"/>
  <c r="R47" i="6" s="1"/>
  <c r="AD14" i="5" l="1"/>
  <c r="AD82" i="5" s="1"/>
</calcChain>
</file>

<file path=xl/sharedStrings.xml><?xml version="1.0" encoding="utf-8"?>
<sst xmlns="http://schemas.openxmlformats.org/spreadsheetml/2006/main" count="769" uniqueCount="439">
  <si>
    <t>科目</t>
  </si>
  <si>
    <t>1010000</t>
  </si>
  <si>
    <t>資産合計</t>
  </si>
  <si>
    <t>1020000</t>
  </si>
  <si>
    <t>固定資産</t>
  </si>
  <si>
    <t>1030000</t>
  </si>
  <si>
    <t>有形固定資産</t>
  </si>
  <si>
    <t>1040000</t>
  </si>
  <si>
    <t>事業用資産</t>
  </si>
  <si>
    <t>1050000</t>
  </si>
  <si>
    <t>土地</t>
  </si>
  <si>
    <t>-</t>
  </si>
  <si>
    <t>1055000</t>
  </si>
  <si>
    <t>土地減損損失累計額</t>
  </si>
  <si>
    <t>1060000</t>
  </si>
  <si>
    <t>立木竹</t>
  </si>
  <si>
    <t>1065000</t>
  </si>
  <si>
    <t>立木竹減損損失累計額</t>
  </si>
  <si>
    <t>1070000</t>
  </si>
  <si>
    <t>建物</t>
  </si>
  <si>
    <t>1080000</t>
  </si>
  <si>
    <t>建物減価償却累計額</t>
  </si>
  <si>
    <t>建物減損損失累計額</t>
  </si>
  <si>
    <t>1090000</t>
  </si>
  <si>
    <t>工作物</t>
  </si>
  <si>
    <t>1100000</t>
  </si>
  <si>
    <t>工作物減価償却累計額</t>
  </si>
  <si>
    <t>工作物減損損失累計額</t>
  </si>
  <si>
    <t>1110000</t>
  </si>
  <si>
    <t>船舶</t>
  </si>
  <si>
    <t>1120000</t>
  </si>
  <si>
    <t>船舶減価償却累計額</t>
  </si>
  <si>
    <t>船舶減損損失累計額</t>
  </si>
  <si>
    <t>1130000</t>
  </si>
  <si>
    <t>浮標等</t>
  </si>
  <si>
    <t>1140000</t>
  </si>
  <si>
    <t>浮標等減価償却累計額</t>
  </si>
  <si>
    <t>浮標等減損損失累計額</t>
  </si>
  <si>
    <t>1150000</t>
  </si>
  <si>
    <t>航空機</t>
  </si>
  <si>
    <t>1160000</t>
  </si>
  <si>
    <t>航空機減価償却累計額</t>
  </si>
  <si>
    <t>航空機減損損失累計額</t>
  </si>
  <si>
    <t>1170000</t>
  </si>
  <si>
    <t>その他</t>
  </si>
  <si>
    <t>1180000</t>
  </si>
  <si>
    <t>その他減価償却累計額</t>
  </si>
  <si>
    <t>その他減損損失累計額</t>
  </si>
  <si>
    <t>1190000</t>
  </si>
  <si>
    <t>建設仮勘定</t>
  </si>
  <si>
    <t>1200000</t>
  </si>
  <si>
    <t>インフラ資産</t>
  </si>
  <si>
    <t>1210000</t>
  </si>
  <si>
    <t>1215000</t>
  </si>
  <si>
    <t>1220000</t>
  </si>
  <si>
    <t>1230000</t>
  </si>
  <si>
    <t>1235000</t>
  </si>
  <si>
    <t>1240000</t>
  </si>
  <si>
    <t>1250000</t>
  </si>
  <si>
    <t>1255000</t>
  </si>
  <si>
    <t>1260000</t>
  </si>
  <si>
    <t>1270000</t>
  </si>
  <si>
    <t>1275000</t>
  </si>
  <si>
    <t>1280000</t>
  </si>
  <si>
    <t>1290000</t>
  </si>
  <si>
    <t>物品</t>
  </si>
  <si>
    <t>1300000</t>
  </si>
  <si>
    <t>物品減価償却累計額</t>
  </si>
  <si>
    <t>物品減損損失累計額</t>
  </si>
  <si>
    <t>1310000</t>
  </si>
  <si>
    <t>無形固定資産</t>
  </si>
  <si>
    <t>1320000</t>
  </si>
  <si>
    <t>ソフトウェア</t>
  </si>
  <si>
    <t>1330000</t>
  </si>
  <si>
    <t>1340000</t>
  </si>
  <si>
    <t>投資その他の資産</t>
  </si>
  <si>
    <t>1350000</t>
  </si>
  <si>
    <t>投資及び出資金</t>
  </si>
  <si>
    <t>1360000</t>
  </si>
  <si>
    <t>有価証券</t>
  </si>
  <si>
    <t>1370000</t>
  </si>
  <si>
    <t>出資金</t>
  </si>
  <si>
    <t>1380000</t>
  </si>
  <si>
    <t>1400000</t>
  </si>
  <si>
    <t>長期延滞債権</t>
  </si>
  <si>
    <t>1410000</t>
  </si>
  <si>
    <t>長期貸付金</t>
  </si>
  <si>
    <t>1420000</t>
  </si>
  <si>
    <t>基金</t>
  </si>
  <si>
    <t>1430000</t>
  </si>
  <si>
    <t>　</t>
  </si>
  <si>
    <t>減債基金</t>
  </si>
  <si>
    <t>1440000</t>
  </si>
  <si>
    <t>1450000</t>
  </si>
  <si>
    <t>1460000</t>
  </si>
  <si>
    <t>徴収不能引当金</t>
  </si>
  <si>
    <t>1470000</t>
  </si>
  <si>
    <t>流動資産</t>
  </si>
  <si>
    <t>1480000</t>
  </si>
  <si>
    <t>現金預金</t>
  </si>
  <si>
    <t>1490000</t>
  </si>
  <si>
    <t>未収金</t>
  </si>
  <si>
    <t>短期貸付金</t>
  </si>
  <si>
    <t>1510000</t>
  </si>
  <si>
    <t>1520000</t>
  </si>
  <si>
    <t>財政調整基金</t>
  </si>
  <si>
    <t>1530000</t>
  </si>
  <si>
    <t>1540000</t>
  </si>
  <si>
    <t>棚卸資産</t>
  </si>
  <si>
    <t>1550000</t>
  </si>
  <si>
    <t>1560000</t>
  </si>
  <si>
    <t>繰延資産</t>
  </si>
  <si>
    <t>1570000</t>
  </si>
  <si>
    <t>1580000</t>
  </si>
  <si>
    <t>負債合計</t>
  </si>
  <si>
    <t>1590000</t>
  </si>
  <si>
    <t>固定負債</t>
  </si>
  <si>
    <t>1600000</t>
  </si>
  <si>
    <t>1610000</t>
  </si>
  <si>
    <t>長期未払金</t>
  </si>
  <si>
    <t>1620000</t>
  </si>
  <si>
    <t>退職手当引当金</t>
  </si>
  <si>
    <t>1630000</t>
  </si>
  <si>
    <t>損失補償等引当金</t>
  </si>
  <si>
    <t>1640000</t>
  </si>
  <si>
    <t>1650000</t>
  </si>
  <si>
    <t>流動負債</t>
  </si>
  <si>
    <t>1660000</t>
  </si>
  <si>
    <t>1670000</t>
  </si>
  <si>
    <t>未払金</t>
  </si>
  <si>
    <t>1680000</t>
  </si>
  <si>
    <t>未払費用</t>
  </si>
  <si>
    <t>1690000</t>
  </si>
  <si>
    <t>前受金</t>
  </si>
  <si>
    <t>1700000</t>
  </si>
  <si>
    <t>前受収益</t>
  </si>
  <si>
    <t>1710000</t>
  </si>
  <si>
    <t>賞与等引当金</t>
  </si>
  <si>
    <t>1720000</t>
  </si>
  <si>
    <t>預り金</t>
  </si>
  <si>
    <t>1730000</t>
  </si>
  <si>
    <t>1740000</t>
  </si>
  <si>
    <t>純資産合計</t>
  </si>
  <si>
    <t>1750000</t>
  </si>
  <si>
    <t>固定資産等形成分</t>
  </si>
  <si>
    <t>1760000</t>
  </si>
  <si>
    <t>余剰分（不足分）</t>
  </si>
  <si>
    <t>1765000</t>
  </si>
  <si>
    <t>他団体出資等分</t>
  </si>
  <si>
    <t>2010000</t>
  </si>
  <si>
    <t>純経常行政コスト</t>
  </si>
  <si>
    <t>2020000</t>
  </si>
  <si>
    <t>経常費用</t>
  </si>
  <si>
    <t>2030000</t>
  </si>
  <si>
    <t>業務費用</t>
  </si>
  <si>
    <t>2040000</t>
  </si>
  <si>
    <t>人件費</t>
  </si>
  <si>
    <t>2050000</t>
  </si>
  <si>
    <t>職員給与費</t>
  </si>
  <si>
    <t>2060000</t>
  </si>
  <si>
    <t>賞与等引当金繰入額</t>
  </si>
  <si>
    <t>2070000</t>
  </si>
  <si>
    <t>退職手当引当金繰入額</t>
  </si>
  <si>
    <t>2080000</t>
  </si>
  <si>
    <t>2090000</t>
  </si>
  <si>
    <t>物件費等</t>
  </si>
  <si>
    <t>2100000</t>
  </si>
  <si>
    <t>物件費</t>
  </si>
  <si>
    <t>2110000</t>
  </si>
  <si>
    <t>維持補修費</t>
  </si>
  <si>
    <t>2120000</t>
  </si>
  <si>
    <t>減価償却費</t>
  </si>
  <si>
    <t>2130000</t>
  </si>
  <si>
    <t>2140000</t>
  </si>
  <si>
    <t>その他の業務費用</t>
  </si>
  <si>
    <t>2150000</t>
  </si>
  <si>
    <t>支払利息</t>
  </si>
  <si>
    <t>2160000</t>
  </si>
  <si>
    <t>徴収不能引当金繰入額</t>
  </si>
  <si>
    <t>2170000</t>
  </si>
  <si>
    <t>2180000</t>
  </si>
  <si>
    <t>移転費用</t>
  </si>
  <si>
    <t>2190000</t>
  </si>
  <si>
    <t>補助金等</t>
  </si>
  <si>
    <t>2200000</t>
  </si>
  <si>
    <t>社会保障給付</t>
  </si>
  <si>
    <t>2210000</t>
  </si>
  <si>
    <t>他会計への繰出金</t>
  </si>
  <si>
    <t>2220000</t>
  </si>
  <si>
    <t>2230000</t>
  </si>
  <si>
    <t>経常収益</t>
  </si>
  <si>
    <t>2240000</t>
  </si>
  <si>
    <t>使用料及び手数料</t>
  </si>
  <si>
    <t>2250000</t>
  </si>
  <si>
    <t>2260000</t>
  </si>
  <si>
    <t>純行政コスト</t>
  </si>
  <si>
    <t>2270000</t>
  </si>
  <si>
    <t>臨時損失</t>
  </si>
  <si>
    <t>2280000</t>
  </si>
  <si>
    <t>災害復旧事業費</t>
  </si>
  <si>
    <t>2290000</t>
  </si>
  <si>
    <t>資産除売却損</t>
  </si>
  <si>
    <t>2310000</t>
  </si>
  <si>
    <t>損失補償等引当金繰入額</t>
  </si>
  <si>
    <t>2320000</t>
  </si>
  <si>
    <t>2330000</t>
  </si>
  <si>
    <t>臨時利益</t>
  </si>
  <si>
    <t>2340000</t>
  </si>
  <si>
    <t>資産売却益</t>
  </si>
  <si>
    <t>2350000</t>
  </si>
  <si>
    <t>3010000</t>
  </si>
  <si>
    <t>前年度末純資産残高</t>
  </si>
  <si>
    <t>3020000</t>
  </si>
  <si>
    <t>純行政コスト（△）</t>
  </si>
  <si>
    <t>3030000</t>
  </si>
  <si>
    <t>財源</t>
  </si>
  <si>
    <t>3040000</t>
  </si>
  <si>
    <t>税収等</t>
  </si>
  <si>
    <t>3050000</t>
  </si>
  <si>
    <t>国県等補助金</t>
  </si>
  <si>
    <t>3060000</t>
  </si>
  <si>
    <t>本年度差額</t>
  </si>
  <si>
    <t>3070000</t>
  </si>
  <si>
    <t>3080000</t>
  </si>
  <si>
    <t>有形固定資産等の増加</t>
  </si>
  <si>
    <t>3090000</t>
  </si>
  <si>
    <t>有形固定資産等の減少</t>
  </si>
  <si>
    <t>3100000</t>
  </si>
  <si>
    <t>貸付金・基金等の増加</t>
  </si>
  <si>
    <t>3110000</t>
  </si>
  <si>
    <t>貸付金・基金等の減少</t>
  </si>
  <si>
    <t>3120000</t>
  </si>
  <si>
    <t>資産評価差額</t>
  </si>
  <si>
    <t>3130000</t>
  </si>
  <si>
    <t>無償所管換等</t>
  </si>
  <si>
    <t>他団体出資等分の増加</t>
  </si>
  <si>
    <t>他団体出資等分の減少</t>
  </si>
  <si>
    <t>比例連結割合変更に伴う差額</t>
  </si>
  <si>
    <t>3140000</t>
  </si>
  <si>
    <t>3150000</t>
  </si>
  <si>
    <t>本年度純資産変動額</t>
  </si>
  <si>
    <t>3160000</t>
  </si>
  <si>
    <t>本年度末純資産残高</t>
  </si>
  <si>
    <t>4010000</t>
  </si>
  <si>
    <t>業務活動収支</t>
  </si>
  <si>
    <t>4020000</t>
  </si>
  <si>
    <t>業務支出</t>
  </si>
  <si>
    <t>4030000</t>
  </si>
  <si>
    <t>業務費用支出</t>
  </si>
  <si>
    <t>4040000</t>
  </si>
  <si>
    <t>人件費支出</t>
  </si>
  <si>
    <t>4050000</t>
  </si>
  <si>
    <t>物件費等支出</t>
  </si>
  <si>
    <t>4060000</t>
  </si>
  <si>
    <t>支払利息支出</t>
  </si>
  <si>
    <t>4070000</t>
  </si>
  <si>
    <t>その他の支出</t>
  </si>
  <si>
    <t>4080000</t>
  </si>
  <si>
    <t>移転費用支出</t>
  </si>
  <si>
    <t>4090000</t>
  </si>
  <si>
    <t>補助金等支出</t>
  </si>
  <si>
    <t>4100000</t>
  </si>
  <si>
    <t>社会保障給付支出</t>
  </si>
  <si>
    <t>4110000</t>
  </si>
  <si>
    <t>他会計への繰出支出</t>
  </si>
  <si>
    <t>4120000</t>
  </si>
  <si>
    <t>4130000</t>
  </si>
  <si>
    <t>業務収入</t>
  </si>
  <si>
    <t>4140000</t>
  </si>
  <si>
    <t>税収等収入</t>
  </si>
  <si>
    <t>4150000</t>
  </si>
  <si>
    <t>国県等補助金収入</t>
  </si>
  <si>
    <t>4160000</t>
  </si>
  <si>
    <t>使用料及び手数料収入</t>
  </si>
  <si>
    <t>4170000</t>
  </si>
  <si>
    <t>その他の収入</t>
  </si>
  <si>
    <t>4180000</t>
  </si>
  <si>
    <t>臨時支出</t>
  </si>
  <si>
    <t>4190000</t>
  </si>
  <si>
    <t>災害復旧事業費支出</t>
  </si>
  <si>
    <t>4200000</t>
  </si>
  <si>
    <t>4210000</t>
  </si>
  <si>
    <t>臨時収入</t>
  </si>
  <si>
    <t>4220000</t>
  </si>
  <si>
    <t>投資活動収支</t>
  </si>
  <si>
    <t>4230000</t>
  </si>
  <si>
    <t>投資活動支出</t>
  </si>
  <si>
    <t>4240000</t>
  </si>
  <si>
    <t>公共施設等整備費支出</t>
  </si>
  <si>
    <t>4250000</t>
  </si>
  <si>
    <t>基金積立金支出</t>
  </si>
  <si>
    <t>4260000</t>
  </si>
  <si>
    <t>投資及び出資金支出</t>
  </si>
  <si>
    <t>4270000</t>
  </si>
  <si>
    <t>貸付金支出</t>
  </si>
  <si>
    <t>4280000</t>
  </si>
  <si>
    <t>4290000</t>
  </si>
  <si>
    <t>投資活動収入</t>
  </si>
  <si>
    <t>4300000</t>
  </si>
  <si>
    <t>4310000</t>
  </si>
  <si>
    <t>基金取崩収入</t>
  </si>
  <si>
    <t>4320000</t>
  </si>
  <si>
    <t>貸付金元金回収収入</t>
  </si>
  <si>
    <t>4330000</t>
  </si>
  <si>
    <t>資産売却収入</t>
  </si>
  <si>
    <t>4340000</t>
  </si>
  <si>
    <t>4350000</t>
  </si>
  <si>
    <t>財務活動収支</t>
  </si>
  <si>
    <t>4360000</t>
  </si>
  <si>
    <t>財務活動支出</t>
  </si>
  <si>
    <t>4370000</t>
  </si>
  <si>
    <t>4380000</t>
  </si>
  <si>
    <t>4390000</t>
  </si>
  <si>
    <t>財務活動収入</t>
  </si>
  <si>
    <t>4400000</t>
  </si>
  <si>
    <t>4410000</t>
  </si>
  <si>
    <t>4420000</t>
  </si>
  <si>
    <t>本年度資金収支額</t>
  </si>
  <si>
    <t>4430000</t>
  </si>
  <si>
    <t>前年度末資金残高</t>
  </si>
  <si>
    <t>4440000</t>
  </si>
  <si>
    <t>本年度末資金残高</t>
  </si>
  <si>
    <t>4450000</t>
  </si>
  <si>
    <t>前年度末歳計外現金残高</t>
  </si>
  <si>
    <t>4460000</t>
  </si>
  <si>
    <t>本年度歳計外現金増減額</t>
  </si>
  <si>
    <t>4470000</t>
  </si>
  <si>
    <t>本年度末歳計外現金残高</t>
  </si>
  <si>
    <t>4480000</t>
  </si>
  <si>
    <t>本年度末現金預金残高</t>
  </si>
  <si>
    <t>科目コード</t>
  </si>
  <si>
    <t>科目コー</t>
  </si>
  <si>
    <t>金額</t>
  </si>
  <si>
    <t>【資産の部】</t>
  </si>
  <si>
    <t>【負債の部】</t>
  </si>
  <si>
    <t>1085000</t>
  </si>
  <si>
    <t>1105000</t>
  </si>
  <si>
    <t>1125000</t>
  </si>
  <si>
    <t>【純資産の部】</t>
  </si>
  <si>
    <t>1145000</t>
  </si>
  <si>
    <t>1165000</t>
  </si>
  <si>
    <t>1185000</t>
  </si>
  <si>
    <t>負債及び純資産合計</t>
  </si>
  <si>
    <t>※ 下位項目との金額差は、単位未満の四捨五入によるものです。</t>
  </si>
  <si>
    <t>合計</t>
  </si>
  <si>
    <t>固定資産
等形成分</t>
  </si>
  <si>
    <t>余剰分
（不足分）</t>
  </si>
  <si>
    <t>固定資産等の変動（内部変動）</t>
  </si>
  <si>
    <t>3132000</t>
  </si>
  <si>
    <t>3133000</t>
  </si>
  <si>
    <t>3134000</t>
  </si>
  <si>
    <t>【業務活動収支】</t>
  </si>
  <si>
    <t>【投資活動収支】</t>
  </si>
  <si>
    <t>【財務活動収支】</t>
  </si>
  <si>
    <t>*出力条件</t>
  </si>
  <si>
    <t>*会計年度 ： H30</t>
  </si>
  <si>
    <t>*出力帳票選択 ： 財務書類</t>
  </si>
  <si>
    <t>*団体区分 ： 連結</t>
  </si>
  <si>
    <t>*団体／会計コード ：</t>
  </si>
  <si>
    <t>*出力範囲 ： 年次</t>
  </si>
  <si>
    <t>*出力金額単位 ： 千円</t>
  </si>
  <si>
    <t>１．重要な会計方針</t>
  </si>
  <si>
    <t>有形固定資産等の評価基準及び評価方法</t>
  </si>
  <si>
    <t>有価証券等の評価基準及び評価方法</t>
  </si>
  <si>
    <t>有形固定資産等の減価償却の方法</t>
  </si>
  <si>
    <t>引当金の計上基準及び算定方法</t>
  </si>
  <si>
    <t>リース取引の処理方法</t>
  </si>
  <si>
    <t>連結資金収支計算書における資金の範囲</t>
  </si>
  <si>
    <t>採用した消費税等の会計処理</t>
  </si>
  <si>
    <t>連結対象団体（会計）の決算日が一般会計等と異なる場合は、当該決算日及び連結のため当該連結対象団体（会計）について特に行った処理の概要</t>
  </si>
  <si>
    <t>その他連結財務書類作成のための基本となる重要な事項</t>
  </si>
  <si>
    <t>２．重要な会計方針の変更等</t>
  </si>
  <si>
    <t>会計処理の原則または手続を変更した場合には、その旨、変更の理由及び当該変更が連結財務書類に与えている影響の内容</t>
  </si>
  <si>
    <t>表示方法を変更した場合には、その旨</t>
  </si>
  <si>
    <t>連結資金収支計算書における資金の範囲を変更した場合には、その旨、変更の理由及び当該変更が連結資金収支計算書に与えている影響の内容</t>
  </si>
  <si>
    <t>３．重要な後発事象</t>
  </si>
  <si>
    <t>主要な業務の改廃</t>
  </si>
  <si>
    <t>組織・機構の大幅な変更</t>
  </si>
  <si>
    <t>地方財政制度の大幅な改正</t>
  </si>
  <si>
    <t>重大な災害等の発生</t>
  </si>
  <si>
    <t>その他重要な後発事象</t>
  </si>
  <si>
    <t>４．偶発債務</t>
  </si>
  <si>
    <t>保証債務及び損失補償債務負担の状況（総額、確定債務額及び履行すべき額が確定していないものの内訳（連結貸借対照表計上額及び未計上額））</t>
  </si>
  <si>
    <t>係争中の訴訟等で損害賠償等の請求を受けているもの</t>
  </si>
  <si>
    <t>その他主要な偶発債務</t>
  </si>
  <si>
    <t>５．追加情報</t>
  </si>
  <si>
    <t>連結対象団体（会計）の一覧、連結の方法（比例連結の場合は比例連結割合を含みます。）及び連結対象と判断した理由</t>
  </si>
  <si>
    <t>一般会計等 一般会計 ： 全部連結</t>
  </si>
  <si>
    <t>一般会計等 バス事業特別会計 ： 全部連結</t>
  </si>
  <si>
    <t>公営企業会計 水道事業会計 ： 全部連結</t>
  </si>
  <si>
    <t>公営企業会計 病院事業会計 ： 全部連結</t>
  </si>
  <si>
    <t>公営企業会計 国民宿舎等事業会計 ： 全部連結</t>
  </si>
  <si>
    <t>その他 国民健康保険特別会計（事業勘定） ： 全部連結</t>
  </si>
  <si>
    <t>その他 国民健康保険特別会計（直営診療施設勘定） ： 全部連結</t>
  </si>
  <si>
    <t>その他 簡易水道事業特別会計 ： 全部連結</t>
  </si>
  <si>
    <t>その他 下水道事業特別会計 ： 全部連結</t>
  </si>
  <si>
    <t>その他 農業集落排水事業特別会計 ： 全部連結</t>
  </si>
  <si>
    <t>その他 浄化槽事業特別会計 ： 全部連結</t>
  </si>
  <si>
    <t>その他 介護保険特別会計（保険事業勘定） ： 全部連結</t>
  </si>
  <si>
    <t>その他 介護保険特別会計（介護サービス事業勘定） ： 全部連結</t>
  </si>
  <si>
    <t>その他 後期高齢者医療特別会計 ： 全部連結</t>
  </si>
  <si>
    <t>一部事務組合・広域連合 奥州金ヶ崎行政事務組合 ： 全部連結</t>
  </si>
  <si>
    <t>一部事務組合・広域連合 岩手県市町村総合事務組合 ： 全部連結</t>
  </si>
  <si>
    <t>一部事務組合・広域連合 岩手県後期高齢者医療広域連合 ： 全部連結</t>
  </si>
  <si>
    <t>一部事務組合・広域連合 岩手県競馬組合 ： 全部連結</t>
  </si>
  <si>
    <t>第三セクター 一般財団法人　奥州市文化振興財団 ： 全部連結</t>
  </si>
  <si>
    <t>第三セクター 江刺開発振興株式会社 ： 全部連結</t>
  </si>
  <si>
    <t>第三セクター 一般社団法人　江刺畜産公社 ： 全部連結</t>
  </si>
  <si>
    <t>第三セクター 株式会社ひめかゆ ： 全部連結</t>
  </si>
  <si>
    <t>第三セクター 一般財団法人　胆沢農業振興公社 ： 比例連結（100％）</t>
  </si>
  <si>
    <t>出納整理期間について、出納整理期間が設けられている旨（根拠条文を含みます。）及び出納整理期間における現金の受払い等を終了した後の計数をもって会計年度末の計数としている旨、出納整理期間が異なる連結対象団体（会計）がある場合は当該団体（会計）の一覧と修正の仕方</t>
  </si>
  <si>
    <t>表示単位未満の金額は四捨五入することとしているが、四捨五入により合計金額に齟齬が生じる場合は、その旨</t>
  </si>
  <si>
    <t>その他連結財務書類の内容を理解するために必要と認められる事項</t>
  </si>
  <si>
    <t>連結貸借対照表に係るものとして、減価償却について直接法を採用した場合、当該各有形固定資産の科目別または一括による減価償却累計額</t>
  </si>
  <si>
    <t/>
  </si>
  <si>
    <t>（単位：千円）</t>
  </si>
  <si>
    <t>連結行政コスト計算書</t>
  </si>
  <si>
    <t>自　平成３０年４月１日　</t>
    <phoneticPr fontId="11"/>
  </si>
  <si>
    <t>至　平成３１年３月３１日</t>
    <phoneticPr fontId="11"/>
  </si>
  <si>
    <t>※</t>
  </si>
  <si>
    <t>連結純資産変動計算書</t>
  </si>
  <si>
    <t>連結資金収支計算書</t>
  </si>
  <si>
    <t>地方債等償還支出</t>
    <phoneticPr fontId="11"/>
  </si>
  <si>
    <t>地方債等発行収入</t>
    <phoneticPr fontId="11"/>
  </si>
  <si>
    <t>連結貸借対照表</t>
  </si>
  <si>
    <t>（平成３１年３月３１日現在）</t>
  </si>
  <si>
    <t>地方債等</t>
    <phoneticPr fontId="2"/>
  </si>
  <si>
    <t>1年内償還予定地方債等</t>
    <phoneticPr fontId="2"/>
  </si>
  <si>
    <t>連結行政コスト及び純資産変動計算書</t>
  </si>
  <si>
    <t>事業用資産／建物 ： 83,789,865,917円</t>
    <phoneticPr fontId="11"/>
  </si>
  <si>
    <t>事業用資産／工作物 ： 11,262,376,459円</t>
    <phoneticPr fontId="11"/>
  </si>
  <si>
    <t>事業用資産／船舶 ： 0円</t>
    <phoneticPr fontId="11"/>
  </si>
  <si>
    <t>事業用資産／浮標等 ： 0円</t>
    <phoneticPr fontId="11"/>
  </si>
  <si>
    <t>事業用資産／航空機 ： 0円</t>
    <phoneticPr fontId="11"/>
  </si>
  <si>
    <t>事業用資産／その他 ： 2,666,138円</t>
    <phoneticPr fontId="11"/>
  </si>
  <si>
    <t>インフラ資産／建物 ： 942,396,488円</t>
    <phoneticPr fontId="11"/>
  </si>
  <si>
    <t>インフラ資産／工作物 ： 245,537,759,201円</t>
    <phoneticPr fontId="11"/>
  </si>
  <si>
    <t>インフラ資産／その他 ： 0円</t>
    <phoneticPr fontId="11"/>
  </si>
  <si>
    <t>物品 ： 15,162,156,182円</t>
    <phoneticPr fontId="1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</si>
</sst>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0;&quot;△ &quot;#,##0"/>
    <numFmt numFmtId="177" formatCode="&quot;△ &quot;#,##0;#,##0;0"/>
    <numFmt numFmtId="178" formatCode="0;&quot;△ &quot;0"/>
    <numFmt numFmtId="179" formatCode="#,##0_ "/>
    <numFmt numFmtId="180" formatCode="#,##0;[Red]#,##0"/>
  </numFmts>
  <fonts count="18" x14ac:knownFonts="1">
    <font>
      <sz val="11"/>
      <name val="ＭＳ Ｐゴシック"/>
      <family val="3"/>
      <charset val="128"/>
    </font>
    <font>
      <sz val="11"/>
      <name val="ＭＳ Ｐゴシック"/>
      <family val="3"/>
      <charset val="128"/>
    </font>
    <font>
      <sz val="6"/>
      <name val="游ゴシック"/>
      <family val="2"/>
      <charset val="128"/>
      <scheme val="minor"/>
    </font>
    <font>
      <sz val="11"/>
      <color theme="1"/>
      <name val="ＭＳ Ｐゴシック"/>
      <family val="3"/>
      <charset val="128"/>
    </font>
    <font>
      <sz val="10.5"/>
      <name val="ＭＳ Ｐゴシック"/>
      <family val="3"/>
      <charset val="128"/>
    </font>
    <font>
      <b/>
      <sz val="14"/>
      <name val="ＭＳ Ｐゴシック"/>
      <family val="3"/>
      <charset val="128"/>
    </font>
    <font>
      <b/>
      <sz val="20"/>
      <name val="ＭＳ Ｐゴシック"/>
      <family val="3"/>
      <charset val="128"/>
    </font>
    <font>
      <sz val="12"/>
      <name val="ＭＳ Ｐゴシック"/>
      <family val="3"/>
      <charset val="128"/>
    </font>
    <font>
      <sz val="10"/>
      <name val="ＭＳ Ｐゴシック"/>
      <family val="3"/>
      <charset val="128"/>
    </font>
    <font>
      <sz val="9"/>
      <name val="ＭＳ Ｐゴシック"/>
      <family val="3"/>
      <charset val="128"/>
    </font>
    <font>
      <strike/>
      <sz val="11"/>
      <name val="ＭＳ Ｐゴシック"/>
      <family val="3"/>
      <charset val="128"/>
    </font>
    <font>
      <sz val="6"/>
      <name val="ＭＳ Ｐゴシック"/>
      <family val="3"/>
      <charset val="128"/>
    </font>
    <font>
      <sz val="14"/>
      <name val="ＭＳ Ｐゴシック"/>
      <family val="3"/>
      <charset val="128"/>
    </font>
    <font>
      <i/>
      <sz val="11"/>
      <name val="ＭＳ Ｐゴシック"/>
      <family val="3"/>
      <charset val="128"/>
    </font>
    <font>
      <i/>
      <sz val="10"/>
      <name val="ＭＳ Ｐゴシック"/>
      <family val="3"/>
      <charset val="128"/>
    </font>
    <font>
      <i/>
      <sz val="10.5"/>
      <name val="ＭＳ Ｐゴシック"/>
      <family val="3"/>
      <charset val="128"/>
    </font>
    <font>
      <sz val="16"/>
      <name val="ＭＳ Ｐゴシック"/>
      <family val="3"/>
      <charset val="128"/>
    </font>
    <font>
      <sz val="11"/>
      <name val="ＭＳ ゴシック"/>
      <family val="3"/>
      <charset val="128"/>
    </font>
  </fonts>
  <fills count="3">
    <fill>
      <patternFill patternType="none"/>
    </fill>
    <fill>
      <patternFill patternType="gray125"/>
    </fill>
    <fill>
      <patternFill patternType="solid">
        <fgColor theme="0"/>
        <bgColor indexed="64"/>
      </patternFill>
    </fill>
  </fills>
  <borders count="72">
    <border>
      <left/>
      <right/>
      <top/>
      <bottom/>
      <diagonal/>
    </border>
    <border>
      <left style="medium">
        <color indexed="64"/>
      </left>
      <right/>
      <top style="medium">
        <color indexed="64"/>
      </top>
      <bottom/>
      <diagonal/>
    </border>
    <border>
      <left/>
      <right/>
      <top style="medium">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diagonal/>
    </border>
    <border>
      <left/>
      <right/>
      <top style="thin">
        <color indexed="64"/>
      </top>
      <bottom style="thin">
        <color indexed="64"/>
      </bottom>
      <diagonal/>
    </border>
    <border>
      <left/>
      <right style="thin">
        <color indexed="64"/>
      </right>
      <top style="thin">
        <color indexed="64"/>
      </top>
      <bottom/>
      <diagonal/>
    </border>
    <border>
      <left/>
      <right style="medium">
        <color indexed="64"/>
      </right>
      <top style="thin">
        <color indexed="64"/>
      </top>
      <bottom/>
      <diagonal/>
    </border>
    <border>
      <left/>
      <right style="thin">
        <color indexed="64"/>
      </right>
      <top/>
      <bottom/>
      <diagonal/>
    </border>
    <border>
      <left/>
      <right style="medium">
        <color indexed="64"/>
      </right>
      <top/>
      <bottom/>
      <diagonal/>
    </border>
    <border>
      <left style="medium">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medium">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diagonal/>
    </border>
    <border>
      <left style="medium">
        <color indexed="64"/>
      </left>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style="medium">
        <color indexed="64"/>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diagonalUp="1">
      <left style="thin">
        <color indexed="64"/>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dotted">
        <color indexed="64"/>
      </left>
      <right/>
      <top style="thin">
        <color indexed="64"/>
      </top>
      <bottom style="thin">
        <color indexed="64"/>
      </bottom>
      <diagonal/>
    </border>
    <border>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diagonalUp="1">
      <left/>
      <right style="medium">
        <color indexed="64"/>
      </right>
      <top style="thin">
        <color indexed="64"/>
      </top>
      <bottom/>
      <diagonal style="thin">
        <color indexed="64"/>
      </diagonal>
    </border>
    <border diagonalUp="1">
      <left/>
      <right style="medium">
        <color indexed="64"/>
      </right>
      <top/>
      <bottom/>
      <diagonal style="thin">
        <color indexed="64"/>
      </diagonal>
    </border>
    <border diagonalUp="1">
      <left/>
      <right style="medium">
        <color indexed="64"/>
      </right>
      <top/>
      <bottom style="thin">
        <color indexed="64"/>
      </bottom>
      <diagonal style="thin">
        <color indexed="64"/>
      </diagonal>
    </border>
    <border>
      <left/>
      <right style="medium">
        <color indexed="64"/>
      </right>
      <top/>
      <bottom style="medium">
        <color indexed="64"/>
      </bottom>
      <diagonal/>
    </border>
    <border>
      <left style="medium">
        <color indexed="64"/>
      </left>
      <right/>
      <top style="dotted">
        <color indexed="64"/>
      </top>
      <bottom/>
      <diagonal/>
    </border>
    <border>
      <left/>
      <right/>
      <top style="dotted">
        <color indexed="64"/>
      </top>
      <bottom/>
      <diagonal/>
    </border>
    <border>
      <left style="thin">
        <color indexed="64"/>
      </left>
      <right/>
      <top style="dotted">
        <color indexed="64"/>
      </top>
      <bottom/>
      <diagonal/>
    </border>
    <border>
      <left/>
      <right style="medium">
        <color indexed="64"/>
      </right>
      <top style="dotted">
        <color indexed="64"/>
      </top>
      <bottom/>
      <diagonal/>
    </border>
    <border diagonalUp="1">
      <left style="medium">
        <color indexed="64"/>
      </left>
      <right style="thin">
        <color indexed="64"/>
      </right>
      <top style="medium">
        <color indexed="64"/>
      </top>
      <bottom/>
      <diagonal style="thin">
        <color indexed="64"/>
      </diagonal>
    </border>
    <border diagonalUp="1">
      <left style="thin">
        <color indexed="64"/>
      </left>
      <right style="thin">
        <color indexed="64"/>
      </right>
      <top style="medium">
        <color indexed="64"/>
      </top>
      <bottom/>
      <diagonal style="thin">
        <color indexed="64"/>
      </diagonal>
    </border>
    <border>
      <left style="thin">
        <color indexed="64"/>
      </left>
      <right/>
      <top style="thin">
        <color indexed="64"/>
      </top>
      <bottom/>
      <diagonal/>
    </border>
    <border diagonalUp="1">
      <left style="medium">
        <color indexed="64"/>
      </left>
      <right style="thin">
        <color indexed="64"/>
      </right>
      <top style="thin">
        <color indexed="64"/>
      </top>
      <bottom/>
      <diagonal style="thin">
        <color indexed="64"/>
      </diagonal>
    </border>
    <border diagonalUp="1">
      <left style="thin">
        <color indexed="64"/>
      </left>
      <right style="thin">
        <color indexed="64"/>
      </right>
      <top style="thin">
        <color indexed="64"/>
      </top>
      <bottom/>
      <diagonal style="thin">
        <color indexed="64"/>
      </diagonal>
    </border>
    <border diagonalUp="1">
      <left style="medium">
        <color indexed="64"/>
      </left>
      <right style="thin">
        <color indexed="64"/>
      </right>
      <top/>
      <bottom/>
      <diagonal style="thin">
        <color indexed="64"/>
      </diagonal>
    </border>
    <border diagonalUp="1">
      <left style="thin">
        <color indexed="64"/>
      </left>
      <right style="thin">
        <color indexed="64"/>
      </right>
      <top/>
      <bottom/>
      <diagonal style="thin">
        <color indexed="64"/>
      </diagonal>
    </border>
    <border diagonalUp="1">
      <left style="medium">
        <color indexed="64"/>
      </left>
      <right style="thin">
        <color indexed="64"/>
      </right>
      <top/>
      <bottom style="thin">
        <color indexed="64"/>
      </bottom>
      <diagonal style="thin">
        <color indexed="64"/>
      </diagonal>
    </border>
    <border diagonalUp="1">
      <left style="thin">
        <color indexed="64"/>
      </left>
      <right style="thin">
        <color indexed="64"/>
      </right>
      <top/>
      <bottom style="thin">
        <color indexed="64"/>
      </bottom>
      <diagonal style="thin">
        <color indexed="64"/>
      </diagonal>
    </border>
    <border diagonalUp="1">
      <left style="medium">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style="medium">
        <color indexed="64"/>
      </left>
      <right/>
      <top style="thin">
        <color indexed="64"/>
      </top>
      <bottom/>
      <diagonal/>
    </border>
    <border diagonalUp="1">
      <left style="medium">
        <color indexed="64"/>
      </left>
      <right/>
      <top/>
      <bottom/>
      <diagonal style="thin">
        <color indexed="64"/>
      </diagonal>
    </border>
    <border>
      <left/>
      <right/>
      <top style="thin">
        <color indexed="64"/>
      </top>
      <bottom/>
      <diagonal/>
    </border>
  </borders>
  <cellStyleXfs count="13">
    <xf numFmtId="0" fontId="0" fillId="0" borderId="0">
      <alignment vertical="center"/>
    </xf>
    <xf numFmtId="38" fontId="1" fillId="0" borderId="0" applyFont="0" applyFill="0" applyBorder="0" applyAlignment="0" applyProtection="0">
      <alignment vertical="center"/>
    </xf>
    <xf numFmtId="0" fontId="3" fillId="0" borderId="0">
      <alignment vertical="center"/>
    </xf>
    <xf numFmtId="0" fontId="1" fillId="0" borderId="0"/>
    <xf numFmtId="0" fontId="3" fillId="0" borderId="0">
      <alignment vertical="center"/>
    </xf>
    <xf numFmtId="0" fontId="1" fillId="0" borderId="0"/>
    <xf numFmtId="38" fontId="1" fillId="0" borderId="0" applyFont="0" applyFill="0" applyBorder="0" applyAlignment="0" applyProtection="0"/>
    <xf numFmtId="0" fontId="1" fillId="0" borderId="0">
      <alignment vertical="center"/>
    </xf>
    <xf numFmtId="0" fontId="1" fillId="0" borderId="0"/>
    <xf numFmtId="0" fontId="1" fillId="0" borderId="0">
      <alignment vertical="center"/>
    </xf>
    <xf numFmtId="0" fontId="1" fillId="0" borderId="0"/>
    <xf numFmtId="0" fontId="3" fillId="0" borderId="0">
      <alignment vertical="center"/>
    </xf>
    <xf numFmtId="0" fontId="3" fillId="0" borderId="0">
      <alignment vertical="center"/>
    </xf>
  </cellStyleXfs>
  <cellXfs count="411">
    <xf numFmtId="0" fontId="0" fillId="0" borderId="0" xfId="0">
      <alignment vertical="center"/>
    </xf>
    <xf numFmtId="49" fontId="4" fillId="2" borderId="0" xfId="3" applyNumberFormat="1" applyFont="1" applyFill="1" applyAlignment="1">
      <alignment vertical="center"/>
    </xf>
    <xf numFmtId="0" fontId="4" fillId="2" borderId="0" xfId="4" applyFont="1" applyFill="1">
      <alignment vertical="center"/>
    </xf>
    <xf numFmtId="0" fontId="4" fillId="2" borderId="0" xfId="3" applyFont="1" applyFill="1" applyAlignment="1">
      <alignment vertical="center"/>
    </xf>
    <xf numFmtId="0" fontId="4" fillId="2" borderId="0" xfId="0" applyFont="1" applyFill="1">
      <alignment vertical="center"/>
    </xf>
    <xf numFmtId="0" fontId="1" fillId="2" borderId="0" xfId="0" applyFont="1" applyFill="1">
      <alignment vertical="center"/>
    </xf>
    <xf numFmtId="49" fontId="4" fillId="0" borderId="0" xfId="5" applyNumberFormat="1" applyFont="1" applyAlignment="1">
      <alignment vertical="center"/>
    </xf>
    <xf numFmtId="0" fontId="5" fillId="0" borderId="0" xfId="5" applyFont="1"/>
    <xf numFmtId="0" fontId="6" fillId="0" borderId="0" xfId="5" applyFont="1" applyAlignment="1">
      <alignment horizontal="center"/>
    </xf>
    <xf numFmtId="0" fontId="4" fillId="0" borderId="0" xfId="5" applyFont="1" applyAlignment="1">
      <alignment vertical="center"/>
    </xf>
    <xf numFmtId="0" fontId="7" fillId="0" borderId="0" xfId="5" applyFont="1" applyAlignment="1">
      <alignment horizontal="center" vertical="center"/>
    </xf>
    <xf numFmtId="49" fontId="8" fillId="0" borderId="0" xfId="5" applyNumberFormat="1" applyFont="1" applyAlignment="1">
      <alignment vertical="center"/>
    </xf>
    <xf numFmtId="0" fontId="8" fillId="0" borderId="0" xfId="5" applyFont="1" applyAlignment="1">
      <alignment vertical="center"/>
    </xf>
    <xf numFmtId="0" fontId="1" fillId="0" borderId="0" xfId="5" applyAlignment="1">
      <alignment vertical="center"/>
    </xf>
    <xf numFmtId="0" fontId="1" fillId="0" borderId="0" xfId="5" applyAlignment="1">
      <alignment horizontal="right" vertical="center"/>
    </xf>
    <xf numFmtId="49" fontId="4" fillId="0" borderId="0" xfId="5" applyNumberFormat="1" applyFont="1" applyAlignment="1">
      <alignment horizontal="center" vertical="center"/>
    </xf>
    <xf numFmtId="0" fontId="4" fillId="0" borderId="0" xfId="5" applyFont="1" applyAlignment="1">
      <alignment horizontal="center" vertical="center"/>
    </xf>
    <xf numFmtId="0" fontId="1" fillId="0" borderId="16" xfId="5" applyBorder="1" applyAlignment="1">
      <alignment horizontal="center" vertical="center"/>
    </xf>
    <xf numFmtId="0" fontId="1" fillId="0" borderId="17" xfId="5" applyBorder="1" applyAlignment="1">
      <alignment horizontal="center" vertical="center"/>
    </xf>
    <xf numFmtId="0" fontId="1" fillId="0" borderId="17" xfId="5" applyBorder="1" applyAlignment="1">
      <alignment vertical="center"/>
    </xf>
    <xf numFmtId="0" fontId="1" fillId="0" borderId="18" xfId="5" applyBorder="1" applyAlignment="1">
      <alignment horizontal="center" vertical="center"/>
    </xf>
    <xf numFmtId="0" fontId="1" fillId="0" borderId="19" xfId="5" applyBorder="1" applyAlignment="1">
      <alignment horizontal="center" vertical="center"/>
    </xf>
    <xf numFmtId="0" fontId="1" fillId="0" borderId="6" xfId="5" applyBorder="1" applyAlignment="1">
      <alignment vertical="center"/>
    </xf>
    <xf numFmtId="38" fontId="1" fillId="0" borderId="0" xfId="6" applyAlignment="1">
      <alignment vertical="center"/>
    </xf>
    <xf numFmtId="0" fontId="1" fillId="0" borderId="0" xfId="7">
      <alignment vertical="center"/>
    </xf>
    <xf numFmtId="0" fontId="1" fillId="0" borderId="20" xfId="5" applyBorder="1" applyAlignment="1">
      <alignment horizontal="right" vertical="center"/>
    </xf>
    <xf numFmtId="178" fontId="9" fillId="0" borderId="11" xfId="5" applyNumberFormat="1" applyFont="1" applyBorder="1" applyAlignment="1">
      <alignment horizontal="center" vertical="center"/>
    </xf>
    <xf numFmtId="0" fontId="9" fillId="0" borderId="11" xfId="5" applyFont="1" applyBorder="1" applyAlignment="1">
      <alignment horizontal="center" vertical="center"/>
    </xf>
    <xf numFmtId="38" fontId="1" fillId="0" borderId="6" xfId="6" applyBorder="1" applyAlignment="1">
      <alignment vertical="center"/>
    </xf>
    <xf numFmtId="176" fontId="1" fillId="2" borderId="20" xfId="5" applyNumberFormat="1" applyFill="1" applyBorder="1" applyAlignment="1">
      <alignment horizontal="right" vertical="center"/>
    </xf>
    <xf numFmtId="178" fontId="9" fillId="2" borderId="11" xfId="5" applyNumberFormat="1" applyFont="1" applyFill="1" applyBorder="1" applyAlignment="1">
      <alignment horizontal="center" vertical="center"/>
    </xf>
    <xf numFmtId="179" fontId="9" fillId="2" borderId="11" xfId="5" applyNumberFormat="1" applyFont="1" applyFill="1" applyBorder="1" applyAlignment="1">
      <alignment horizontal="center" vertical="center"/>
    </xf>
    <xf numFmtId="38" fontId="10" fillId="0" borderId="0" xfId="6" applyFont="1" applyAlignment="1">
      <alignment vertical="center"/>
    </xf>
    <xf numFmtId="0" fontId="10" fillId="0" borderId="0" xfId="5" applyFont="1" applyAlignment="1">
      <alignment vertical="center"/>
    </xf>
    <xf numFmtId="38" fontId="1" fillId="0" borderId="21" xfId="6" applyBorder="1" applyAlignment="1">
      <alignment horizontal="center" vertical="center"/>
    </xf>
    <xf numFmtId="38" fontId="1" fillId="0" borderId="7" xfId="6" applyBorder="1" applyAlignment="1">
      <alignment horizontal="center" vertical="center"/>
    </xf>
    <xf numFmtId="176" fontId="1" fillId="2" borderId="22" xfId="5" applyNumberFormat="1" applyFill="1" applyBorder="1" applyAlignment="1">
      <alignment horizontal="right" vertical="center"/>
    </xf>
    <xf numFmtId="179" fontId="9" fillId="2" borderId="23" xfId="5" applyNumberFormat="1" applyFont="1" applyFill="1" applyBorder="1" applyAlignment="1">
      <alignment horizontal="center" vertical="center"/>
    </xf>
    <xf numFmtId="38" fontId="1" fillId="0" borderId="0" xfId="6" applyAlignment="1">
      <alignment horizontal="center" vertical="center"/>
    </xf>
    <xf numFmtId="0" fontId="1" fillId="2" borderId="20" xfId="5" applyFill="1" applyBorder="1" applyAlignment="1">
      <alignment horizontal="right" vertical="center"/>
    </xf>
    <xf numFmtId="0" fontId="9" fillId="2" borderId="11" xfId="5" applyFont="1" applyFill="1" applyBorder="1" applyAlignment="1">
      <alignment horizontal="center" vertical="center"/>
    </xf>
    <xf numFmtId="179" fontId="9" fillId="2" borderId="11" xfId="5" applyNumberFormat="1" applyFont="1" applyFill="1" applyBorder="1" applyAlignment="1">
      <alignment horizontal="right" vertical="center"/>
    </xf>
    <xf numFmtId="38" fontId="1" fillId="0" borderId="6" xfId="6" applyBorder="1" applyAlignment="1">
      <alignment horizontal="center" vertical="center"/>
    </xf>
    <xf numFmtId="38" fontId="1" fillId="0" borderId="0" xfId="6" applyAlignment="1">
      <alignment horizontal="center" vertical="center"/>
    </xf>
    <xf numFmtId="0" fontId="9" fillId="2" borderId="11" xfId="5" applyFont="1" applyFill="1" applyBorder="1" applyAlignment="1">
      <alignment horizontal="right" vertical="center"/>
    </xf>
    <xf numFmtId="0" fontId="1" fillId="0" borderId="10" xfId="5" applyBorder="1" applyAlignment="1">
      <alignment vertical="center"/>
    </xf>
    <xf numFmtId="0" fontId="9" fillId="0" borderId="11" xfId="5" applyFont="1" applyBorder="1" applyAlignment="1">
      <alignment horizontal="right" vertical="center"/>
    </xf>
    <xf numFmtId="0" fontId="1" fillId="0" borderId="12" xfId="5" applyBorder="1" applyAlignment="1">
      <alignment horizontal="center" vertical="center"/>
    </xf>
    <xf numFmtId="0" fontId="1" fillId="0" borderId="13" xfId="5" applyBorder="1" applyAlignment="1">
      <alignment horizontal="center" vertical="center"/>
    </xf>
    <xf numFmtId="0" fontId="1" fillId="0" borderId="14" xfId="5" applyBorder="1" applyAlignment="1">
      <alignment horizontal="center" vertical="center"/>
    </xf>
    <xf numFmtId="0" fontId="1" fillId="0" borderId="24" xfId="5" applyBorder="1" applyAlignment="1">
      <alignment horizontal="right" vertical="center"/>
    </xf>
    <xf numFmtId="0" fontId="9" fillId="0" borderId="15" xfId="5" applyFont="1" applyBorder="1" applyAlignment="1">
      <alignment horizontal="right" vertical="center"/>
    </xf>
    <xf numFmtId="0" fontId="1" fillId="0" borderId="25" xfId="5" applyBorder="1" applyAlignment="1">
      <alignment horizontal="center" vertical="center"/>
    </xf>
    <xf numFmtId="0" fontId="1" fillId="0" borderId="26" xfId="5" applyBorder="1" applyAlignment="1">
      <alignment horizontal="center" vertical="center"/>
    </xf>
    <xf numFmtId="0" fontId="1" fillId="0" borderId="27" xfId="5" applyBorder="1" applyAlignment="1">
      <alignment horizontal="center" vertical="center"/>
    </xf>
    <xf numFmtId="176" fontId="1" fillId="2" borderId="28" xfId="5" applyNumberFormat="1" applyFill="1" applyBorder="1" applyAlignment="1">
      <alignment horizontal="right" vertical="center"/>
    </xf>
    <xf numFmtId="179" fontId="9" fillId="2" borderId="29" xfId="5" applyNumberFormat="1" applyFont="1" applyFill="1" applyBorder="1" applyAlignment="1">
      <alignment horizontal="center" vertical="center"/>
    </xf>
    <xf numFmtId="38" fontId="1" fillId="0" borderId="16" xfId="6" applyBorder="1" applyAlignment="1">
      <alignment horizontal="center" vertical="center"/>
    </xf>
    <xf numFmtId="38" fontId="1" fillId="0" borderId="17" xfId="6" applyBorder="1" applyAlignment="1">
      <alignment horizontal="center" vertical="center"/>
    </xf>
    <xf numFmtId="38" fontId="1" fillId="0" borderId="30" xfId="6" applyBorder="1" applyAlignment="1">
      <alignment horizontal="center" vertical="center"/>
    </xf>
    <xf numFmtId="176" fontId="1" fillId="2" borderId="18" xfId="5" applyNumberFormat="1" applyFill="1" applyBorder="1" applyAlignment="1">
      <alignment horizontal="right" vertical="center"/>
    </xf>
    <xf numFmtId="178" fontId="9" fillId="2" borderId="19" xfId="5" applyNumberFormat="1" applyFont="1" applyFill="1" applyBorder="1" applyAlignment="1">
      <alignment horizontal="center" vertical="center"/>
    </xf>
    <xf numFmtId="0" fontId="1" fillId="0" borderId="30" xfId="5" applyBorder="1" applyAlignment="1">
      <alignment horizontal="center" vertical="center"/>
    </xf>
    <xf numFmtId="179" fontId="9" fillId="2" borderId="19" xfId="5" applyNumberFormat="1" applyFont="1" applyFill="1" applyBorder="1" applyAlignment="1">
      <alignment horizontal="center" vertical="center"/>
    </xf>
    <xf numFmtId="0" fontId="4" fillId="0" borderId="0" xfId="5" applyFont="1" applyAlignment="1">
      <alignment horizontal="left" vertical="center"/>
    </xf>
    <xf numFmtId="0" fontId="1" fillId="2" borderId="0" xfId="4" applyFont="1" applyFill="1">
      <alignment vertical="center"/>
    </xf>
    <xf numFmtId="49" fontId="1" fillId="2" borderId="0" xfId="0" applyNumberFormat="1" applyFont="1" applyFill="1">
      <alignment vertical="center"/>
    </xf>
    <xf numFmtId="0" fontId="6" fillId="2" borderId="0" xfId="0" applyFont="1" applyFill="1" applyAlignment="1">
      <alignment horizontal="center" vertical="center"/>
    </xf>
    <xf numFmtId="0" fontId="12" fillId="2" borderId="0" xfId="0" applyFont="1" applyFill="1" applyAlignment="1"/>
    <xf numFmtId="0" fontId="7" fillId="2" borderId="0" xfId="0" applyFont="1" applyFill="1" applyAlignment="1">
      <alignment horizontal="center"/>
    </xf>
    <xf numFmtId="0" fontId="1" fillId="2" borderId="0" xfId="0" applyFont="1" applyFill="1" applyAlignment="1"/>
    <xf numFmtId="0" fontId="1" fillId="2" borderId="0" xfId="0" applyFont="1" applyFill="1" applyAlignment="1">
      <alignment horizontal="right"/>
    </xf>
    <xf numFmtId="0" fontId="4" fillId="2" borderId="16" xfId="0" applyFont="1" applyFill="1" applyBorder="1" applyAlignment="1">
      <alignment horizontal="center" vertical="center"/>
    </xf>
    <xf numFmtId="0" fontId="4" fillId="2" borderId="17" xfId="0" applyFont="1" applyFill="1" applyBorder="1" applyAlignment="1">
      <alignment horizontal="center" vertical="center"/>
    </xf>
    <xf numFmtId="0" fontId="4" fillId="2" borderId="18" xfId="0" applyFont="1" applyFill="1" applyBorder="1" applyAlignment="1">
      <alignment horizontal="center"/>
    </xf>
    <xf numFmtId="0" fontId="4" fillId="2" borderId="19" xfId="0" applyFont="1" applyFill="1" applyBorder="1" applyAlignment="1">
      <alignment horizontal="center"/>
    </xf>
    <xf numFmtId="38" fontId="1" fillId="2" borderId="6" xfId="1" applyFill="1" applyBorder="1">
      <alignment vertical="center"/>
    </xf>
    <xf numFmtId="38" fontId="1" fillId="2" borderId="0" xfId="1" applyFill="1">
      <alignment vertical="center"/>
    </xf>
    <xf numFmtId="176" fontId="1" fillId="2" borderId="20" xfId="0" applyNumberFormat="1" applyFont="1" applyFill="1" applyBorder="1" applyAlignment="1">
      <alignment horizontal="right" vertical="center"/>
    </xf>
    <xf numFmtId="0" fontId="9" fillId="2" borderId="11" xfId="0" applyFont="1" applyFill="1" applyBorder="1" applyAlignment="1">
      <alignment horizontal="center" vertical="center"/>
    </xf>
    <xf numFmtId="179" fontId="9" fillId="2" borderId="11" xfId="0" applyNumberFormat="1" applyFont="1" applyFill="1" applyBorder="1" applyAlignment="1">
      <alignment horizontal="center" vertical="center"/>
    </xf>
    <xf numFmtId="0" fontId="13" fillId="2" borderId="0" xfId="0" applyFont="1" applyFill="1">
      <alignment vertical="center"/>
    </xf>
    <xf numFmtId="38" fontId="1" fillId="2" borderId="21" xfId="1" applyFill="1" applyBorder="1">
      <alignment vertical="center"/>
    </xf>
    <xf numFmtId="38" fontId="1" fillId="2" borderId="7" xfId="1" applyFill="1" applyBorder="1">
      <alignment vertical="center"/>
    </xf>
    <xf numFmtId="0" fontId="1" fillId="2" borderId="7" xfId="0" applyFont="1" applyFill="1" applyBorder="1">
      <alignment vertical="center"/>
    </xf>
    <xf numFmtId="177" fontId="1" fillId="2" borderId="22" xfId="0" applyNumberFormat="1" applyFont="1" applyFill="1" applyBorder="1" applyAlignment="1">
      <alignment horizontal="right" vertical="center"/>
    </xf>
    <xf numFmtId="37" fontId="9" fillId="2" borderId="23" xfId="0" applyNumberFormat="1" applyFont="1" applyFill="1" applyBorder="1" applyAlignment="1">
      <alignment horizontal="center" vertical="center"/>
    </xf>
    <xf numFmtId="38" fontId="1" fillId="2" borderId="16" xfId="1" applyFill="1" applyBorder="1">
      <alignment vertical="center"/>
    </xf>
    <xf numFmtId="38" fontId="1" fillId="2" borderId="17" xfId="1" applyFill="1" applyBorder="1">
      <alignment vertical="center"/>
    </xf>
    <xf numFmtId="0" fontId="13" fillId="2" borderId="17" xfId="0" applyFont="1" applyFill="1" applyBorder="1">
      <alignment vertical="center"/>
    </xf>
    <xf numFmtId="177" fontId="1" fillId="2" borderId="18" xfId="0" applyNumberFormat="1" applyFont="1" applyFill="1" applyBorder="1" applyAlignment="1">
      <alignment horizontal="right" vertical="center"/>
    </xf>
    <xf numFmtId="179" fontId="9" fillId="2" borderId="19" xfId="0" applyNumberFormat="1" applyFont="1" applyFill="1" applyBorder="1" applyAlignment="1">
      <alignment horizontal="center" vertical="center"/>
    </xf>
    <xf numFmtId="49" fontId="8" fillId="2" borderId="0" xfId="1" applyNumberFormat="1" applyFont="1" applyFill="1">
      <alignment vertical="center"/>
    </xf>
    <xf numFmtId="38" fontId="8" fillId="2" borderId="2" xfId="1" applyFont="1" applyFill="1" applyBorder="1">
      <alignment vertical="center"/>
    </xf>
    <xf numFmtId="38" fontId="14" fillId="2" borderId="2" xfId="1" applyFont="1" applyFill="1" applyBorder="1">
      <alignment vertical="center"/>
    </xf>
    <xf numFmtId="0" fontId="15" fillId="2" borderId="2" xfId="0" applyFont="1" applyFill="1" applyBorder="1">
      <alignment vertical="center"/>
    </xf>
    <xf numFmtId="0" fontId="4" fillId="2" borderId="0" xfId="0" applyFont="1" applyFill="1" applyAlignment="1">
      <alignment horizontal="left" vertical="center"/>
    </xf>
    <xf numFmtId="38" fontId="14" fillId="2" borderId="0" xfId="1" applyFont="1" applyFill="1">
      <alignment vertical="center"/>
    </xf>
    <xf numFmtId="0" fontId="15" fillId="2" borderId="0" xfId="0" applyFont="1" applyFill="1">
      <alignment vertical="center"/>
    </xf>
    <xf numFmtId="49" fontId="4" fillId="0" borderId="0" xfId="8" applyNumberFormat="1" applyFont="1" applyAlignment="1">
      <alignment vertical="center"/>
    </xf>
    <xf numFmtId="0" fontId="12" fillId="0" borderId="0" xfId="8" applyFont="1"/>
    <xf numFmtId="0" fontId="6" fillId="0" borderId="0" xfId="8" applyFont="1" applyAlignment="1">
      <alignment horizontal="center"/>
    </xf>
    <xf numFmtId="0" fontId="4" fillId="0" borderId="0" xfId="8" applyFont="1" applyAlignment="1">
      <alignment vertical="center"/>
    </xf>
    <xf numFmtId="0" fontId="12" fillId="0" borderId="0" xfId="8" applyFont="1" applyAlignment="1">
      <alignment horizontal="center"/>
    </xf>
    <xf numFmtId="0" fontId="7" fillId="0" borderId="0" xfId="8" applyFont="1" applyAlignment="1">
      <alignment horizontal="center"/>
    </xf>
    <xf numFmtId="0" fontId="1" fillId="0" borderId="0" xfId="8" applyAlignment="1">
      <alignment horizontal="center"/>
    </xf>
    <xf numFmtId="0" fontId="1" fillId="0" borderId="0" xfId="8"/>
    <xf numFmtId="0" fontId="1" fillId="0" borderId="0" xfId="8" applyAlignment="1">
      <alignment horizontal="right"/>
    </xf>
    <xf numFmtId="0" fontId="1" fillId="0" borderId="0" xfId="8" applyAlignment="1">
      <alignment vertical="center"/>
    </xf>
    <xf numFmtId="0" fontId="1" fillId="0" borderId="1" xfId="8" applyBorder="1" applyAlignment="1">
      <alignment horizontal="center" vertical="center"/>
    </xf>
    <xf numFmtId="0" fontId="1" fillId="0" borderId="2" xfId="8" applyBorder="1" applyAlignment="1">
      <alignment horizontal="center" vertical="center"/>
    </xf>
    <xf numFmtId="0" fontId="1" fillId="0" borderId="31" xfId="8" applyBorder="1" applyAlignment="1">
      <alignment horizontal="center" vertical="center"/>
    </xf>
    <xf numFmtId="0" fontId="1" fillId="0" borderId="32" xfId="8" applyBorder="1" applyAlignment="1">
      <alignment horizontal="center" vertical="center"/>
    </xf>
    <xf numFmtId="0" fontId="1" fillId="0" borderId="2" xfId="8" applyBorder="1" applyAlignment="1">
      <alignment vertical="center"/>
    </xf>
    <xf numFmtId="0" fontId="1" fillId="0" borderId="33" xfId="8" applyBorder="1" applyAlignment="1">
      <alignment vertical="center"/>
    </xf>
    <xf numFmtId="0" fontId="1" fillId="0" borderId="34" xfId="8" applyBorder="1" applyAlignment="1">
      <alignment horizontal="center" vertical="center"/>
    </xf>
    <xf numFmtId="0" fontId="1" fillId="0" borderId="35" xfId="8" applyBorder="1" applyAlignment="1">
      <alignment horizontal="center" vertical="center"/>
    </xf>
    <xf numFmtId="0" fontId="1" fillId="0" borderId="36" xfId="8" applyBorder="1" applyAlignment="1">
      <alignment horizontal="center" vertical="center"/>
    </xf>
    <xf numFmtId="0" fontId="1" fillId="0" borderId="37" xfId="8" applyBorder="1" applyAlignment="1">
      <alignment horizontal="center" vertical="center"/>
    </xf>
    <xf numFmtId="0" fontId="1" fillId="0" borderId="28" xfId="8" applyBorder="1" applyAlignment="1">
      <alignment horizontal="center" vertical="center" wrapText="1"/>
    </xf>
    <xf numFmtId="0" fontId="1" fillId="0" borderId="27" xfId="8" applyBorder="1" applyAlignment="1">
      <alignment horizontal="center" vertical="center" wrapText="1"/>
    </xf>
    <xf numFmtId="0" fontId="1" fillId="0" borderId="29" xfId="8" applyBorder="1" applyAlignment="1">
      <alignment horizontal="center" vertical="center" wrapText="1"/>
    </xf>
    <xf numFmtId="0" fontId="1" fillId="0" borderId="0" xfId="8" applyAlignment="1">
      <alignment horizontal="center" vertical="center"/>
    </xf>
    <xf numFmtId="38" fontId="1" fillId="0" borderId="38" xfId="6" applyBorder="1" applyAlignment="1">
      <alignment vertical="center"/>
    </xf>
    <xf numFmtId="38" fontId="1" fillId="0" borderId="4" xfId="6" applyBorder="1" applyAlignment="1">
      <alignment vertical="center"/>
    </xf>
    <xf numFmtId="0" fontId="1" fillId="0" borderId="4" xfId="8" applyBorder="1" applyAlignment="1">
      <alignment vertical="center"/>
    </xf>
    <xf numFmtId="176" fontId="1" fillId="0" borderId="3" xfId="8" applyNumberFormat="1" applyBorder="1" applyAlignment="1">
      <alignment horizontal="right" vertical="center"/>
    </xf>
    <xf numFmtId="180" fontId="9" fillId="0" borderId="4" xfId="8" applyNumberFormat="1" applyFont="1" applyBorder="1" applyAlignment="1">
      <alignment horizontal="center" vertical="center"/>
    </xf>
    <xf numFmtId="176" fontId="9" fillId="0" borderId="39" xfId="8" applyNumberFormat="1" applyFont="1" applyBorder="1" applyAlignment="1">
      <alignment horizontal="center" vertical="center"/>
    </xf>
    <xf numFmtId="176" fontId="1" fillId="0" borderId="4" xfId="8" applyNumberFormat="1" applyBorder="1" applyAlignment="1">
      <alignment horizontal="right" vertical="center"/>
    </xf>
    <xf numFmtId="176" fontId="9" fillId="0" borderId="5" xfId="8" applyNumberFormat="1" applyFont="1" applyBorder="1" applyAlignment="1">
      <alignment horizontal="center" vertical="center"/>
    </xf>
    <xf numFmtId="176" fontId="1" fillId="0" borderId="20" xfId="8" applyNumberFormat="1" applyBorder="1" applyAlignment="1">
      <alignment horizontal="right" vertical="center"/>
    </xf>
    <xf numFmtId="180" fontId="9" fillId="0" borderId="0" xfId="8" applyNumberFormat="1" applyFont="1" applyAlignment="1">
      <alignment horizontal="center" vertical="center"/>
    </xf>
    <xf numFmtId="180" fontId="1" fillId="0" borderId="40" xfId="8" applyNumberFormat="1" applyBorder="1" applyAlignment="1">
      <alignment horizontal="right" vertical="center"/>
    </xf>
    <xf numFmtId="0" fontId="1" fillId="0" borderId="41" xfId="8" applyBorder="1" applyAlignment="1">
      <alignment horizontal="right" vertical="center"/>
    </xf>
    <xf numFmtId="176" fontId="9" fillId="0" borderId="10" xfId="8" applyNumberFormat="1" applyFont="1" applyBorder="1" applyAlignment="1">
      <alignment horizontal="center" vertical="center"/>
    </xf>
    <xf numFmtId="176" fontId="1" fillId="0" borderId="0" xfId="8" applyNumberFormat="1" applyAlignment="1">
      <alignment horizontal="right" vertical="center"/>
    </xf>
    <xf numFmtId="176" fontId="9" fillId="0" borderId="9" xfId="8" applyNumberFormat="1" applyFont="1" applyBorder="1" applyAlignment="1">
      <alignment horizontal="center" vertical="center"/>
    </xf>
    <xf numFmtId="0" fontId="1" fillId="0" borderId="6" xfId="8" applyBorder="1" applyAlignment="1">
      <alignment vertical="center"/>
    </xf>
    <xf numFmtId="180" fontId="1" fillId="0" borderId="42" xfId="8" applyNumberFormat="1" applyBorder="1" applyAlignment="1">
      <alignment horizontal="center" vertical="center"/>
    </xf>
    <xf numFmtId="180" fontId="1" fillId="0" borderId="43" xfId="8" applyNumberFormat="1" applyBorder="1" applyAlignment="1">
      <alignment horizontal="center" vertical="center"/>
    </xf>
    <xf numFmtId="176" fontId="9" fillId="0" borderId="11" xfId="8" applyNumberFormat="1" applyFont="1" applyBorder="1" applyAlignment="1">
      <alignment horizontal="center" vertical="center"/>
    </xf>
    <xf numFmtId="0" fontId="1" fillId="0" borderId="6" xfId="9" applyBorder="1" applyAlignment="1">
      <alignment horizontal="left" vertical="center"/>
    </xf>
    <xf numFmtId="0" fontId="1" fillId="0" borderId="0" xfId="9" applyAlignment="1">
      <alignment horizontal="left" vertical="center"/>
    </xf>
    <xf numFmtId="38" fontId="1" fillId="0" borderId="12" xfId="6" applyBorder="1" applyAlignment="1">
      <alignment vertical="center"/>
    </xf>
    <xf numFmtId="0" fontId="1" fillId="0" borderId="13" xfId="9" applyBorder="1">
      <alignment vertical="center"/>
    </xf>
    <xf numFmtId="0" fontId="1" fillId="0" borderId="13" xfId="8" applyBorder="1" applyAlignment="1">
      <alignment vertical="center"/>
    </xf>
    <xf numFmtId="176" fontId="1" fillId="0" borderId="24" xfId="8" applyNumberFormat="1" applyBorder="1" applyAlignment="1">
      <alignment horizontal="right" vertical="center"/>
    </xf>
    <xf numFmtId="180" fontId="9" fillId="0" borderId="13" xfId="8" applyNumberFormat="1" applyFont="1" applyBorder="1" applyAlignment="1">
      <alignment horizontal="center" vertical="center"/>
    </xf>
    <xf numFmtId="180" fontId="1" fillId="0" borderId="44" xfId="8" applyNumberFormat="1" applyBorder="1" applyAlignment="1">
      <alignment horizontal="center" vertical="center"/>
    </xf>
    <xf numFmtId="180" fontId="1" fillId="0" borderId="45" xfId="8" applyNumberFormat="1" applyBorder="1" applyAlignment="1">
      <alignment horizontal="center" vertical="center"/>
    </xf>
    <xf numFmtId="176" fontId="9" fillId="0" borderId="14" xfId="8" applyNumberFormat="1" applyFont="1" applyBorder="1" applyAlignment="1">
      <alignment horizontal="center" vertical="center"/>
    </xf>
    <xf numFmtId="176" fontId="1" fillId="0" borderId="13" xfId="8" applyNumberFormat="1" applyBorder="1" applyAlignment="1">
      <alignment horizontal="right" vertical="center"/>
    </xf>
    <xf numFmtId="176" fontId="9" fillId="0" borderId="15" xfId="8" applyNumberFormat="1" applyFont="1" applyBorder="1" applyAlignment="1">
      <alignment horizontal="center" vertical="center"/>
    </xf>
    <xf numFmtId="38" fontId="1" fillId="0" borderId="21" xfId="6" applyBorder="1" applyAlignment="1">
      <alignment vertical="center"/>
    </xf>
    <xf numFmtId="0" fontId="1" fillId="0" borderId="7" xfId="9" applyBorder="1">
      <alignment vertical="center"/>
    </xf>
    <xf numFmtId="0" fontId="1" fillId="0" borderId="46" xfId="9" applyBorder="1">
      <alignment vertical="center"/>
    </xf>
    <xf numFmtId="0" fontId="1" fillId="0" borderId="7" xfId="8" applyBorder="1" applyAlignment="1">
      <alignment vertical="center"/>
    </xf>
    <xf numFmtId="176" fontId="1" fillId="0" borderId="22" xfId="8" applyNumberFormat="1" applyBorder="1" applyAlignment="1">
      <alignment horizontal="right" vertical="center"/>
    </xf>
    <xf numFmtId="180" fontId="9" fillId="0" borderId="47" xfId="8" applyNumberFormat="1" applyFont="1" applyBorder="1" applyAlignment="1">
      <alignment horizontal="center" vertical="center"/>
    </xf>
    <xf numFmtId="180" fontId="1" fillId="0" borderId="48" xfId="8" applyNumberFormat="1" applyBorder="1" applyAlignment="1">
      <alignment horizontal="center" vertical="center"/>
    </xf>
    <xf numFmtId="180" fontId="1" fillId="0" borderId="49" xfId="8" applyNumberFormat="1" applyBorder="1" applyAlignment="1">
      <alignment horizontal="center" vertical="center"/>
    </xf>
    <xf numFmtId="176" fontId="9" fillId="0" borderId="47" xfId="8" applyNumberFormat="1" applyFont="1" applyBorder="1" applyAlignment="1">
      <alignment horizontal="center" vertical="center"/>
    </xf>
    <xf numFmtId="176" fontId="1" fillId="0" borderId="7" xfId="8" applyNumberFormat="1" applyBorder="1" applyAlignment="1">
      <alignment horizontal="right" vertical="center"/>
    </xf>
    <xf numFmtId="176" fontId="9" fillId="0" borderId="23" xfId="8" applyNumberFormat="1" applyFont="1" applyBorder="1" applyAlignment="1">
      <alignment horizontal="center" vertical="center"/>
    </xf>
    <xf numFmtId="0" fontId="1" fillId="0" borderId="0" xfId="9">
      <alignment vertical="center"/>
    </xf>
    <xf numFmtId="176" fontId="1" fillId="0" borderId="42" xfId="8" applyNumberFormat="1" applyBorder="1" applyAlignment="1">
      <alignment horizontal="right" vertical="center"/>
    </xf>
    <xf numFmtId="176" fontId="1" fillId="0" borderId="43" xfId="8" applyNumberFormat="1" applyBorder="1" applyAlignment="1">
      <alignment horizontal="right" vertical="center"/>
    </xf>
    <xf numFmtId="176" fontId="1" fillId="0" borderId="40" xfId="8" applyNumberFormat="1" applyBorder="1" applyAlignment="1">
      <alignment horizontal="center" vertical="center"/>
    </xf>
    <xf numFmtId="176" fontId="1" fillId="0" borderId="50" xfId="8" applyNumberFormat="1" applyBorder="1" applyAlignment="1">
      <alignment horizontal="center" vertical="center"/>
    </xf>
    <xf numFmtId="176" fontId="1" fillId="0" borderId="42" xfId="8" applyNumberFormat="1" applyBorder="1" applyAlignment="1">
      <alignment horizontal="center" vertical="center"/>
    </xf>
    <xf numFmtId="176" fontId="1" fillId="0" borderId="51" xfId="8" applyNumberFormat="1" applyBorder="1" applyAlignment="1">
      <alignment horizontal="center" vertical="center"/>
    </xf>
    <xf numFmtId="180" fontId="1" fillId="0" borderId="51" xfId="8" applyNumberFormat="1" applyBorder="1" applyAlignment="1">
      <alignment horizontal="center" vertical="center"/>
    </xf>
    <xf numFmtId="180" fontId="9" fillId="0" borderId="10" xfId="8" applyNumberFormat="1" applyFont="1" applyBorder="1" applyAlignment="1">
      <alignment horizontal="center" vertical="center"/>
    </xf>
    <xf numFmtId="0" fontId="1" fillId="0" borderId="13" xfId="9" applyBorder="1" applyAlignment="1">
      <alignment horizontal="left" vertical="center"/>
    </xf>
    <xf numFmtId="176" fontId="1" fillId="0" borderId="44" xfId="8" applyNumberFormat="1" applyBorder="1" applyAlignment="1">
      <alignment horizontal="center" vertical="center"/>
    </xf>
    <xf numFmtId="176" fontId="1" fillId="0" borderId="52" xfId="8" applyNumberFormat="1" applyBorder="1" applyAlignment="1">
      <alignment horizontal="center" vertical="center"/>
    </xf>
    <xf numFmtId="38" fontId="8" fillId="0" borderId="0" xfId="6" applyFont="1" applyAlignment="1">
      <alignment vertical="center"/>
    </xf>
    <xf numFmtId="38" fontId="1" fillId="0" borderId="25" xfId="6" applyBorder="1" applyAlignment="1">
      <alignment vertical="center"/>
    </xf>
    <xf numFmtId="0" fontId="1" fillId="0" borderId="26" xfId="9" applyBorder="1">
      <alignment vertical="center"/>
    </xf>
    <xf numFmtId="0" fontId="1" fillId="0" borderId="26" xfId="9" applyBorder="1" applyAlignment="1">
      <alignment horizontal="left" vertical="center"/>
    </xf>
    <xf numFmtId="0" fontId="10" fillId="0" borderId="26" xfId="9" applyFont="1" applyBorder="1" applyAlignment="1">
      <alignment horizontal="left" vertical="center"/>
    </xf>
    <xf numFmtId="0" fontId="1" fillId="0" borderId="26" xfId="8" applyBorder="1" applyAlignment="1">
      <alignment vertical="center"/>
    </xf>
    <xf numFmtId="176" fontId="1" fillId="0" borderId="28" xfId="8" applyNumberFormat="1" applyBorder="1" applyAlignment="1">
      <alignment horizontal="right" vertical="center"/>
    </xf>
    <xf numFmtId="180" fontId="9" fillId="0" borderId="26" xfId="8" applyNumberFormat="1" applyFont="1" applyBorder="1" applyAlignment="1">
      <alignment horizontal="center" vertical="center"/>
    </xf>
    <xf numFmtId="176" fontId="9" fillId="0" borderId="27" xfId="8" applyNumberFormat="1" applyFont="1" applyBorder="1" applyAlignment="1">
      <alignment horizontal="center" vertical="center"/>
    </xf>
    <xf numFmtId="176" fontId="1" fillId="0" borderId="26" xfId="8" applyNumberFormat="1" applyBorder="1" applyAlignment="1">
      <alignment horizontal="right" vertical="center"/>
    </xf>
    <xf numFmtId="176" fontId="9" fillId="0" borderId="29" xfId="6" applyNumberFormat="1" applyFont="1" applyBorder="1" applyAlignment="1">
      <alignment horizontal="center" vertical="center"/>
    </xf>
    <xf numFmtId="38" fontId="1" fillId="0" borderId="34" xfId="6" applyBorder="1" applyAlignment="1">
      <alignment vertical="center"/>
    </xf>
    <xf numFmtId="0" fontId="1" fillId="0" borderId="35" xfId="9" applyBorder="1">
      <alignment vertical="center"/>
    </xf>
    <xf numFmtId="0" fontId="1" fillId="0" borderId="35" xfId="9" applyBorder="1" applyAlignment="1">
      <alignment horizontal="left" vertical="center"/>
    </xf>
    <xf numFmtId="0" fontId="1" fillId="0" borderId="35" xfId="8" applyBorder="1" applyAlignment="1">
      <alignment vertical="center"/>
    </xf>
    <xf numFmtId="176" fontId="1" fillId="0" borderId="37" xfId="8" applyNumberFormat="1" applyBorder="1" applyAlignment="1">
      <alignment horizontal="right" vertical="center"/>
    </xf>
    <xf numFmtId="180" fontId="9" fillId="0" borderId="35" xfId="8" applyNumberFormat="1" applyFont="1" applyBorder="1" applyAlignment="1">
      <alignment horizontal="center" vertical="center"/>
    </xf>
    <xf numFmtId="176" fontId="9" fillId="0" borderId="36" xfId="8" applyNumberFormat="1" applyFont="1" applyBorder="1" applyAlignment="1">
      <alignment horizontal="center" vertical="center"/>
    </xf>
    <xf numFmtId="176" fontId="1" fillId="0" borderId="35" xfId="8" applyNumberFormat="1" applyBorder="1" applyAlignment="1">
      <alignment horizontal="right" vertical="center"/>
    </xf>
    <xf numFmtId="176" fontId="9" fillId="0" borderId="53" xfId="6" applyNumberFormat="1" applyFont="1" applyBorder="1" applyAlignment="1">
      <alignment horizontal="center" vertical="center"/>
    </xf>
    <xf numFmtId="0" fontId="1" fillId="0" borderId="2" xfId="8" applyBorder="1" applyAlignment="1">
      <alignment vertical="top" wrapText="1"/>
    </xf>
    <xf numFmtId="0" fontId="1" fillId="0" borderId="2" xfId="8" applyBorder="1" applyAlignment="1">
      <alignment vertical="top"/>
    </xf>
    <xf numFmtId="0" fontId="1" fillId="0" borderId="0" xfId="8" applyAlignment="1">
      <alignment vertical="top"/>
    </xf>
    <xf numFmtId="0" fontId="4" fillId="0" borderId="0" xfId="8" applyFont="1" applyAlignment="1">
      <alignment horizontal="left" vertical="center"/>
    </xf>
    <xf numFmtId="0" fontId="10" fillId="2" borderId="0" xfId="4" applyFont="1" applyFill="1">
      <alignment vertical="center"/>
    </xf>
    <xf numFmtId="0" fontId="16" fillId="2" borderId="0" xfId="3" applyFont="1" applyFill="1" applyAlignment="1">
      <alignment vertical="center"/>
    </xf>
    <xf numFmtId="0" fontId="6" fillId="2" borderId="0" xfId="3" applyFont="1" applyFill="1" applyAlignment="1">
      <alignment horizontal="center" vertical="center"/>
    </xf>
    <xf numFmtId="49" fontId="8" fillId="2" borderId="0" xfId="3" applyNumberFormat="1" applyFont="1" applyFill="1" applyAlignment="1">
      <alignment vertical="center"/>
    </xf>
    <xf numFmtId="0" fontId="8" fillId="2" borderId="0" xfId="3" applyFont="1" applyFill="1" applyAlignment="1">
      <alignment vertical="center"/>
    </xf>
    <xf numFmtId="0" fontId="7" fillId="2" borderId="0" xfId="3" applyFont="1" applyFill="1" applyAlignment="1">
      <alignment horizontal="center" vertical="center"/>
    </xf>
    <xf numFmtId="0" fontId="1" fillId="2" borderId="0" xfId="3" applyFill="1" applyAlignment="1">
      <alignment vertical="center"/>
    </xf>
    <xf numFmtId="0" fontId="1" fillId="2" borderId="0" xfId="3" applyFill="1" applyAlignment="1">
      <alignment horizontal="right" vertical="center"/>
    </xf>
    <xf numFmtId="0" fontId="1" fillId="2" borderId="1" xfId="3" applyFill="1" applyBorder="1" applyAlignment="1">
      <alignment horizontal="center" vertical="center"/>
    </xf>
    <xf numFmtId="0" fontId="1" fillId="2" borderId="2" xfId="3" applyFill="1" applyBorder="1" applyAlignment="1">
      <alignment horizontal="center" vertical="center"/>
    </xf>
    <xf numFmtId="0" fontId="1" fillId="2" borderId="2" xfId="3" applyFill="1" applyBorder="1" applyAlignment="1">
      <alignment vertical="center"/>
    </xf>
    <xf numFmtId="0" fontId="1" fillId="2" borderId="31" xfId="3" applyFill="1" applyBorder="1" applyAlignment="1">
      <alignment vertical="center"/>
    </xf>
    <xf numFmtId="0" fontId="1" fillId="2" borderId="32" xfId="3" applyFill="1" applyBorder="1" applyAlignment="1">
      <alignment horizontal="center" vertical="center"/>
    </xf>
    <xf numFmtId="0" fontId="1" fillId="2" borderId="33" xfId="3" applyFill="1" applyBorder="1" applyAlignment="1">
      <alignment horizontal="center" vertical="center"/>
    </xf>
    <xf numFmtId="0" fontId="1" fillId="2" borderId="34" xfId="3" applyFill="1" applyBorder="1" applyAlignment="1">
      <alignment vertical="center"/>
    </xf>
    <xf numFmtId="0" fontId="1" fillId="2" borderId="35" xfId="3" applyFill="1" applyBorder="1" applyAlignment="1">
      <alignment vertical="center"/>
    </xf>
    <xf numFmtId="0" fontId="1" fillId="2" borderId="36" xfId="3" applyFill="1" applyBorder="1" applyAlignment="1">
      <alignment vertical="center"/>
    </xf>
    <xf numFmtId="0" fontId="1" fillId="2" borderId="37" xfId="3" applyFill="1" applyBorder="1" applyAlignment="1">
      <alignment horizontal="center" vertical="center"/>
    </xf>
    <xf numFmtId="0" fontId="1" fillId="2" borderId="53" xfId="3" applyFill="1" applyBorder="1" applyAlignment="1">
      <alignment horizontal="center" vertical="center"/>
    </xf>
    <xf numFmtId="49" fontId="4" fillId="2" borderId="0" xfId="3" applyNumberFormat="1" applyFont="1" applyFill="1" applyAlignment="1">
      <alignment horizontal="center" vertical="center"/>
    </xf>
    <xf numFmtId="0" fontId="4" fillId="2" borderId="0" xfId="3" applyFont="1" applyFill="1" applyAlignment="1">
      <alignment horizontal="center" vertical="center"/>
    </xf>
    <xf numFmtId="38" fontId="1" fillId="2" borderId="1" xfId="6" applyFill="1" applyBorder="1" applyAlignment="1">
      <alignment vertical="center"/>
    </xf>
    <xf numFmtId="0" fontId="1" fillId="2" borderId="2" xfId="9" applyFill="1" applyBorder="1">
      <alignment vertical="center"/>
    </xf>
    <xf numFmtId="0" fontId="1" fillId="2" borderId="2" xfId="9" applyFill="1" applyBorder="1" applyAlignment="1">
      <alignment horizontal="left" vertical="center"/>
    </xf>
    <xf numFmtId="0" fontId="1" fillId="2" borderId="2" xfId="3" applyFill="1" applyBorder="1" applyAlignment="1">
      <alignment vertical="center"/>
    </xf>
    <xf numFmtId="0" fontId="1" fillId="2" borderId="31" xfId="3" applyFill="1" applyBorder="1" applyAlignment="1">
      <alignment vertical="center"/>
    </xf>
    <xf numFmtId="0" fontId="1" fillId="2" borderId="32" xfId="3" applyFill="1" applyBorder="1" applyAlignment="1">
      <alignment vertical="center"/>
    </xf>
    <xf numFmtId="0" fontId="9" fillId="2" borderId="33" xfId="3" applyFont="1" applyFill="1" applyBorder="1" applyAlignment="1">
      <alignment vertical="center"/>
    </xf>
    <xf numFmtId="38" fontId="1" fillId="2" borderId="6" xfId="6" applyFill="1" applyBorder="1" applyAlignment="1">
      <alignment vertical="center"/>
    </xf>
    <xf numFmtId="0" fontId="1" fillId="2" borderId="0" xfId="9" applyFill="1">
      <alignment vertical="center"/>
    </xf>
    <xf numFmtId="0" fontId="1" fillId="2" borderId="0" xfId="9" applyFill="1" applyAlignment="1">
      <alignment horizontal="left" vertical="center"/>
    </xf>
    <xf numFmtId="0" fontId="1" fillId="2" borderId="10" xfId="3" applyFill="1" applyBorder="1" applyAlignment="1">
      <alignment vertical="center"/>
    </xf>
    <xf numFmtId="176" fontId="1" fillId="2" borderId="20" xfId="3" applyNumberFormat="1" applyFill="1" applyBorder="1" applyAlignment="1">
      <alignment horizontal="right" vertical="center"/>
    </xf>
    <xf numFmtId="179" fontId="9" fillId="2" borderId="11" xfId="3" applyNumberFormat="1" applyFont="1" applyFill="1" applyBorder="1" applyAlignment="1">
      <alignment horizontal="center" vertical="center"/>
    </xf>
    <xf numFmtId="0" fontId="1" fillId="2" borderId="6" xfId="3" applyFill="1" applyBorder="1" applyAlignment="1">
      <alignment vertical="center"/>
    </xf>
    <xf numFmtId="0" fontId="1" fillId="2" borderId="6" xfId="7" applyFill="1" applyBorder="1">
      <alignment vertical="center"/>
    </xf>
    <xf numFmtId="0" fontId="1" fillId="2" borderId="0" xfId="7" applyFill="1">
      <alignment vertical="center"/>
    </xf>
    <xf numFmtId="178" fontId="9" fillId="2" borderId="11" xfId="3" applyNumberFormat="1" applyFont="1" applyFill="1" applyBorder="1" applyAlignment="1">
      <alignment horizontal="center" vertical="center"/>
    </xf>
    <xf numFmtId="38" fontId="1" fillId="2" borderId="0" xfId="6" applyFill="1" applyAlignment="1">
      <alignment vertical="center"/>
    </xf>
    <xf numFmtId="0" fontId="1" fillId="2" borderId="21" xfId="3" applyFill="1" applyBorder="1" applyAlignment="1">
      <alignment vertical="center"/>
    </xf>
    <xf numFmtId="0" fontId="1" fillId="2" borderId="7" xfId="3" applyFill="1" applyBorder="1" applyAlignment="1">
      <alignment vertical="center"/>
    </xf>
    <xf numFmtId="38" fontId="1" fillId="2" borderId="7" xfId="6" applyFill="1" applyBorder="1" applyAlignment="1">
      <alignment vertical="center"/>
    </xf>
    <xf numFmtId="0" fontId="1" fillId="2" borderId="7" xfId="7" applyFill="1" applyBorder="1">
      <alignment vertical="center"/>
    </xf>
    <xf numFmtId="0" fontId="1" fillId="2" borderId="47" xfId="3" applyFill="1" applyBorder="1" applyAlignment="1">
      <alignment vertical="center"/>
    </xf>
    <xf numFmtId="176" fontId="1" fillId="2" borderId="22" xfId="3" applyNumberFormat="1" applyFill="1" applyBorder="1" applyAlignment="1">
      <alignment horizontal="right" vertical="center"/>
    </xf>
    <xf numFmtId="179" fontId="9" fillId="2" borderId="23" xfId="3" applyNumberFormat="1" applyFont="1" applyFill="1" applyBorder="1" applyAlignment="1">
      <alignment horizontal="center" vertical="center"/>
    </xf>
    <xf numFmtId="176" fontId="1" fillId="2" borderId="20" xfId="3" applyNumberFormat="1" applyFill="1" applyBorder="1" applyAlignment="1">
      <alignment horizontal="center" vertical="center"/>
    </xf>
    <xf numFmtId="0" fontId="9" fillId="2" borderId="11" xfId="3" applyFont="1" applyFill="1" applyBorder="1" applyAlignment="1">
      <alignment horizontal="center" vertical="center"/>
    </xf>
    <xf numFmtId="0" fontId="1" fillId="2" borderId="0" xfId="3" applyFill="1" applyAlignment="1">
      <alignment horizontal="left" vertical="center"/>
    </xf>
    <xf numFmtId="0" fontId="1" fillId="2" borderId="7" xfId="3" applyFill="1" applyBorder="1" applyAlignment="1">
      <alignment horizontal="left" vertical="center"/>
    </xf>
    <xf numFmtId="0" fontId="1" fillId="2" borderId="12" xfId="3" applyFill="1" applyBorder="1" applyAlignment="1">
      <alignment horizontal="left" vertical="center"/>
    </xf>
    <xf numFmtId="0" fontId="1" fillId="2" borderId="13" xfId="3" applyFill="1" applyBorder="1" applyAlignment="1">
      <alignment horizontal="left" vertical="center"/>
    </xf>
    <xf numFmtId="0" fontId="1" fillId="2" borderId="14" xfId="3" applyFill="1" applyBorder="1" applyAlignment="1">
      <alignment horizontal="left" vertical="center"/>
    </xf>
    <xf numFmtId="0" fontId="1" fillId="2" borderId="21" xfId="3" applyFill="1" applyBorder="1" applyAlignment="1">
      <alignment horizontal="left" vertical="center"/>
    </xf>
    <xf numFmtId="0" fontId="1" fillId="2" borderId="7" xfId="3" applyFill="1" applyBorder="1" applyAlignment="1">
      <alignment horizontal="left" vertical="center"/>
    </xf>
    <xf numFmtId="0" fontId="1" fillId="2" borderId="47" xfId="3" applyFill="1" applyBorder="1" applyAlignment="1">
      <alignment horizontal="left" vertical="center"/>
    </xf>
    <xf numFmtId="0" fontId="1" fillId="2" borderId="6" xfId="3" applyFill="1" applyBorder="1" applyAlignment="1">
      <alignment horizontal="left" vertical="center"/>
    </xf>
    <xf numFmtId="0" fontId="1" fillId="2" borderId="0" xfId="3" applyFill="1" applyAlignment="1">
      <alignment horizontal="left" vertical="center"/>
    </xf>
    <xf numFmtId="0" fontId="1" fillId="2" borderId="10" xfId="3" applyFill="1" applyBorder="1" applyAlignment="1">
      <alignment horizontal="left" vertical="center"/>
    </xf>
    <xf numFmtId="176" fontId="1" fillId="2" borderId="24" xfId="3" applyNumberFormat="1" applyFill="1" applyBorder="1" applyAlignment="1">
      <alignment horizontal="right" vertical="center"/>
    </xf>
    <xf numFmtId="0" fontId="1" fillId="2" borderId="16" xfId="3" applyFill="1" applyBorder="1" applyAlignment="1">
      <alignment horizontal="left" vertical="center"/>
    </xf>
    <xf numFmtId="0" fontId="1" fillId="2" borderId="17" xfId="3" applyFill="1" applyBorder="1" applyAlignment="1">
      <alignment horizontal="left" vertical="center"/>
    </xf>
    <xf numFmtId="0" fontId="1" fillId="2" borderId="30" xfId="3" applyFill="1" applyBorder="1" applyAlignment="1">
      <alignment horizontal="left" vertical="center"/>
    </xf>
    <xf numFmtId="176" fontId="1" fillId="2" borderId="18" xfId="3" applyNumberFormat="1" applyFill="1" applyBorder="1" applyAlignment="1">
      <alignment horizontal="right" vertical="center"/>
    </xf>
    <xf numFmtId="179" fontId="9" fillId="2" borderId="19" xfId="3" applyNumberFormat="1" applyFont="1" applyFill="1" applyBorder="1" applyAlignment="1">
      <alignment horizontal="center" vertical="center"/>
    </xf>
    <xf numFmtId="0" fontId="1" fillId="2" borderId="2" xfId="3" applyFill="1" applyBorder="1" applyAlignment="1">
      <alignment horizontal="left" vertical="center"/>
    </xf>
    <xf numFmtId="176" fontId="1" fillId="2" borderId="0" xfId="3" applyNumberFormat="1" applyFill="1" applyAlignment="1">
      <alignment horizontal="right" vertical="center"/>
    </xf>
    <xf numFmtId="179" fontId="9" fillId="2" borderId="2" xfId="3" applyNumberFormat="1" applyFont="1" applyFill="1" applyBorder="1" applyAlignment="1">
      <alignment horizontal="center" vertical="center"/>
    </xf>
    <xf numFmtId="0" fontId="1" fillId="2" borderId="38" xfId="3" applyFill="1" applyBorder="1" applyAlignment="1">
      <alignment horizontal="left" vertical="center"/>
    </xf>
    <xf numFmtId="0" fontId="1" fillId="2" borderId="4" xfId="3" applyFill="1" applyBorder="1" applyAlignment="1">
      <alignment horizontal="left" vertical="center"/>
    </xf>
    <xf numFmtId="176" fontId="1" fillId="2" borderId="3" xfId="3" applyNumberFormat="1" applyFill="1" applyBorder="1" applyAlignment="1">
      <alignment horizontal="right" vertical="center"/>
    </xf>
    <xf numFmtId="179" fontId="9" fillId="2" borderId="5" xfId="3" applyNumberFormat="1" applyFont="1" applyFill="1" applyBorder="1" applyAlignment="1">
      <alignment horizontal="center" vertical="center"/>
    </xf>
    <xf numFmtId="0" fontId="1" fillId="2" borderId="12" xfId="3" applyFill="1" applyBorder="1" applyAlignment="1">
      <alignment horizontal="left" vertical="center"/>
    </xf>
    <xf numFmtId="0" fontId="1" fillId="2" borderId="13" xfId="3" applyFill="1" applyBorder="1" applyAlignment="1">
      <alignment horizontal="left" vertical="center"/>
    </xf>
    <xf numFmtId="0" fontId="1" fillId="2" borderId="25" xfId="3" applyFill="1" applyBorder="1" applyAlignment="1">
      <alignment horizontal="left" vertical="center"/>
    </xf>
    <xf numFmtId="0" fontId="1" fillId="2" borderId="26" xfId="3" applyFill="1" applyBorder="1" applyAlignment="1">
      <alignment horizontal="left" vertical="center"/>
    </xf>
    <xf numFmtId="176" fontId="1" fillId="2" borderId="28" xfId="3" applyNumberFormat="1" applyFill="1" applyBorder="1" applyAlignment="1">
      <alignment horizontal="right" vertical="center"/>
    </xf>
    <xf numFmtId="179" fontId="9" fillId="2" borderId="29" xfId="3" applyNumberFormat="1" applyFont="1" applyFill="1" applyBorder="1" applyAlignment="1">
      <alignment horizontal="center" vertical="center"/>
    </xf>
    <xf numFmtId="0" fontId="1" fillId="2" borderId="16" xfId="3" applyFill="1" applyBorder="1" applyAlignment="1">
      <alignment vertical="center"/>
    </xf>
    <xf numFmtId="0" fontId="1" fillId="2" borderId="17" xfId="3" applyFill="1" applyBorder="1" applyAlignment="1">
      <alignment vertical="center"/>
    </xf>
    <xf numFmtId="38" fontId="1" fillId="2" borderId="17" xfId="6" applyFill="1" applyBorder="1" applyAlignment="1">
      <alignment vertical="center"/>
    </xf>
    <xf numFmtId="0" fontId="1" fillId="2" borderId="17" xfId="7" applyFill="1" applyBorder="1">
      <alignment vertical="center"/>
    </xf>
    <xf numFmtId="38" fontId="8" fillId="2" borderId="0" xfId="6" applyFont="1" applyFill="1" applyAlignment="1">
      <alignment vertical="center"/>
    </xf>
    <xf numFmtId="0" fontId="8" fillId="2" borderId="0" xfId="7" applyFont="1" applyFill="1">
      <alignment vertical="center"/>
    </xf>
    <xf numFmtId="0" fontId="8" fillId="2" borderId="0" xfId="9" applyFont="1" applyFill="1" applyAlignment="1">
      <alignment horizontal="left" vertical="center"/>
    </xf>
    <xf numFmtId="0" fontId="4" fillId="2" borderId="0" xfId="3" applyFont="1" applyFill="1" applyAlignment="1">
      <alignment horizontal="left" vertical="center"/>
    </xf>
    <xf numFmtId="0" fontId="8" fillId="2" borderId="0" xfId="3" applyFont="1" applyFill="1" applyAlignment="1">
      <alignment horizontal="left" vertical="center"/>
    </xf>
    <xf numFmtId="49" fontId="4" fillId="0" borderId="0" xfId="10" applyNumberFormat="1" applyFont="1" applyAlignment="1">
      <alignment vertical="center"/>
    </xf>
    <xf numFmtId="49" fontId="1" fillId="0" borderId="0" xfId="11" applyNumberFormat="1" applyFont="1">
      <alignment vertical="center"/>
    </xf>
    <xf numFmtId="0" fontId="4" fillId="0" borderId="0" xfId="10" applyFont="1" applyAlignment="1">
      <alignment vertical="center"/>
    </xf>
    <xf numFmtId="0" fontId="1" fillId="0" borderId="0" xfId="12" applyFont="1">
      <alignment vertical="center"/>
    </xf>
    <xf numFmtId="49" fontId="1" fillId="0" borderId="0" xfId="10" applyNumberFormat="1" applyAlignment="1">
      <alignment vertical="center"/>
    </xf>
    <xf numFmtId="0" fontId="1" fillId="0" borderId="0" xfId="10" applyAlignment="1">
      <alignment vertical="center"/>
    </xf>
    <xf numFmtId="0" fontId="6" fillId="0" borderId="0" xfId="10" applyFont="1" applyAlignment="1">
      <alignment horizontal="center" vertical="center"/>
    </xf>
    <xf numFmtId="0" fontId="7" fillId="0" borderId="0" xfId="10" applyFont="1" applyAlignment="1">
      <alignment horizontal="center"/>
    </xf>
    <xf numFmtId="0" fontId="1" fillId="0" borderId="0" xfId="10"/>
    <xf numFmtId="0" fontId="1" fillId="0" borderId="0" xfId="10" applyAlignment="1">
      <alignment horizontal="right"/>
    </xf>
    <xf numFmtId="0" fontId="1" fillId="0" borderId="0" xfId="10" applyAlignment="1">
      <alignment horizontal="right" vertical="center"/>
    </xf>
    <xf numFmtId="0" fontId="1" fillId="0" borderId="16" xfId="0" applyFont="1" applyBorder="1" applyAlignment="1">
      <alignment horizontal="center" vertical="center"/>
    </xf>
    <xf numFmtId="0" fontId="1" fillId="0" borderId="17" xfId="0" applyFont="1" applyBorder="1" applyAlignment="1">
      <alignment horizontal="center" vertical="center"/>
    </xf>
    <xf numFmtId="0" fontId="1" fillId="0" borderId="30" xfId="0" applyFont="1" applyBorder="1" applyAlignment="1">
      <alignment horizontal="center" vertical="center"/>
    </xf>
    <xf numFmtId="0" fontId="1" fillId="0" borderId="18" xfId="0" applyFont="1" applyBorder="1" applyAlignment="1">
      <alignment horizontal="center" vertical="center"/>
    </xf>
    <xf numFmtId="0" fontId="1" fillId="0" borderId="19" xfId="0" applyFont="1" applyBorder="1" applyAlignment="1">
      <alignment horizontal="center" vertical="center"/>
    </xf>
    <xf numFmtId="0" fontId="1" fillId="0" borderId="0" xfId="0" applyFont="1" applyAlignment="1"/>
    <xf numFmtId="0" fontId="1" fillId="0" borderId="0" xfId="0" applyFont="1">
      <alignment vertical="center"/>
    </xf>
    <xf numFmtId="0" fontId="1" fillId="0" borderId="54" xfId="0" applyFont="1" applyBorder="1">
      <alignment vertical="center"/>
    </xf>
    <xf numFmtId="0" fontId="1" fillId="0" borderId="55" xfId="0" applyFont="1" applyBorder="1">
      <alignment vertical="center"/>
    </xf>
    <xf numFmtId="38" fontId="1" fillId="0" borderId="55" xfId="6" applyBorder="1" applyAlignment="1">
      <alignment vertical="center"/>
    </xf>
    <xf numFmtId="176" fontId="1" fillId="0" borderId="56" xfId="0" applyNumberFormat="1" applyFont="1" applyBorder="1" applyAlignment="1">
      <alignment horizontal="right" vertical="center"/>
    </xf>
    <xf numFmtId="0" fontId="9" fillId="0" borderId="57" xfId="0" applyFont="1" applyBorder="1" applyAlignment="1">
      <alignment horizontal="center" vertical="center"/>
    </xf>
    <xf numFmtId="0" fontId="1" fillId="0" borderId="6" xfId="0" applyFont="1" applyBorder="1">
      <alignment vertical="center"/>
    </xf>
    <xf numFmtId="176" fontId="1" fillId="0" borderId="20" xfId="0" applyNumberFormat="1" applyFont="1" applyBorder="1" applyAlignment="1">
      <alignment horizontal="right" vertical="center"/>
    </xf>
    <xf numFmtId="179" fontId="9" fillId="0" borderId="11" xfId="0" applyNumberFormat="1" applyFont="1" applyBorder="1" applyAlignment="1">
      <alignment horizontal="center" vertical="center"/>
    </xf>
    <xf numFmtId="0" fontId="1" fillId="0" borderId="0" xfId="0" applyFont="1" applyAlignment="1">
      <alignment horizontal="center" vertical="center"/>
    </xf>
    <xf numFmtId="0" fontId="1" fillId="0" borderId="10" xfId="0" applyFont="1" applyBorder="1" applyAlignment="1">
      <alignment horizontal="center" vertical="center"/>
    </xf>
    <xf numFmtId="176" fontId="1" fillId="0" borderId="24" xfId="0" applyNumberFormat="1" applyFont="1" applyBorder="1" applyAlignment="1">
      <alignment horizontal="right" vertical="center"/>
    </xf>
    <xf numFmtId="179" fontId="9" fillId="0" borderId="15" xfId="0" applyNumberFormat="1" applyFont="1" applyBorder="1" applyAlignment="1">
      <alignment horizontal="center" vertical="center"/>
    </xf>
    <xf numFmtId="0" fontId="1" fillId="0" borderId="21" xfId="0" applyFont="1" applyBorder="1">
      <alignment vertical="center"/>
    </xf>
    <xf numFmtId="0" fontId="1" fillId="0" borderId="7" xfId="0" applyFont="1" applyBorder="1">
      <alignment vertical="center"/>
    </xf>
    <xf numFmtId="38" fontId="1" fillId="0" borderId="7" xfId="6" applyBorder="1" applyAlignment="1">
      <alignment vertical="center"/>
    </xf>
    <xf numFmtId="0" fontId="1" fillId="0" borderId="7" xfId="0" applyFont="1" applyBorder="1" applyAlignment="1">
      <alignment horizontal="center" vertical="center"/>
    </xf>
    <xf numFmtId="177" fontId="1" fillId="0" borderId="22" xfId="0" applyNumberFormat="1" applyFont="1" applyBorder="1" applyAlignment="1">
      <alignment horizontal="right" vertical="center"/>
    </xf>
    <xf numFmtId="179" fontId="9" fillId="0" borderId="23" xfId="0" applyNumberFormat="1" applyFont="1" applyBorder="1" applyAlignment="1">
      <alignment horizontal="center" vertical="center"/>
    </xf>
    <xf numFmtId="0" fontId="1" fillId="0" borderId="0" xfId="0" applyFont="1" applyAlignment="1">
      <alignment horizontal="center" vertical="center"/>
    </xf>
    <xf numFmtId="0" fontId="9" fillId="0" borderId="11" xfId="0" applyFont="1" applyBorder="1" applyAlignment="1">
      <alignment horizontal="center" vertical="center"/>
    </xf>
    <xf numFmtId="0" fontId="1" fillId="0" borderId="38" xfId="0" applyFont="1" applyBorder="1" applyAlignment="1">
      <alignment horizontal="center" vertical="center"/>
    </xf>
    <xf numFmtId="0" fontId="1" fillId="0" borderId="4" xfId="0" applyFont="1" applyBorder="1" applyAlignment="1">
      <alignment horizontal="center" vertical="center"/>
    </xf>
    <xf numFmtId="0" fontId="1" fillId="0" borderId="5" xfId="0" applyFont="1" applyBorder="1" applyAlignment="1">
      <alignment horizontal="center" vertical="center"/>
    </xf>
    <xf numFmtId="0" fontId="1" fillId="0" borderId="12" xfId="0" applyFont="1" applyBorder="1">
      <alignment vertical="center"/>
    </xf>
    <xf numFmtId="0" fontId="1" fillId="0" borderId="13" xfId="0" applyFont="1" applyBorder="1">
      <alignment vertical="center"/>
    </xf>
    <xf numFmtId="38" fontId="1" fillId="0" borderId="13" xfId="6" applyBorder="1" applyAlignment="1">
      <alignment vertical="center"/>
    </xf>
    <xf numFmtId="0" fontId="1" fillId="0" borderId="13" xfId="0" applyFont="1" applyBorder="1" applyAlignment="1">
      <alignment horizontal="center" vertical="center"/>
    </xf>
    <xf numFmtId="0" fontId="1" fillId="0" borderId="14" xfId="0" applyFont="1" applyBorder="1" applyAlignment="1">
      <alignment horizontal="center" vertical="center"/>
    </xf>
    <xf numFmtId="0" fontId="1" fillId="0" borderId="26" xfId="0" applyFont="1" applyBorder="1" applyAlignment="1">
      <alignment horizontal="center" vertical="center"/>
    </xf>
    <xf numFmtId="0" fontId="1" fillId="0" borderId="27" xfId="0" applyFont="1" applyBorder="1" applyAlignment="1">
      <alignment horizontal="center" vertical="center"/>
    </xf>
    <xf numFmtId="0" fontId="1" fillId="0" borderId="28" xfId="0" applyFont="1" applyBorder="1" applyAlignment="1">
      <alignment horizontal="center" vertical="center"/>
    </xf>
    <xf numFmtId="0" fontId="1" fillId="0" borderId="29" xfId="0" applyFont="1" applyBorder="1" applyAlignment="1">
      <alignment horizontal="center" vertical="center"/>
    </xf>
    <xf numFmtId="38" fontId="9" fillId="0" borderId="23" xfId="0" applyNumberFormat="1" applyFont="1" applyBorder="1" applyAlignment="1">
      <alignment horizontal="center" vertical="center"/>
    </xf>
    <xf numFmtId="0" fontId="1" fillId="0" borderId="58" xfId="0" applyFont="1" applyBorder="1" applyAlignment="1">
      <alignment horizontal="center" vertical="center"/>
    </xf>
    <xf numFmtId="0" fontId="1" fillId="0" borderId="59" xfId="0" applyFont="1" applyBorder="1" applyAlignment="1">
      <alignment horizontal="center" vertical="center"/>
    </xf>
    <xf numFmtId="177" fontId="1" fillId="0" borderId="3" xfId="0" applyNumberFormat="1" applyFont="1" applyBorder="1" applyAlignment="1">
      <alignment horizontal="right" vertical="center"/>
    </xf>
    <xf numFmtId="38" fontId="9" fillId="0" borderId="39" xfId="0" applyNumberFormat="1" applyFont="1" applyBorder="1" applyAlignment="1">
      <alignment horizontal="center" vertical="center"/>
    </xf>
    <xf numFmtId="38" fontId="9" fillId="0" borderId="5" xfId="0" applyNumberFormat="1" applyFont="1" applyBorder="1" applyAlignment="1">
      <alignment horizontal="center" vertical="center"/>
    </xf>
    <xf numFmtId="0" fontId="1" fillId="0" borderId="10" xfId="0" applyFont="1" applyBorder="1">
      <alignment vertical="center"/>
    </xf>
    <xf numFmtId="176" fontId="1" fillId="0" borderId="60" xfId="0" applyNumberFormat="1" applyFont="1" applyBorder="1" applyAlignment="1">
      <alignment horizontal="right" vertical="center"/>
    </xf>
    <xf numFmtId="38" fontId="9" fillId="0" borderId="9" xfId="0" applyNumberFormat="1" applyFont="1" applyBorder="1" applyAlignment="1">
      <alignment horizontal="center" vertical="center"/>
    </xf>
    <xf numFmtId="0" fontId="1" fillId="0" borderId="61" xfId="0" applyFont="1" applyBorder="1" applyAlignment="1">
      <alignment horizontal="center" vertical="center"/>
    </xf>
    <xf numFmtId="0" fontId="1" fillId="0" borderId="62" xfId="0" applyFont="1" applyBorder="1" applyAlignment="1">
      <alignment horizontal="center" vertical="center"/>
    </xf>
    <xf numFmtId="38" fontId="9" fillId="0" borderId="10" xfId="0" applyNumberFormat="1" applyFont="1" applyBorder="1" applyAlignment="1">
      <alignment horizontal="center" vertical="center"/>
    </xf>
    <xf numFmtId="38" fontId="9" fillId="0" borderId="11" xfId="0" applyNumberFormat="1" applyFont="1" applyBorder="1" applyAlignment="1">
      <alignment horizontal="center" vertical="center"/>
    </xf>
    <xf numFmtId="0" fontId="1" fillId="0" borderId="63" xfId="0" applyFont="1" applyBorder="1" applyAlignment="1">
      <alignment horizontal="center" vertical="center"/>
    </xf>
    <xf numFmtId="0" fontId="1" fillId="0" borderId="64" xfId="0" applyFont="1" applyBorder="1" applyAlignment="1">
      <alignment horizontal="center" vertical="center"/>
    </xf>
    <xf numFmtId="38" fontId="9" fillId="0" borderId="15" xfId="0" applyNumberFormat="1" applyFont="1" applyBorder="1" applyAlignment="1">
      <alignment horizontal="center" vertical="center"/>
    </xf>
    <xf numFmtId="0" fontId="1" fillId="0" borderId="65" xfId="0" applyFont="1" applyBorder="1" applyAlignment="1">
      <alignment horizontal="center" vertical="center"/>
    </xf>
    <xf numFmtId="0" fontId="1" fillId="0" borderId="66" xfId="0" applyFont="1" applyBorder="1" applyAlignment="1">
      <alignment horizontal="center" vertical="center"/>
    </xf>
    <xf numFmtId="0" fontId="1" fillId="0" borderId="7" xfId="9" applyBorder="1" applyAlignment="1">
      <alignment horizontal="left" vertical="center"/>
    </xf>
    <xf numFmtId="0" fontId="1" fillId="0" borderId="47" xfId="0" applyFont="1" applyBorder="1">
      <alignment vertical="center"/>
    </xf>
    <xf numFmtId="176" fontId="1" fillId="0" borderId="22" xfId="0" applyNumberFormat="1" applyFont="1" applyBorder="1" applyAlignment="1">
      <alignment horizontal="right" vertical="center"/>
    </xf>
    <xf numFmtId="0" fontId="1" fillId="0" borderId="67" xfId="0" applyFont="1" applyBorder="1" applyAlignment="1">
      <alignment horizontal="center" vertical="center"/>
    </xf>
    <xf numFmtId="0" fontId="1" fillId="0" borderId="68" xfId="0" applyFont="1" applyBorder="1" applyAlignment="1">
      <alignment horizontal="center" vertical="center"/>
    </xf>
    <xf numFmtId="38" fontId="9" fillId="0" borderId="47" xfId="0" applyNumberFormat="1" applyFont="1" applyBorder="1" applyAlignment="1">
      <alignment horizontal="center" vertical="center"/>
    </xf>
    <xf numFmtId="176" fontId="1" fillId="0" borderId="42" xfId="0" applyNumberFormat="1" applyFont="1" applyBorder="1" applyAlignment="1">
      <alignment horizontal="right" vertical="center"/>
    </xf>
    <xf numFmtId="176" fontId="1" fillId="0" borderId="51" xfId="0" applyNumberFormat="1" applyFont="1" applyBorder="1" applyAlignment="1">
      <alignment horizontal="right" vertical="center"/>
    </xf>
    <xf numFmtId="176" fontId="1" fillId="0" borderId="69" xfId="0" applyNumberFormat="1" applyFont="1" applyBorder="1" applyAlignment="1">
      <alignment horizontal="right" vertical="center"/>
    </xf>
    <xf numFmtId="38" fontId="9" fillId="0" borderId="8" xfId="0" applyNumberFormat="1" applyFont="1" applyBorder="1" applyAlignment="1">
      <alignment horizontal="center" vertical="center"/>
    </xf>
    <xf numFmtId="38" fontId="1" fillId="0" borderId="42" xfId="0" applyNumberFormat="1" applyFont="1" applyBorder="1" applyAlignment="1">
      <alignment horizontal="right" vertical="center"/>
    </xf>
    <xf numFmtId="38" fontId="1" fillId="0" borderId="51" xfId="0" applyNumberFormat="1" applyFont="1" applyBorder="1" applyAlignment="1">
      <alignment horizontal="right" vertical="center"/>
    </xf>
    <xf numFmtId="176" fontId="1" fillId="0" borderId="6" xfId="0" applyNumberFormat="1" applyFont="1" applyBorder="1" applyAlignment="1">
      <alignment horizontal="right" vertical="center"/>
    </xf>
    <xf numFmtId="38" fontId="9" fillId="0" borderId="10" xfId="0" applyNumberFormat="1" applyFont="1" applyBorder="1">
      <alignment vertical="center"/>
    </xf>
    <xf numFmtId="38" fontId="1" fillId="0" borderId="42" xfId="0" applyNumberFormat="1" applyFont="1" applyBorder="1" applyAlignment="1">
      <alignment horizontal="center" vertical="center"/>
    </xf>
    <xf numFmtId="38" fontId="1" fillId="0" borderId="43" xfId="0" applyNumberFormat="1" applyFont="1" applyBorder="1" applyAlignment="1">
      <alignment horizontal="center" vertical="center"/>
    </xf>
    <xf numFmtId="0" fontId="1" fillId="0" borderId="10" xfId="0" applyFont="1" applyBorder="1" applyAlignment="1">
      <alignment horizontal="center" vertical="center"/>
    </xf>
    <xf numFmtId="0" fontId="1" fillId="0" borderId="70" xfId="0" applyFont="1" applyBorder="1" applyAlignment="1">
      <alignment horizontal="center" vertical="center"/>
    </xf>
    <xf numFmtId="0" fontId="1" fillId="0" borderId="43" xfId="0" applyFont="1" applyBorder="1" applyAlignment="1">
      <alignment horizontal="center" vertical="center"/>
    </xf>
    <xf numFmtId="0" fontId="1" fillId="0" borderId="14" xfId="0" applyFont="1" applyBorder="1">
      <alignment vertical="center"/>
    </xf>
    <xf numFmtId="0" fontId="1" fillId="0" borderId="69" xfId="0" applyFont="1" applyBorder="1">
      <alignment vertical="center"/>
    </xf>
    <xf numFmtId="0" fontId="1" fillId="0" borderId="71" xfId="0" applyFont="1" applyBorder="1">
      <alignment vertical="center"/>
    </xf>
    <xf numFmtId="0" fontId="1" fillId="0" borderId="71" xfId="9" applyBorder="1">
      <alignment vertical="center"/>
    </xf>
    <xf numFmtId="0" fontId="1" fillId="0" borderId="71" xfId="9" applyBorder="1" applyAlignment="1">
      <alignment horizontal="left" vertical="center"/>
    </xf>
    <xf numFmtId="0" fontId="10" fillId="0" borderId="71" xfId="9" applyFont="1" applyBorder="1" applyAlignment="1">
      <alignment horizontal="left" vertical="center"/>
    </xf>
    <xf numFmtId="0" fontId="1" fillId="0" borderId="8" xfId="0" applyFont="1" applyBorder="1">
      <alignment vertical="center"/>
    </xf>
    <xf numFmtId="176" fontId="1" fillId="0" borderId="21" xfId="0" applyNumberFormat="1" applyFont="1" applyBorder="1" applyAlignment="1">
      <alignment horizontal="right" vertical="center"/>
    </xf>
    <xf numFmtId="0" fontId="1" fillId="0" borderId="25" xfId="0" applyFont="1" applyBorder="1">
      <alignment vertical="center"/>
    </xf>
    <xf numFmtId="0" fontId="1" fillId="0" borderId="26" xfId="0" applyFont="1" applyBorder="1">
      <alignment vertical="center"/>
    </xf>
    <xf numFmtId="176" fontId="1" fillId="0" borderId="28" xfId="0" applyNumberFormat="1" applyFont="1" applyBorder="1" applyAlignment="1">
      <alignment horizontal="right" vertical="center"/>
    </xf>
    <xf numFmtId="38" fontId="9" fillId="0" borderId="29" xfId="0" applyNumberFormat="1" applyFont="1" applyBorder="1" applyAlignment="1">
      <alignment horizontal="center" vertical="center"/>
    </xf>
    <xf numFmtId="176" fontId="1" fillId="0" borderId="25" xfId="0" applyNumberFormat="1" applyFont="1" applyBorder="1" applyAlignment="1">
      <alignment horizontal="right" vertical="center"/>
    </xf>
    <xf numFmtId="38" fontId="9" fillId="0" borderId="27" xfId="0" applyNumberFormat="1" applyFont="1" applyBorder="1" applyAlignment="1">
      <alignment horizontal="center" vertical="center"/>
    </xf>
    <xf numFmtId="0" fontId="1" fillId="0" borderId="34" xfId="0" applyFont="1" applyBorder="1">
      <alignment vertical="center"/>
    </xf>
    <xf numFmtId="0" fontId="1" fillId="0" borderId="35" xfId="0" applyFont="1" applyBorder="1">
      <alignment vertical="center"/>
    </xf>
    <xf numFmtId="0" fontId="1" fillId="0" borderId="17" xfId="0" applyFont="1" applyBorder="1">
      <alignment vertical="center"/>
    </xf>
    <xf numFmtId="176" fontId="1" fillId="0" borderId="18" xfId="0" applyNumberFormat="1" applyFont="1" applyBorder="1" applyAlignment="1">
      <alignment horizontal="right" vertical="center"/>
    </xf>
    <xf numFmtId="38" fontId="9" fillId="0" borderId="19" xfId="0" applyNumberFormat="1" applyFont="1" applyBorder="1" applyAlignment="1">
      <alignment horizontal="center" vertical="center"/>
    </xf>
    <xf numFmtId="176" fontId="1" fillId="0" borderId="16" xfId="0" applyNumberFormat="1" applyFont="1" applyBorder="1" applyAlignment="1">
      <alignment horizontal="right" vertical="center"/>
    </xf>
    <xf numFmtId="38" fontId="9" fillId="0" borderId="30" xfId="0" applyNumberFormat="1" applyFont="1" applyBorder="1" applyAlignment="1">
      <alignment horizontal="center" vertical="center"/>
    </xf>
    <xf numFmtId="176" fontId="1" fillId="0" borderId="17" xfId="0" applyNumberFormat="1" applyFont="1" applyBorder="1" applyAlignment="1">
      <alignment horizontal="right" vertical="center"/>
    </xf>
    <xf numFmtId="49" fontId="1" fillId="0" borderId="0" xfId="0" applyNumberFormat="1" applyFont="1">
      <alignment vertical="center"/>
    </xf>
    <xf numFmtId="0" fontId="4" fillId="0" borderId="0" xfId="0" applyFont="1">
      <alignment vertical="center"/>
    </xf>
    <xf numFmtId="0" fontId="4" fillId="0" borderId="0" xfId="0" applyFont="1" applyAlignment="1">
      <alignment horizontal="left" vertical="center"/>
    </xf>
    <xf numFmtId="0" fontId="1" fillId="0" borderId="0" xfId="0" applyFont="1" applyAlignment="1">
      <alignment vertical="top"/>
    </xf>
    <xf numFmtId="38" fontId="1" fillId="2" borderId="0" xfId="6" applyFill="1" applyAlignment="1">
      <alignment horizontal="center" vertical="center"/>
    </xf>
    <xf numFmtId="0" fontId="17" fillId="0" borderId="0" xfId="0" applyFont="1">
      <alignment vertical="center"/>
    </xf>
    <xf numFmtId="176" fontId="1" fillId="2" borderId="0" xfId="0" applyNumberFormat="1" applyFont="1" applyFill="1">
      <alignment vertical="center"/>
    </xf>
    <xf numFmtId="176" fontId="4" fillId="0" borderId="0" xfId="8" applyNumberFormat="1" applyFont="1" applyAlignment="1">
      <alignment vertical="center"/>
    </xf>
    <xf numFmtId="176" fontId="4" fillId="0" borderId="0" xfId="5" applyNumberFormat="1" applyFont="1" applyAlignment="1">
      <alignment vertical="center"/>
    </xf>
    <xf numFmtId="0" fontId="17" fillId="0" borderId="0" xfId="0" applyFont="1" applyAlignment="1">
      <alignment horizontal="left" vertical="top" wrapText="1"/>
    </xf>
    <xf numFmtId="0" fontId="17" fillId="0" borderId="0" xfId="0" applyFont="1" applyAlignment="1">
      <alignment horizontal="left" vertical="top" wrapText="1" indent="2"/>
    </xf>
    <xf numFmtId="0" fontId="17" fillId="0" borderId="0" xfId="0" applyFont="1" applyAlignment="1">
      <alignment horizontal="left" vertical="top" wrapText="1" indent="4"/>
    </xf>
    <xf numFmtId="0" fontId="17" fillId="0" borderId="0" xfId="0" applyFont="1" applyAlignment="1">
      <alignment horizontal="left" vertical="top" wrapText="1" indent="5"/>
    </xf>
    <xf numFmtId="0" fontId="17" fillId="0" borderId="0" xfId="0" applyFont="1" applyAlignment="1">
      <alignment horizontal="left" vertical="top" indent="5"/>
    </xf>
  </cellXfs>
  <cellStyles count="13">
    <cellStyle name="桁区切り" xfId="1" builtinId="6"/>
    <cellStyle name="桁区切り 2" xfId="6" xr:uid="{906A9BD0-A11D-49C9-A299-3CA9E83BD43E}"/>
    <cellStyle name="標準" xfId="0" builtinId="0"/>
    <cellStyle name="標準 2" xfId="2" xr:uid="{29127FA2-585D-4A74-AD92-2729C91433B0}"/>
    <cellStyle name="標準 2 3" xfId="10" xr:uid="{187176E2-67C4-466A-9051-A9E0DE4CFBB3}"/>
    <cellStyle name="標準 4" xfId="11" xr:uid="{D7552DBA-4AE1-4AA9-AFD8-D3CE8C129BE4}"/>
    <cellStyle name="標準 5" xfId="8" xr:uid="{DBA28017-47B2-4BDC-8F9C-FD5DF067C9AE}"/>
    <cellStyle name="標準 6" xfId="12" xr:uid="{59F6F22D-33F3-4F9F-9550-4DDAE3B18CDC}"/>
    <cellStyle name="標準 7" xfId="4" xr:uid="{DCEEB19B-29CA-4F84-8C97-9AE46DC81EE5}"/>
    <cellStyle name="標準 8" xfId="3" xr:uid="{AA9F15CD-3DCF-4458-8C8C-7DE86012A1D5}"/>
    <cellStyle name="標準 9" xfId="5" xr:uid="{A0389262-917A-4897-BE5E-384BB168F89A}"/>
    <cellStyle name="標準_03.04.01.財務諸表雛形_様式_桜内案１_コピー03　普通会計４表2006.12.23_仕訳" xfId="7" xr:uid="{D6F04AE9-1DB5-42EB-A0FC-179619669772}"/>
    <cellStyle name="標準_別冊１　Ｐ2～Ｐ5　普通会計４表20070113_仕訳" xfId="9" xr:uid="{49324C39-E0B8-443E-AED9-E981A730907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kokaikei/AppData/Local/Microsoft/Windows/INetCache/IE/G53T8Y10/admin_05RO001_2020042320051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G:\DocRoot\&#12484;&#12540;&#12523;&#65381;&#12521;&#12452;&#12502;&#12521;&#12522;&#65381;&#35069;&#21697;\&#29983;&#25216;&#37096;&#12484;&#12540;&#12523;\ER_Studio&#27161;&#28310;&#12489;&#12513;&#12452;&#12531;\&#27161;&#28310;&#12489;&#12513;&#12452;&#1253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精算BS"/>
      <sheetName val="精算PL"/>
      <sheetName val="精算NW"/>
      <sheetName val="精算CF"/>
      <sheetName val="書類BS"/>
      <sheetName val="書類PL"/>
      <sheetName val="書類NW"/>
      <sheetName val="書類CF"/>
      <sheetName val="書類PL_NW"/>
      <sheetName val="注記"/>
      <sheetName val="CSV"/>
    </sheetNames>
    <sheetDataSet>
      <sheetData sheetId="0" refreshError="1"/>
      <sheetData sheetId="1" refreshError="1"/>
      <sheetData sheetId="2" refreshError="1"/>
      <sheetData sheetId="3" refreshError="1"/>
      <sheetData sheetId="4"/>
      <sheetData sheetId="5" refreshError="1"/>
      <sheetData sheetId="6" refreshError="1"/>
      <sheetData sheetId="7" refreshError="1"/>
      <sheetData sheetId="8" refreshError="1"/>
      <sheetData sheetId="9" refreshError="1"/>
      <sheetData sheetId="10"/>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概要"/>
      <sheetName val="利用方法"/>
      <sheetName val="標準ドメイン"/>
      <sheetName val="カテゴリ"/>
      <sheetName val="論理データ型"/>
      <sheetName val="フィルム"/>
      <sheetName val="フィルムグラフ_改修実績"/>
      <sheetName val="積層"/>
      <sheetName val="封止材"/>
      <sheetName val="シールド板"/>
      <sheetName val="フィルム "/>
      <sheetName val="Sheet1"/>
      <sheetName val="Sheet2"/>
      <sheetName val="Sheet3"/>
      <sheetName val="Pフォローアップ照会シート（モジュール別）"/>
      <sheetName val="Pフォローアップ照会シート(担当者別)"/>
      <sheetName val="表紙"/>
      <sheetName val="01"/>
      <sheetName val="データ項目名"/>
      <sheetName val="データ項目名_20070302bk"/>
      <sheetName val="データ項目名 (bk)"/>
      <sheetName val="基本項目加工"/>
      <sheetName val="基本項目"/>
      <sheetName val="Graph2"/>
      <sheetName val="javalog06"/>
      <sheetName val="共通部品"/>
      <sheetName val="ＣＣＬレビュー観点一覧"/>
      <sheetName val="画面表示"/>
      <sheetName val="画面表示 (2)"/>
      <sheetName val="画面表示 (3)"/>
      <sheetName val="画面表示 (4)"/>
      <sheetName val="画面表示 (5)"/>
      <sheetName val="画面表示 (6)"/>
      <sheetName val="画面表示 (7)"/>
      <sheetName val="画面表示 (8)"/>
      <sheetName val="画面表示 (9)"/>
      <sheetName val="画面表示 (10)"/>
      <sheetName val="画面表示 (11)"/>
      <sheetName val="画面表示 (12)"/>
      <sheetName val="チェック処理"/>
      <sheetName val="チェック処理 (2)"/>
      <sheetName val="チェック処理 (3)"/>
      <sheetName val="排他チェック"/>
      <sheetName val="削除処理"/>
    </sheetNames>
    <sheetDataSet>
      <sheetData sheetId="0"/>
      <sheetData sheetId="1"/>
      <sheetData sheetId="2"/>
      <sheetData sheetId="3" refreshError="1">
        <row r="6">
          <cell r="M6" t="str">
            <v>コード</v>
          </cell>
        </row>
        <row r="7">
          <cell r="M7" t="str">
            <v>番号</v>
          </cell>
        </row>
        <row r="8">
          <cell r="M8" t="str">
            <v>区分</v>
          </cell>
        </row>
        <row r="9">
          <cell r="M9" t="str">
            <v>フラグ</v>
          </cell>
        </row>
        <row r="10">
          <cell r="M10" t="str">
            <v>日付</v>
          </cell>
        </row>
        <row r="11">
          <cell r="M11" t="str">
            <v>時刻</v>
          </cell>
        </row>
        <row r="12">
          <cell r="M12" t="str">
            <v>期間</v>
          </cell>
        </row>
        <row r="13">
          <cell r="M13" t="str">
            <v>名称</v>
          </cell>
        </row>
        <row r="14">
          <cell r="M14" t="str">
            <v>数量</v>
          </cell>
        </row>
        <row r="15">
          <cell r="M15" t="str">
            <v>記述</v>
          </cell>
        </row>
        <row r="16">
          <cell r="M16" t="str">
            <v>その他</v>
          </cell>
        </row>
      </sheetData>
      <sheetData sheetId="4" refreshError="1">
        <row r="3">
          <cell r="A3" t="str">
            <v>CHAR</v>
          </cell>
        </row>
        <row r="4">
          <cell r="A4" t="str">
            <v>VARCHAR</v>
          </cell>
        </row>
        <row r="5">
          <cell r="A5" t="str">
            <v>NUMERIC</v>
          </cell>
        </row>
        <row r="6">
          <cell r="A6" t="str">
            <v>DATE</v>
          </cell>
        </row>
        <row r="7">
          <cell r="A7" t="str">
            <v>DATETIME</v>
          </cell>
        </row>
        <row r="8">
          <cell r="A8" t="str">
            <v>BIGINT</v>
          </cell>
        </row>
        <row r="9">
          <cell r="A9" t="str">
            <v>BINARY</v>
          </cell>
        </row>
        <row r="10">
          <cell r="A10" t="str">
            <v>BIT</v>
          </cell>
        </row>
        <row r="11">
          <cell r="A11" t="str">
            <v>COUNTER</v>
          </cell>
        </row>
        <row r="12">
          <cell r="A12" t="str">
            <v>DATETIMN</v>
          </cell>
        </row>
        <row r="13">
          <cell r="A13" t="str">
            <v>DECIMAL</v>
          </cell>
        </row>
        <row r="14">
          <cell r="A14" t="str">
            <v>DECIMALN</v>
          </cell>
        </row>
        <row r="15">
          <cell r="A15" t="str">
            <v>DOUBLE PRECISION</v>
          </cell>
        </row>
        <row r="16">
          <cell r="A16" t="str">
            <v>FLOAT</v>
          </cell>
        </row>
        <row r="17">
          <cell r="A17" t="str">
            <v>FLOATN</v>
          </cell>
        </row>
        <row r="18">
          <cell r="A18" t="str">
            <v>IMAGE/LONG BINARY</v>
          </cell>
        </row>
        <row r="19">
          <cell r="A19" t="str">
            <v>INTEGER</v>
          </cell>
        </row>
        <row r="20">
          <cell r="A20" t="str">
            <v>INTN</v>
          </cell>
        </row>
        <row r="21">
          <cell r="A21" t="str">
            <v>LONG VARCHAR</v>
          </cell>
        </row>
        <row r="22">
          <cell r="A22" t="str">
            <v>MLSLABEL/VARCHAR</v>
          </cell>
        </row>
        <row r="23">
          <cell r="A23" t="str">
            <v>MONEY</v>
          </cell>
        </row>
        <row r="24">
          <cell r="A24" t="str">
            <v>MONEYN</v>
          </cell>
        </row>
        <row r="25">
          <cell r="A25" t="str">
            <v>NCHAR</v>
          </cell>
        </row>
        <row r="26">
          <cell r="A26" t="str">
            <v>NTEXT/LONG NVARCHAR</v>
          </cell>
        </row>
        <row r="27">
          <cell r="A27" t="str">
            <v>NUMERICN</v>
          </cell>
        </row>
        <row r="28">
          <cell r="A28" t="str">
            <v>NVARCHAR</v>
          </cell>
        </row>
        <row r="29">
          <cell r="A29" t="str">
            <v>PICTURE</v>
          </cell>
        </row>
        <row r="30">
          <cell r="A30" t="str">
            <v>REAL/SMALLFLOAT</v>
          </cell>
        </row>
        <row r="31">
          <cell r="A31" t="str">
            <v>ROWID/VARCHAR</v>
          </cell>
        </row>
        <row r="32">
          <cell r="A32" t="str">
            <v>SERIAL/INTEGER</v>
          </cell>
        </row>
        <row r="33">
          <cell r="A33" t="str">
            <v>SMALLDATETIME</v>
          </cell>
        </row>
        <row r="34">
          <cell r="A34" t="str">
            <v>SMALLINT</v>
          </cell>
        </row>
        <row r="35">
          <cell r="A35" t="str">
            <v>SMALLMONEY</v>
          </cell>
        </row>
        <row r="36">
          <cell r="A36" t="str">
            <v>TEXT</v>
          </cell>
        </row>
        <row r="37">
          <cell r="A37" t="str">
            <v>TIME/DATETIME</v>
          </cell>
        </row>
        <row r="38">
          <cell r="A38" t="str">
            <v>TIMESTAMP/DATE</v>
          </cell>
        </row>
        <row r="39">
          <cell r="A39" t="str">
            <v>TINYINT</v>
          </cell>
        </row>
        <row r="40">
          <cell r="A40" t="str">
            <v>UNIQUEID</v>
          </cell>
        </row>
        <row r="41">
          <cell r="A41" t="str">
            <v>VARBINARY/BLOB</v>
          </cell>
        </row>
      </sheetData>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sheetData sheetId="15"/>
      <sheetData sheetId="16"/>
      <sheetData sheetId="17"/>
      <sheetData sheetId="18"/>
      <sheetData sheetId="19"/>
      <sheetData sheetId="20"/>
      <sheetData sheetId="21"/>
      <sheetData sheetId="22"/>
      <sheetData sheetId="23" refreshError="1"/>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39EED2-B5BE-45AF-9E4B-822F2F767798}">
  <sheetPr codeName="Sheet9">
    <pageSetUpPr fitToPage="1"/>
  </sheetPr>
  <dimension ref="A1:AU84"/>
  <sheetViews>
    <sheetView showGridLines="0" tabSelected="1" topLeftCell="C1" zoomScale="85" zoomScaleNormal="85" zoomScaleSheetLayoutView="85" workbookViewId="0"/>
  </sheetViews>
  <sheetFormatPr defaultRowHeight="12.75" x14ac:dyDescent="0.15"/>
  <cols>
    <col min="1" max="2" width="0" style="6" hidden="1" customWidth="1"/>
    <col min="3" max="3" width="0.625" style="9" customWidth="1"/>
    <col min="4" max="14" width="2.125" style="9" customWidth="1"/>
    <col min="15" max="15" width="6" style="9" customWidth="1"/>
    <col min="16" max="16" width="22.375" style="9" customWidth="1"/>
    <col min="17" max="17" width="3.375" style="9" bestFit="1" customWidth="1"/>
    <col min="18" max="19" width="2.125" style="9" customWidth="1"/>
    <col min="20" max="24" width="3.875" style="9" customWidth="1"/>
    <col min="25" max="25" width="3.125" style="9" customWidth="1"/>
    <col min="26" max="26" width="24.125" style="9" bestFit="1" customWidth="1"/>
    <col min="27" max="27" width="3.125" style="9" customWidth="1"/>
    <col min="28" max="28" width="0.625" style="9" customWidth="1"/>
    <col min="29" max="29" width="9" style="9"/>
    <col min="30" max="31" width="0" style="9" hidden="1" customWidth="1"/>
    <col min="32" max="258" width="9" style="9"/>
    <col min="259" max="259" width="0.625" style="9" customWidth="1"/>
    <col min="260" max="270" width="2.125" style="9" customWidth="1"/>
    <col min="271" max="271" width="6" style="9" customWidth="1"/>
    <col min="272" max="272" width="22.375" style="9" customWidth="1"/>
    <col min="273" max="273" width="3.375" style="9" bestFit="1" customWidth="1"/>
    <col min="274" max="275" width="2.125" style="9" customWidth="1"/>
    <col min="276" max="280" width="3.875" style="9" customWidth="1"/>
    <col min="281" max="281" width="3.125" style="9" customWidth="1"/>
    <col min="282" max="282" width="24.125" style="9" bestFit="1" customWidth="1"/>
    <col min="283" max="283" width="3.125" style="9" customWidth="1"/>
    <col min="284" max="284" width="0.625" style="9" customWidth="1"/>
    <col min="285" max="514" width="9" style="9"/>
    <col min="515" max="515" width="0.625" style="9" customWidth="1"/>
    <col min="516" max="526" width="2.125" style="9" customWidth="1"/>
    <col min="527" max="527" width="6" style="9" customWidth="1"/>
    <col min="528" max="528" width="22.375" style="9" customWidth="1"/>
    <col min="529" max="529" width="3.375" style="9" bestFit="1" customWidth="1"/>
    <col min="530" max="531" width="2.125" style="9" customWidth="1"/>
    <col min="532" max="536" width="3.875" style="9" customWidth="1"/>
    <col min="537" max="537" width="3.125" style="9" customWidth="1"/>
    <col min="538" max="538" width="24.125" style="9" bestFit="1" customWidth="1"/>
    <col min="539" max="539" width="3.125" style="9" customWidth="1"/>
    <col min="540" max="540" width="0.625" style="9" customWidth="1"/>
    <col min="541" max="770" width="9" style="9"/>
    <col min="771" max="771" width="0.625" style="9" customWidth="1"/>
    <col min="772" max="782" width="2.125" style="9" customWidth="1"/>
    <col min="783" max="783" width="6" style="9" customWidth="1"/>
    <col min="784" max="784" width="22.375" style="9" customWidth="1"/>
    <col min="785" max="785" width="3.375" style="9" bestFit="1" customWidth="1"/>
    <col min="786" max="787" width="2.125" style="9" customWidth="1"/>
    <col min="788" max="792" width="3.875" style="9" customWidth="1"/>
    <col min="793" max="793" width="3.125" style="9" customWidth="1"/>
    <col min="794" max="794" width="24.125" style="9" bestFit="1" customWidth="1"/>
    <col min="795" max="795" width="3.125" style="9" customWidth="1"/>
    <col min="796" max="796" width="0.625" style="9" customWidth="1"/>
    <col min="797" max="1026" width="9" style="9"/>
    <col min="1027" max="1027" width="0.625" style="9" customWidth="1"/>
    <col min="1028" max="1038" width="2.125" style="9" customWidth="1"/>
    <col min="1039" max="1039" width="6" style="9" customWidth="1"/>
    <col min="1040" max="1040" width="22.375" style="9" customWidth="1"/>
    <col min="1041" max="1041" width="3.375" style="9" bestFit="1" customWidth="1"/>
    <col min="1042" max="1043" width="2.125" style="9" customWidth="1"/>
    <col min="1044" max="1048" width="3.875" style="9" customWidth="1"/>
    <col min="1049" max="1049" width="3.125" style="9" customWidth="1"/>
    <col min="1050" max="1050" width="24.125" style="9" bestFit="1" customWidth="1"/>
    <col min="1051" max="1051" width="3.125" style="9" customWidth="1"/>
    <col min="1052" max="1052" width="0.625" style="9" customWidth="1"/>
    <col min="1053" max="1282" width="9" style="9"/>
    <col min="1283" max="1283" width="0.625" style="9" customWidth="1"/>
    <col min="1284" max="1294" width="2.125" style="9" customWidth="1"/>
    <col min="1295" max="1295" width="6" style="9" customWidth="1"/>
    <col min="1296" max="1296" width="22.375" style="9" customWidth="1"/>
    <col min="1297" max="1297" width="3.375" style="9" bestFit="1" customWidth="1"/>
    <col min="1298" max="1299" width="2.125" style="9" customWidth="1"/>
    <col min="1300" max="1304" width="3.875" style="9" customWidth="1"/>
    <col min="1305" max="1305" width="3.125" style="9" customWidth="1"/>
    <col min="1306" max="1306" width="24.125" style="9" bestFit="1" customWidth="1"/>
    <col min="1307" max="1307" width="3.125" style="9" customWidth="1"/>
    <col min="1308" max="1308" width="0.625" style="9" customWidth="1"/>
    <col min="1309" max="1538" width="9" style="9"/>
    <col min="1539" max="1539" width="0.625" style="9" customWidth="1"/>
    <col min="1540" max="1550" width="2.125" style="9" customWidth="1"/>
    <col min="1551" max="1551" width="6" style="9" customWidth="1"/>
    <col min="1552" max="1552" width="22.375" style="9" customWidth="1"/>
    <col min="1553" max="1553" width="3.375" style="9" bestFit="1" customWidth="1"/>
    <col min="1554" max="1555" width="2.125" style="9" customWidth="1"/>
    <col min="1556" max="1560" width="3.875" style="9" customWidth="1"/>
    <col min="1561" max="1561" width="3.125" style="9" customWidth="1"/>
    <col min="1562" max="1562" width="24.125" style="9" bestFit="1" customWidth="1"/>
    <col min="1563" max="1563" width="3.125" style="9" customWidth="1"/>
    <col min="1564" max="1564" width="0.625" style="9" customWidth="1"/>
    <col min="1565" max="1794" width="9" style="9"/>
    <col min="1795" max="1795" width="0.625" style="9" customWidth="1"/>
    <col min="1796" max="1806" width="2.125" style="9" customWidth="1"/>
    <col min="1807" max="1807" width="6" style="9" customWidth="1"/>
    <col min="1808" max="1808" width="22.375" style="9" customWidth="1"/>
    <col min="1809" max="1809" width="3.375" style="9" bestFit="1" customWidth="1"/>
    <col min="1810" max="1811" width="2.125" style="9" customWidth="1"/>
    <col min="1812" max="1816" width="3.875" style="9" customWidth="1"/>
    <col min="1817" max="1817" width="3.125" style="9" customWidth="1"/>
    <col min="1818" max="1818" width="24.125" style="9" bestFit="1" customWidth="1"/>
    <col min="1819" max="1819" width="3.125" style="9" customWidth="1"/>
    <col min="1820" max="1820" width="0.625" style="9" customWidth="1"/>
    <col min="1821" max="2050" width="9" style="9"/>
    <col min="2051" max="2051" width="0.625" style="9" customWidth="1"/>
    <col min="2052" max="2062" width="2.125" style="9" customWidth="1"/>
    <col min="2063" max="2063" width="6" style="9" customWidth="1"/>
    <col min="2064" max="2064" width="22.375" style="9" customWidth="1"/>
    <col min="2065" max="2065" width="3.375" style="9" bestFit="1" customWidth="1"/>
    <col min="2066" max="2067" width="2.125" style="9" customWidth="1"/>
    <col min="2068" max="2072" width="3.875" style="9" customWidth="1"/>
    <col min="2073" max="2073" width="3.125" style="9" customWidth="1"/>
    <col min="2074" max="2074" width="24.125" style="9" bestFit="1" customWidth="1"/>
    <col min="2075" max="2075" width="3.125" style="9" customWidth="1"/>
    <col min="2076" max="2076" width="0.625" style="9" customWidth="1"/>
    <col min="2077" max="2306" width="9" style="9"/>
    <col min="2307" max="2307" width="0.625" style="9" customWidth="1"/>
    <col min="2308" max="2318" width="2.125" style="9" customWidth="1"/>
    <col min="2319" max="2319" width="6" style="9" customWidth="1"/>
    <col min="2320" max="2320" width="22.375" style="9" customWidth="1"/>
    <col min="2321" max="2321" width="3.375" style="9" bestFit="1" customWidth="1"/>
    <col min="2322" max="2323" width="2.125" style="9" customWidth="1"/>
    <col min="2324" max="2328" width="3.875" style="9" customWidth="1"/>
    <col min="2329" max="2329" width="3.125" style="9" customWidth="1"/>
    <col min="2330" max="2330" width="24.125" style="9" bestFit="1" customWidth="1"/>
    <col min="2331" max="2331" width="3.125" style="9" customWidth="1"/>
    <col min="2332" max="2332" width="0.625" style="9" customWidth="1"/>
    <col min="2333" max="2562" width="9" style="9"/>
    <col min="2563" max="2563" width="0.625" style="9" customWidth="1"/>
    <col min="2564" max="2574" width="2.125" style="9" customWidth="1"/>
    <col min="2575" max="2575" width="6" style="9" customWidth="1"/>
    <col min="2576" max="2576" width="22.375" style="9" customWidth="1"/>
    <col min="2577" max="2577" width="3.375" style="9" bestFit="1" customWidth="1"/>
    <col min="2578" max="2579" width="2.125" style="9" customWidth="1"/>
    <col min="2580" max="2584" width="3.875" style="9" customWidth="1"/>
    <col min="2585" max="2585" width="3.125" style="9" customWidth="1"/>
    <col min="2586" max="2586" width="24.125" style="9" bestFit="1" customWidth="1"/>
    <col min="2587" max="2587" width="3.125" style="9" customWidth="1"/>
    <col min="2588" max="2588" width="0.625" style="9" customWidth="1"/>
    <col min="2589" max="2818" width="9" style="9"/>
    <col min="2819" max="2819" width="0.625" style="9" customWidth="1"/>
    <col min="2820" max="2830" width="2.125" style="9" customWidth="1"/>
    <col min="2831" max="2831" width="6" style="9" customWidth="1"/>
    <col min="2832" max="2832" width="22.375" style="9" customWidth="1"/>
    <col min="2833" max="2833" width="3.375" style="9" bestFit="1" customWidth="1"/>
    <col min="2834" max="2835" width="2.125" style="9" customWidth="1"/>
    <col min="2836" max="2840" width="3.875" style="9" customWidth="1"/>
    <col min="2841" max="2841" width="3.125" style="9" customWidth="1"/>
    <col min="2842" max="2842" width="24.125" style="9" bestFit="1" customWidth="1"/>
    <col min="2843" max="2843" width="3.125" style="9" customWidth="1"/>
    <col min="2844" max="2844" width="0.625" style="9" customWidth="1"/>
    <col min="2845" max="3074" width="9" style="9"/>
    <col min="3075" max="3075" width="0.625" style="9" customWidth="1"/>
    <col min="3076" max="3086" width="2.125" style="9" customWidth="1"/>
    <col min="3087" max="3087" width="6" style="9" customWidth="1"/>
    <col min="3088" max="3088" width="22.375" style="9" customWidth="1"/>
    <col min="3089" max="3089" width="3.375" style="9" bestFit="1" customWidth="1"/>
    <col min="3090" max="3091" width="2.125" style="9" customWidth="1"/>
    <col min="3092" max="3096" width="3.875" style="9" customWidth="1"/>
    <col min="3097" max="3097" width="3.125" style="9" customWidth="1"/>
    <col min="3098" max="3098" width="24.125" style="9" bestFit="1" customWidth="1"/>
    <col min="3099" max="3099" width="3.125" style="9" customWidth="1"/>
    <col min="3100" max="3100" width="0.625" style="9" customWidth="1"/>
    <col min="3101" max="3330" width="9" style="9"/>
    <col min="3331" max="3331" width="0.625" style="9" customWidth="1"/>
    <col min="3332" max="3342" width="2.125" style="9" customWidth="1"/>
    <col min="3343" max="3343" width="6" style="9" customWidth="1"/>
    <col min="3344" max="3344" width="22.375" style="9" customWidth="1"/>
    <col min="3345" max="3345" width="3.375" style="9" bestFit="1" customWidth="1"/>
    <col min="3346" max="3347" width="2.125" style="9" customWidth="1"/>
    <col min="3348" max="3352" width="3.875" style="9" customWidth="1"/>
    <col min="3353" max="3353" width="3.125" style="9" customWidth="1"/>
    <col min="3354" max="3354" width="24.125" style="9" bestFit="1" customWidth="1"/>
    <col min="3355" max="3355" width="3.125" style="9" customWidth="1"/>
    <col min="3356" max="3356" width="0.625" style="9" customWidth="1"/>
    <col min="3357" max="3586" width="9" style="9"/>
    <col min="3587" max="3587" width="0.625" style="9" customWidth="1"/>
    <col min="3588" max="3598" width="2.125" style="9" customWidth="1"/>
    <col min="3599" max="3599" width="6" style="9" customWidth="1"/>
    <col min="3600" max="3600" width="22.375" style="9" customWidth="1"/>
    <col min="3601" max="3601" width="3.375" style="9" bestFit="1" customWidth="1"/>
    <col min="3602" max="3603" width="2.125" style="9" customWidth="1"/>
    <col min="3604" max="3608" width="3.875" style="9" customWidth="1"/>
    <col min="3609" max="3609" width="3.125" style="9" customWidth="1"/>
    <col min="3610" max="3610" width="24.125" style="9" bestFit="1" customWidth="1"/>
    <col min="3611" max="3611" width="3.125" style="9" customWidth="1"/>
    <col min="3612" max="3612" width="0.625" style="9" customWidth="1"/>
    <col min="3613" max="3842" width="9" style="9"/>
    <col min="3843" max="3843" width="0.625" style="9" customWidth="1"/>
    <col min="3844" max="3854" width="2.125" style="9" customWidth="1"/>
    <col min="3855" max="3855" width="6" style="9" customWidth="1"/>
    <col min="3856" max="3856" width="22.375" style="9" customWidth="1"/>
    <col min="3857" max="3857" width="3.375" style="9" bestFit="1" customWidth="1"/>
    <col min="3858" max="3859" width="2.125" style="9" customWidth="1"/>
    <col min="3860" max="3864" width="3.875" style="9" customWidth="1"/>
    <col min="3865" max="3865" width="3.125" style="9" customWidth="1"/>
    <col min="3866" max="3866" width="24.125" style="9" bestFit="1" customWidth="1"/>
    <col min="3867" max="3867" width="3.125" style="9" customWidth="1"/>
    <col min="3868" max="3868" width="0.625" style="9" customWidth="1"/>
    <col min="3869" max="4098" width="9" style="9"/>
    <col min="4099" max="4099" width="0.625" style="9" customWidth="1"/>
    <col min="4100" max="4110" width="2.125" style="9" customWidth="1"/>
    <col min="4111" max="4111" width="6" style="9" customWidth="1"/>
    <col min="4112" max="4112" width="22.375" style="9" customWidth="1"/>
    <col min="4113" max="4113" width="3.375" style="9" bestFit="1" customWidth="1"/>
    <col min="4114" max="4115" width="2.125" style="9" customWidth="1"/>
    <col min="4116" max="4120" width="3.875" style="9" customWidth="1"/>
    <col min="4121" max="4121" width="3.125" style="9" customWidth="1"/>
    <col min="4122" max="4122" width="24.125" style="9" bestFit="1" customWidth="1"/>
    <col min="4123" max="4123" width="3.125" style="9" customWidth="1"/>
    <col min="4124" max="4124" width="0.625" style="9" customWidth="1"/>
    <col min="4125" max="4354" width="9" style="9"/>
    <col min="4355" max="4355" width="0.625" style="9" customWidth="1"/>
    <col min="4356" max="4366" width="2.125" style="9" customWidth="1"/>
    <col min="4367" max="4367" width="6" style="9" customWidth="1"/>
    <col min="4368" max="4368" width="22.375" style="9" customWidth="1"/>
    <col min="4369" max="4369" width="3.375" style="9" bestFit="1" customWidth="1"/>
    <col min="4370" max="4371" width="2.125" style="9" customWidth="1"/>
    <col min="4372" max="4376" width="3.875" style="9" customWidth="1"/>
    <col min="4377" max="4377" width="3.125" style="9" customWidth="1"/>
    <col min="4378" max="4378" width="24.125" style="9" bestFit="1" customWidth="1"/>
    <col min="4379" max="4379" width="3.125" style="9" customWidth="1"/>
    <col min="4380" max="4380" width="0.625" style="9" customWidth="1"/>
    <col min="4381" max="4610" width="9" style="9"/>
    <col min="4611" max="4611" width="0.625" style="9" customWidth="1"/>
    <col min="4612" max="4622" width="2.125" style="9" customWidth="1"/>
    <col min="4623" max="4623" width="6" style="9" customWidth="1"/>
    <col min="4624" max="4624" width="22.375" style="9" customWidth="1"/>
    <col min="4625" max="4625" width="3.375" style="9" bestFit="1" customWidth="1"/>
    <col min="4626" max="4627" width="2.125" style="9" customWidth="1"/>
    <col min="4628" max="4632" width="3.875" style="9" customWidth="1"/>
    <col min="4633" max="4633" width="3.125" style="9" customWidth="1"/>
    <col min="4634" max="4634" width="24.125" style="9" bestFit="1" customWidth="1"/>
    <col min="4635" max="4635" width="3.125" style="9" customWidth="1"/>
    <col min="4636" max="4636" width="0.625" style="9" customWidth="1"/>
    <col min="4637" max="4866" width="9" style="9"/>
    <col min="4867" max="4867" width="0.625" style="9" customWidth="1"/>
    <col min="4868" max="4878" width="2.125" style="9" customWidth="1"/>
    <col min="4879" max="4879" width="6" style="9" customWidth="1"/>
    <col min="4880" max="4880" width="22.375" style="9" customWidth="1"/>
    <col min="4881" max="4881" width="3.375" style="9" bestFit="1" customWidth="1"/>
    <col min="4882" max="4883" width="2.125" style="9" customWidth="1"/>
    <col min="4884" max="4888" width="3.875" style="9" customWidth="1"/>
    <col min="4889" max="4889" width="3.125" style="9" customWidth="1"/>
    <col min="4890" max="4890" width="24.125" style="9" bestFit="1" customWidth="1"/>
    <col min="4891" max="4891" width="3.125" style="9" customWidth="1"/>
    <col min="4892" max="4892" width="0.625" style="9" customWidth="1"/>
    <col min="4893" max="5122" width="9" style="9"/>
    <col min="5123" max="5123" width="0.625" style="9" customWidth="1"/>
    <col min="5124" max="5134" width="2.125" style="9" customWidth="1"/>
    <col min="5135" max="5135" width="6" style="9" customWidth="1"/>
    <col min="5136" max="5136" width="22.375" style="9" customWidth="1"/>
    <col min="5137" max="5137" width="3.375" style="9" bestFit="1" customWidth="1"/>
    <col min="5138" max="5139" width="2.125" style="9" customWidth="1"/>
    <col min="5140" max="5144" width="3.875" style="9" customWidth="1"/>
    <col min="5145" max="5145" width="3.125" style="9" customWidth="1"/>
    <col min="5146" max="5146" width="24.125" style="9" bestFit="1" customWidth="1"/>
    <col min="5147" max="5147" width="3.125" style="9" customWidth="1"/>
    <col min="5148" max="5148" width="0.625" style="9" customWidth="1"/>
    <col min="5149" max="5378" width="9" style="9"/>
    <col min="5379" max="5379" width="0.625" style="9" customWidth="1"/>
    <col min="5380" max="5390" width="2.125" style="9" customWidth="1"/>
    <col min="5391" max="5391" width="6" style="9" customWidth="1"/>
    <col min="5392" max="5392" width="22.375" style="9" customWidth="1"/>
    <col min="5393" max="5393" width="3.375" style="9" bestFit="1" customWidth="1"/>
    <col min="5394" max="5395" width="2.125" style="9" customWidth="1"/>
    <col min="5396" max="5400" width="3.875" style="9" customWidth="1"/>
    <col min="5401" max="5401" width="3.125" style="9" customWidth="1"/>
    <col min="5402" max="5402" width="24.125" style="9" bestFit="1" customWidth="1"/>
    <col min="5403" max="5403" width="3.125" style="9" customWidth="1"/>
    <col min="5404" max="5404" width="0.625" style="9" customWidth="1"/>
    <col min="5405" max="5634" width="9" style="9"/>
    <col min="5635" max="5635" width="0.625" style="9" customWidth="1"/>
    <col min="5636" max="5646" width="2.125" style="9" customWidth="1"/>
    <col min="5647" max="5647" width="6" style="9" customWidth="1"/>
    <col min="5648" max="5648" width="22.375" style="9" customWidth="1"/>
    <col min="5649" max="5649" width="3.375" style="9" bestFit="1" customWidth="1"/>
    <col min="5650" max="5651" width="2.125" style="9" customWidth="1"/>
    <col min="5652" max="5656" width="3.875" style="9" customWidth="1"/>
    <col min="5657" max="5657" width="3.125" style="9" customWidth="1"/>
    <col min="5658" max="5658" width="24.125" style="9" bestFit="1" customWidth="1"/>
    <col min="5659" max="5659" width="3.125" style="9" customWidth="1"/>
    <col min="5660" max="5660" width="0.625" style="9" customWidth="1"/>
    <col min="5661" max="5890" width="9" style="9"/>
    <col min="5891" max="5891" width="0.625" style="9" customWidth="1"/>
    <col min="5892" max="5902" width="2.125" style="9" customWidth="1"/>
    <col min="5903" max="5903" width="6" style="9" customWidth="1"/>
    <col min="5904" max="5904" width="22.375" style="9" customWidth="1"/>
    <col min="5905" max="5905" width="3.375" style="9" bestFit="1" customWidth="1"/>
    <col min="5906" max="5907" width="2.125" style="9" customWidth="1"/>
    <col min="5908" max="5912" width="3.875" style="9" customWidth="1"/>
    <col min="5913" max="5913" width="3.125" style="9" customWidth="1"/>
    <col min="5914" max="5914" width="24.125" style="9" bestFit="1" customWidth="1"/>
    <col min="5915" max="5915" width="3.125" style="9" customWidth="1"/>
    <col min="5916" max="5916" width="0.625" style="9" customWidth="1"/>
    <col min="5917" max="6146" width="9" style="9"/>
    <col min="6147" max="6147" width="0.625" style="9" customWidth="1"/>
    <col min="6148" max="6158" width="2.125" style="9" customWidth="1"/>
    <col min="6159" max="6159" width="6" style="9" customWidth="1"/>
    <col min="6160" max="6160" width="22.375" style="9" customWidth="1"/>
    <col min="6161" max="6161" width="3.375" style="9" bestFit="1" customWidth="1"/>
    <col min="6162" max="6163" width="2.125" style="9" customWidth="1"/>
    <col min="6164" max="6168" width="3.875" style="9" customWidth="1"/>
    <col min="6169" max="6169" width="3.125" style="9" customWidth="1"/>
    <col min="6170" max="6170" width="24.125" style="9" bestFit="1" customWidth="1"/>
    <col min="6171" max="6171" width="3.125" style="9" customWidth="1"/>
    <col min="6172" max="6172" width="0.625" style="9" customWidth="1"/>
    <col min="6173" max="6402" width="9" style="9"/>
    <col min="6403" max="6403" width="0.625" style="9" customWidth="1"/>
    <col min="6404" max="6414" width="2.125" style="9" customWidth="1"/>
    <col min="6415" max="6415" width="6" style="9" customWidth="1"/>
    <col min="6416" max="6416" width="22.375" style="9" customWidth="1"/>
    <col min="6417" max="6417" width="3.375" style="9" bestFit="1" customWidth="1"/>
    <col min="6418" max="6419" width="2.125" style="9" customWidth="1"/>
    <col min="6420" max="6424" width="3.875" style="9" customWidth="1"/>
    <col min="6425" max="6425" width="3.125" style="9" customWidth="1"/>
    <col min="6426" max="6426" width="24.125" style="9" bestFit="1" customWidth="1"/>
    <col min="6427" max="6427" width="3.125" style="9" customWidth="1"/>
    <col min="6428" max="6428" width="0.625" style="9" customWidth="1"/>
    <col min="6429" max="6658" width="9" style="9"/>
    <col min="6659" max="6659" width="0.625" style="9" customWidth="1"/>
    <col min="6660" max="6670" width="2.125" style="9" customWidth="1"/>
    <col min="6671" max="6671" width="6" style="9" customWidth="1"/>
    <col min="6672" max="6672" width="22.375" style="9" customWidth="1"/>
    <col min="6673" max="6673" width="3.375" style="9" bestFit="1" customWidth="1"/>
    <col min="6674" max="6675" width="2.125" style="9" customWidth="1"/>
    <col min="6676" max="6680" width="3.875" style="9" customWidth="1"/>
    <col min="6681" max="6681" width="3.125" style="9" customWidth="1"/>
    <col min="6682" max="6682" width="24.125" style="9" bestFit="1" customWidth="1"/>
    <col min="6683" max="6683" width="3.125" style="9" customWidth="1"/>
    <col min="6684" max="6684" width="0.625" style="9" customWidth="1"/>
    <col min="6685" max="6914" width="9" style="9"/>
    <col min="6915" max="6915" width="0.625" style="9" customWidth="1"/>
    <col min="6916" max="6926" width="2.125" style="9" customWidth="1"/>
    <col min="6927" max="6927" width="6" style="9" customWidth="1"/>
    <col min="6928" max="6928" width="22.375" style="9" customWidth="1"/>
    <col min="6929" max="6929" width="3.375" style="9" bestFit="1" customWidth="1"/>
    <col min="6930" max="6931" width="2.125" style="9" customWidth="1"/>
    <col min="6932" max="6936" width="3.875" style="9" customWidth="1"/>
    <col min="6937" max="6937" width="3.125" style="9" customWidth="1"/>
    <col min="6938" max="6938" width="24.125" style="9" bestFit="1" customWidth="1"/>
    <col min="6939" max="6939" width="3.125" style="9" customWidth="1"/>
    <col min="6940" max="6940" width="0.625" style="9" customWidth="1"/>
    <col min="6941" max="7170" width="9" style="9"/>
    <col min="7171" max="7171" width="0.625" style="9" customWidth="1"/>
    <col min="7172" max="7182" width="2.125" style="9" customWidth="1"/>
    <col min="7183" max="7183" width="6" style="9" customWidth="1"/>
    <col min="7184" max="7184" width="22.375" style="9" customWidth="1"/>
    <col min="7185" max="7185" width="3.375" style="9" bestFit="1" customWidth="1"/>
    <col min="7186" max="7187" width="2.125" style="9" customWidth="1"/>
    <col min="7188" max="7192" width="3.875" style="9" customWidth="1"/>
    <col min="7193" max="7193" width="3.125" style="9" customWidth="1"/>
    <col min="7194" max="7194" width="24.125" style="9" bestFit="1" customWidth="1"/>
    <col min="7195" max="7195" width="3.125" style="9" customWidth="1"/>
    <col min="7196" max="7196" width="0.625" style="9" customWidth="1"/>
    <col min="7197" max="7426" width="9" style="9"/>
    <col min="7427" max="7427" width="0.625" style="9" customWidth="1"/>
    <col min="7428" max="7438" width="2.125" style="9" customWidth="1"/>
    <col min="7439" max="7439" width="6" style="9" customWidth="1"/>
    <col min="7440" max="7440" width="22.375" style="9" customWidth="1"/>
    <col min="7441" max="7441" width="3.375" style="9" bestFit="1" customWidth="1"/>
    <col min="7442" max="7443" width="2.125" style="9" customWidth="1"/>
    <col min="7444" max="7448" width="3.875" style="9" customWidth="1"/>
    <col min="7449" max="7449" width="3.125" style="9" customWidth="1"/>
    <col min="7450" max="7450" width="24.125" style="9" bestFit="1" customWidth="1"/>
    <col min="7451" max="7451" width="3.125" style="9" customWidth="1"/>
    <col min="7452" max="7452" width="0.625" style="9" customWidth="1"/>
    <col min="7453" max="7682" width="9" style="9"/>
    <col min="7683" max="7683" width="0.625" style="9" customWidth="1"/>
    <col min="7684" max="7694" width="2.125" style="9" customWidth="1"/>
    <col min="7695" max="7695" width="6" style="9" customWidth="1"/>
    <col min="7696" max="7696" width="22.375" style="9" customWidth="1"/>
    <col min="7697" max="7697" width="3.375" style="9" bestFit="1" customWidth="1"/>
    <col min="7698" max="7699" width="2.125" style="9" customWidth="1"/>
    <col min="7700" max="7704" width="3.875" style="9" customWidth="1"/>
    <col min="7705" max="7705" width="3.125" style="9" customWidth="1"/>
    <col min="7706" max="7706" width="24.125" style="9" bestFit="1" customWidth="1"/>
    <col min="7707" max="7707" width="3.125" style="9" customWidth="1"/>
    <col min="7708" max="7708" width="0.625" style="9" customWidth="1"/>
    <col min="7709" max="7938" width="9" style="9"/>
    <col min="7939" max="7939" width="0.625" style="9" customWidth="1"/>
    <col min="7940" max="7950" width="2.125" style="9" customWidth="1"/>
    <col min="7951" max="7951" width="6" style="9" customWidth="1"/>
    <col min="7952" max="7952" width="22.375" style="9" customWidth="1"/>
    <col min="7953" max="7953" width="3.375" style="9" bestFit="1" customWidth="1"/>
    <col min="7954" max="7955" width="2.125" style="9" customWidth="1"/>
    <col min="7956" max="7960" width="3.875" style="9" customWidth="1"/>
    <col min="7961" max="7961" width="3.125" style="9" customWidth="1"/>
    <col min="7962" max="7962" width="24.125" style="9" bestFit="1" customWidth="1"/>
    <col min="7963" max="7963" width="3.125" style="9" customWidth="1"/>
    <col min="7964" max="7964" width="0.625" style="9" customWidth="1"/>
    <col min="7965" max="8194" width="9" style="9"/>
    <col min="8195" max="8195" width="0.625" style="9" customWidth="1"/>
    <col min="8196" max="8206" width="2.125" style="9" customWidth="1"/>
    <col min="8207" max="8207" width="6" style="9" customWidth="1"/>
    <col min="8208" max="8208" width="22.375" style="9" customWidth="1"/>
    <col min="8209" max="8209" width="3.375" style="9" bestFit="1" customWidth="1"/>
    <col min="8210" max="8211" width="2.125" style="9" customWidth="1"/>
    <col min="8212" max="8216" width="3.875" style="9" customWidth="1"/>
    <col min="8217" max="8217" width="3.125" style="9" customWidth="1"/>
    <col min="8218" max="8218" width="24.125" style="9" bestFit="1" customWidth="1"/>
    <col min="8219" max="8219" width="3.125" style="9" customWidth="1"/>
    <col min="8220" max="8220" width="0.625" style="9" customWidth="1"/>
    <col min="8221" max="8450" width="9" style="9"/>
    <col min="8451" max="8451" width="0.625" style="9" customWidth="1"/>
    <col min="8452" max="8462" width="2.125" style="9" customWidth="1"/>
    <col min="8463" max="8463" width="6" style="9" customWidth="1"/>
    <col min="8464" max="8464" width="22.375" style="9" customWidth="1"/>
    <col min="8465" max="8465" width="3.375" style="9" bestFit="1" customWidth="1"/>
    <col min="8466" max="8467" width="2.125" style="9" customWidth="1"/>
    <col min="8468" max="8472" width="3.875" style="9" customWidth="1"/>
    <col min="8473" max="8473" width="3.125" style="9" customWidth="1"/>
    <col min="8474" max="8474" width="24.125" style="9" bestFit="1" customWidth="1"/>
    <col min="8475" max="8475" width="3.125" style="9" customWidth="1"/>
    <col min="8476" max="8476" width="0.625" style="9" customWidth="1"/>
    <col min="8477" max="8706" width="9" style="9"/>
    <col min="8707" max="8707" width="0.625" style="9" customWidth="1"/>
    <col min="8708" max="8718" width="2.125" style="9" customWidth="1"/>
    <col min="8719" max="8719" width="6" style="9" customWidth="1"/>
    <col min="8720" max="8720" width="22.375" style="9" customWidth="1"/>
    <col min="8721" max="8721" width="3.375" style="9" bestFit="1" customWidth="1"/>
    <col min="8722" max="8723" width="2.125" style="9" customWidth="1"/>
    <col min="8724" max="8728" width="3.875" style="9" customWidth="1"/>
    <col min="8729" max="8729" width="3.125" style="9" customWidth="1"/>
    <col min="8730" max="8730" width="24.125" style="9" bestFit="1" customWidth="1"/>
    <col min="8731" max="8731" width="3.125" style="9" customWidth="1"/>
    <col min="8732" max="8732" width="0.625" style="9" customWidth="1"/>
    <col min="8733" max="8962" width="9" style="9"/>
    <col min="8963" max="8963" width="0.625" style="9" customWidth="1"/>
    <col min="8964" max="8974" width="2.125" style="9" customWidth="1"/>
    <col min="8975" max="8975" width="6" style="9" customWidth="1"/>
    <col min="8976" max="8976" width="22.375" style="9" customWidth="1"/>
    <col min="8977" max="8977" width="3.375" style="9" bestFit="1" customWidth="1"/>
    <col min="8978" max="8979" width="2.125" style="9" customWidth="1"/>
    <col min="8980" max="8984" width="3.875" style="9" customWidth="1"/>
    <col min="8985" max="8985" width="3.125" style="9" customWidth="1"/>
    <col min="8986" max="8986" width="24.125" style="9" bestFit="1" customWidth="1"/>
    <col min="8987" max="8987" width="3.125" style="9" customWidth="1"/>
    <col min="8988" max="8988" width="0.625" style="9" customWidth="1"/>
    <col min="8989" max="9218" width="9" style="9"/>
    <col min="9219" max="9219" width="0.625" style="9" customWidth="1"/>
    <col min="9220" max="9230" width="2.125" style="9" customWidth="1"/>
    <col min="9231" max="9231" width="6" style="9" customWidth="1"/>
    <col min="9232" max="9232" width="22.375" style="9" customWidth="1"/>
    <col min="9233" max="9233" width="3.375" style="9" bestFit="1" customWidth="1"/>
    <col min="9234" max="9235" width="2.125" style="9" customWidth="1"/>
    <col min="9236" max="9240" width="3.875" style="9" customWidth="1"/>
    <col min="9241" max="9241" width="3.125" style="9" customWidth="1"/>
    <col min="9242" max="9242" width="24.125" style="9" bestFit="1" customWidth="1"/>
    <col min="9243" max="9243" width="3.125" style="9" customWidth="1"/>
    <col min="9244" max="9244" width="0.625" style="9" customWidth="1"/>
    <col min="9245" max="9474" width="9" style="9"/>
    <col min="9475" max="9475" width="0.625" style="9" customWidth="1"/>
    <col min="9476" max="9486" width="2.125" style="9" customWidth="1"/>
    <col min="9487" max="9487" width="6" style="9" customWidth="1"/>
    <col min="9488" max="9488" width="22.375" style="9" customWidth="1"/>
    <col min="9489" max="9489" width="3.375" style="9" bestFit="1" customWidth="1"/>
    <col min="9490" max="9491" width="2.125" style="9" customWidth="1"/>
    <col min="9492" max="9496" width="3.875" style="9" customWidth="1"/>
    <col min="9497" max="9497" width="3.125" style="9" customWidth="1"/>
    <col min="9498" max="9498" width="24.125" style="9" bestFit="1" customWidth="1"/>
    <col min="9499" max="9499" width="3.125" style="9" customWidth="1"/>
    <col min="9500" max="9500" width="0.625" style="9" customWidth="1"/>
    <col min="9501" max="9730" width="9" style="9"/>
    <col min="9731" max="9731" width="0.625" style="9" customWidth="1"/>
    <col min="9732" max="9742" width="2.125" style="9" customWidth="1"/>
    <col min="9743" max="9743" width="6" style="9" customWidth="1"/>
    <col min="9744" max="9744" width="22.375" style="9" customWidth="1"/>
    <col min="9745" max="9745" width="3.375" style="9" bestFit="1" customWidth="1"/>
    <col min="9746" max="9747" width="2.125" style="9" customWidth="1"/>
    <col min="9748" max="9752" width="3.875" style="9" customWidth="1"/>
    <col min="9753" max="9753" width="3.125" style="9" customWidth="1"/>
    <col min="9754" max="9754" width="24.125" style="9" bestFit="1" customWidth="1"/>
    <col min="9755" max="9755" width="3.125" style="9" customWidth="1"/>
    <col min="9756" max="9756" width="0.625" style="9" customWidth="1"/>
    <col min="9757" max="9986" width="9" style="9"/>
    <col min="9987" max="9987" width="0.625" style="9" customWidth="1"/>
    <col min="9988" max="9998" width="2.125" style="9" customWidth="1"/>
    <col min="9999" max="9999" width="6" style="9" customWidth="1"/>
    <col min="10000" max="10000" width="22.375" style="9" customWidth="1"/>
    <col min="10001" max="10001" width="3.375" style="9" bestFit="1" customWidth="1"/>
    <col min="10002" max="10003" width="2.125" style="9" customWidth="1"/>
    <col min="10004" max="10008" width="3.875" style="9" customWidth="1"/>
    <col min="10009" max="10009" width="3.125" style="9" customWidth="1"/>
    <col min="10010" max="10010" width="24.125" style="9" bestFit="1" customWidth="1"/>
    <col min="10011" max="10011" width="3.125" style="9" customWidth="1"/>
    <col min="10012" max="10012" width="0.625" style="9" customWidth="1"/>
    <col min="10013" max="10242" width="9" style="9"/>
    <col min="10243" max="10243" width="0.625" style="9" customWidth="1"/>
    <col min="10244" max="10254" width="2.125" style="9" customWidth="1"/>
    <col min="10255" max="10255" width="6" style="9" customWidth="1"/>
    <col min="10256" max="10256" width="22.375" style="9" customWidth="1"/>
    <col min="10257" max="10257" width="3.375" style="9" bestFit="1" customWidth="1"/>
    <col min="10258" max="10259" width="2.125" style="9" customWidth="1"/>
    <col min="10260" max="10264" width="3.875" style="9" customWidth="1"/>
    <col min="10265" max="10265" width="3.125" style="9" customWidth="1"/>
    <col min="10266" max="10266" width="24.125" style="9" bestFit="1" customWidth="1"/>
    <col min="10267" max="10267" width="3.125" style="9" customWidth="1"/>
    <col min="10268" max="10268" width="0.625" style="9" customWidth="1"/>
    <col min="10269" max="10498" width="9" style="9"/>
    <col min="10499" max="10499" width="0.625" style="9" customWidth="1"/>
    <col min="10500" max="10510" width="2.125" style="9" customWidth="1"/>
    <col min="10511" max="10511" width="6" style="9" customWidth="1"/>
    <col min="10512" max="10512" width="22.375" style="9" customWidth="1"/>
    <col min="10513" max="10513" width="3.375" style="9" bestFit="1" customWidth="1"/>
    <col min="10514" max="10515" width="2.125" style="9" customWidth="1"/>
    <col min="10516" max="10520" width="3.875" style="9" customWidth="1"/>
    <col min="10521" max="10521" width="3.125" style="9" customWidth="1"/>
    <col min="10522" max="10522" width="24.125" style="9" bestFit="1" customWidth="1"/>
    <col min="10523" max="10523" width="3.125" style="9" customWidth="1"/>
    <col min="10524" max="10524" width="0.625" style="9" customWidth="1"/>
    <col min="10525" max="10754" width="9" style="9"/>
    <col min="10755" max="10755" width="0.625" style="9" customWidth="1"/>
    <col min="10756" max="10766" width="2.125" style="9" customWidth="1"/>
    <col min="10767" max="10767" width="6" style="9" customWidth="1"/>
    <col min="10768" max="10768" width="22.375" style="9" customWidth="1"/>
    <col min="10769" max="10769" width="3.375" style="9" bestFit="1" customWidth="1"/>
    <col min="10770" max="10771" width="2.125" style="9" customWidth="1"/>
    <col min="10772" max="10776" width="3.875" style="9" customWidth="1"/>
    <col min="10777" max="10777" width="3.125" style="9" customWidth="1"/>
    <col min="10778" max="10778" width="24.125" style="9" bestFit="1" customWidth="1"/>
    <col min="10779" max="10779" width="3.125" style="9" customWidth="1"/>
    <col min="10780" max="10780" width="0.625" style="9" customWidth="1"/>
    <col min="10781" max="11010" width="9" style="9"/>
    <col min="11011" max="11011" width="0.625" style="9" customWidth="1"/>
    <col min="11012" max="11022" width="2.125" style="9" customWidth="1"/>
    <col min="11023" max="11023" width="6" style="9" customWidth="1"/>
    <col min="11024" max="11024" width="22.375" style="9" customWidth="1"/>
    <col min="11025" max="11025" width="3.375" style="9" bestFit="1" customWidth="1"/>
    <col min="11026" max="11027" width="2.125" style="9" customWidth="1"/>
    <col min="11028" max="11032" width="3.875" style="9" customWidth="1"/>
    <col min="11033" max="11033" width="3.125" style="9" customWidth="1"/>
    <col min="11034" max="11034" width="24.125" style="9" bestFit="1" customWidth="1"/>
    <col min="11035" max="11035" width="3.125" style="9" customWidth="1"/>
    <col min="11036" max="11036" width="0.625" style="9" customWidth="1"/>
    <col min="11037" max="11266" width="9" style="9"/>
    <col min="11267" max="11267" width="0.625" style="9" customWidth="1"/>
    <col min="11268" max="11278" width="2.125" style="9" customWidth="1"/>
    <col min="11279" max="11279" width="6" style="9" customWidth="1"/>
    <col min="11280" max="11280" width="22.375" style="9" customWidth="1"/>
    <col min="11281" max="11281" width="3.375" style="9" bestFit="1" customWidth="1"/>
    <col min="11282" max="11283" width="2.125" style="9" customWidth="1"/>
    <col min="11284" max="11288" width="3.875" style="9" customWidth="1"/>
    <col min="11289" max="11289" width="3.125" style="9" customWidth="1"/>
    <col min="11290" max="11290" width="24.125" style="9" bestFit="1" customWidth="1"/>
    <col min="11291" max="11291" width="3.125" style="9" customWidth="1"/>
    <col min="11292" max="11292" width="0.625" style="9" customWidth="1"/>
    <col min="11293" max="11522" width="9" style="9"/>
    <col min="11523" max="11523" width="0.625" style="9" customWidth="1"/>
    <col min="11524" max="11534" width="2.125" style="9" customWidth="1"/>
    <col min="11535" max="11535" width="6" style="9" customWidth="1"/>
    <col min="11536" max="11536" width="22.375" style="9" customWidth="1"/>
    <col min="11537" max="11537" width="3.375" style="9" bestFit="1" customWidth="1"/>
    <col min="11538" max="11539" width="2.125" style="9" customWidth="1"/>
    <col min="11540" max="11544" width="3.875" style="9" customWidth="1"/>
    <col min="11545" max="11545" width="3.125" style="9" customWidth="1"/>
    <col min="11546" max="11546" width="24.125" style="9" bestFit="1" customWidth="1"/>
    <col min="11547" max="11547" width="3.125" style="9" customWidth="1"/>
    <col min="11548" max="11548" width="0.625" style="9" customWidth="1"/>
    <col min="11549" max="11778" width="9" style="9"/>
    <col min="11779" max="11779" width="0.625" style="9" customWidth="1"/>
    <col min="11780" max="11790" width="2.125" style="9" customWidth="1"/>
    <col min="11791" max="11791" width="6" style="9" customWidth="1"/>
    <col min="11792" max="11792" width="22.375" style="9" customWidth="1"/>
    <col min="11793" max="11793" width="3.375" style="9" bestFit="1" customWidth="1"/>
    <col min="11794" max="11795" width="2.125" style="9" customWidth="1"/>
    <col min="11796" max="11800" width="3.875" style="9" customWidth="1"/>
    <col min="11801" max="11801" width="3.125" style="9" customWidth="1"/>
    <col min="11802" max="11802" width="24.125" style="9" bestFit="1" customWidth="1"/>
    <col min="11803" max="11803" width="3.125" style="9" customWidth="1"/>
    <col min="11804" max="11804" width="0.625" style="9" customWidth="1"/>
    <col min="11805" max="12034" width="9" style="9"/>
    <col min="12035" max="12035" width="0.625" style="9" customWidth="1"/>
    <col min="12036" max="12046" width="2.125" style="9" customWidth="1"/>
    <col min="12047" max="12047" width="6" style="9" customWidth="1"/>
    <col min="12048" max="12048" width="22.375" style="9" customWidth="1"/>
    <col min="12049" max="12049" width="3.375" style="9" bestFit="1" customWidth="1"/>
    <col min="12050" max="12051" width="2.125" style="9" customWidth="1"/>
    <col min="12052" max="12056" width="3.875" style="9" customWidth="1"/>
    <col min="12057" max="12057" width="3.125" style="9" customWidth="1"/>
    <col min="12058" max="12058" width="24.125" style="9" bestFit="1" customWidth="1"/>
    <col min="12059" max="12059" width="3.125" style="9" customWidth="1"/>
    <col min="12060" max="12060" width="0.625" style="9" customWidth="1"/>
    <col min="12061" max="12290" width="9" style="9"/>
    <col min="12291" max="12291" width="0.625" style="9" customWidth="1"/>
    <col min="12292" max="12302" width="2.125" style="9" customWidth="1"/>
    <col min="12303" max="12303" width="6" style="9" customWidth="1"/>
    <col min="12304" max="12304" width="22.375" style="9" customWidth="1"/>
    <col min="12305" max="12305" width="3.375" style="9" bestFit="1" customWidth="1"/>
    <col min="12306" max="12307" width="2.125" style="9" customWidth="1"/>
    <col min="12308" max="12312" width="3.875" style="9" customWidth="1"/>
    <col min="12313" max="12313" width="3.125" style="9" customWidth="1"/>
    <col min="12314" max="12314" width="24.125" style="9" bestFit="1" customWidth="1"/>
    <col min="12315" max="12315" width="3.125" style="9" customWidth="1"/>
    <col min="12316" max="12316" width="0.625" style="9" customWidth="1"/>
    <col min="12317" max="12546" width="9" style="9"/>
    <col min="12547" max="12547" width="0.625" style="9" customWidth="1"/>
    <col min="12548" max="12558" width="2.125" style="9" customWidth="1"/>
    <col min="12559" max="12559" width="6" style="9" customWidth="1"/>
    <col min="12560" max="12560" width="22.375" style="9" customWidth="1"/>
    <col min="12561" max="12561" width="3.375" style="9" bestFit="1" customWidth="1"/>
    <col min="12562" max="12563" width="2.125" style="9" customWidth="1"/>
    <col min="12564" max="12568" width="3.875" style="9" customWidth="1"/>
    <col min="12569" max="12569" width="3.125" style="9" customWidth="1"/>
    <col min="12570" max="12570" width="24.125" style="9" bestFit="1" customWidth="1"/>
    <col min="12571" max="12571" width="3.125" style="9" customWidth="1"/>
    <col min="12572" max="12572" width="0.625" style="9" customWidth="1"/>
    <col min="12573" max="12802" width="9" style="9"/>
    <col min="12803" max="12803" width="0.625" style="9" customWidth="1"/>
    <col min="12804" max="12814" width="2.125" style="9" customWidth="1"/>
    <col min="12815" max="12815" width="6" style="9" customWidth="1"/>
    <col min="12816" max="12816" width="22.375" style="9" customWidth="1"/>
    <col min="12817" max="12817" width="3.375" style="9" bestFit="1" customWidth="1"/>
    <col min="12818" max="12819" width="2.125" style="9" customWidth="1"/>
    <col min="12820" max="12824" width="3.875" style="9" customWidth="1"/>
    <col min="12825" max="12825" width="3.125" style="9" customWidth="1"/>
    <col min="12826" max="12826" width="24.125" style="9" bestFit="1" customWidth="1"/>
    <col min="12827" max="12827" width="3.125" style="9" customWidth="1"/>
    <col min="12828" max="12828" width="0.625" style="9" customWidth="1"/>
    <col min="12829" max="13058" width="9" style="9"/>
    <col min="13059" max="13059" width="0.625" style="9" customWidth="1"/>
    <col min="13060" max="13070" width="2.125" style="9" customWidth="1"/>
    <col min="13071" max="13071" width="6" style="9" customWidth="1"/>
    <col min="13072" max="13072" width="22.375" style="9" customWidth="1"/>
    <col min="13073" max="13073" width="3.375" style="9" bestFit="1" customWidth="1"/>
    <col min="13074" max="13075" width="2.125" style="9" customWidth="1"/>
    <col min="13076" max="13080" width="3.875" style="9" customWidth="1"/>
    <col min="13081" max="13081" width="3.125" style="9" customWidth="1"/>
    <col min="13082" max="13082" width="24.125" style="9" bestFit="1" customWidth="1"/>
    <col min="13083" max="13083" width="3.125" style="9" customWidth="1"/>
    <col min="13084" max="13084" width="0.625" style="9" customWidth="1"/>
    <col min="13085" max="13314" width="9" style="9"/>
    <col min="13315" max="13315" width="0.625" style="9" customWidth="1"/>
    <col min="13316" max="13326" width="2.125" style="9" customWidth="1"/>
    <col min="13327" max="13327" width="6" style="9" customWidth="1"/>
    <col min="13328" max="13328" width="22.375" style="9" customWidth="1"/>
    <col min="13329" max="13329" width="3.375" style="9" bestFit="1" customWidth="1"/>
    <col min="13330" max="13331" width="2.125" style="9" customWidth="1"/>
    <col min="13332" max="13336" width="3.875" style="9" customWidth="1"/>
    <col min="13337" max="13337" width="3.125" style="9" customWidth="1"/>
    <col min="13338" max="13338" width="24.125" style="9" bestFit="1" customWidth="1"/>
    <col min="13339" max="13339" width="3.125" style="9" customWidth="1"/>
    <col min="13340" max="13340" width="0.625" style="9" customWidth="1"/>
    <col min="13341" max="13570" width="9" style="9"/>
    <col min="13571" max="13571" width="0.625" style="9" customWidth="1"/>
    <col min="13572" max="13582" width="2.125" style="9" customWidth="1"/>
    <col min="13583" max="13583" width="6" style="9" customWidth="1"/>
    <col min="13584" max="13584" width="22.375" style="9" customWidth="1"/>
    <col min="13585" max="13585" width="3.375" style="9" bestFit="1" customWidth="1"/>
    <col min="13586" max="13587" width="2.125" style="9" customWidth="1"/>
    <col min="13588" max="13592" width="3.875" style="9" customWidth="1"/>
    <col min="13593" max="13593" width="3.125" style="9" customWidth="1"/>
    <col min="13594" max="13594" width="24.125" style="9" bestFit="1" customWidth="1"/>
    <col min="13595" max="13595" width="3.125" style="9" customWidth="1"/>
    <col min="13596" max="13596" width="0.625" style="9" customWidth="1"/>
    <col min="13597" max="13826" width="9" style="9"/>
    <col min="13827" max="13827" width="0.625" style="9" customWidth="1"/>
    <col min="13828" max="13838" width="2.125" style="9" customWidth="1"/>
    <col min="13839" max="13839" width="6" style="9" customWidth="1"/>
    <col min="13840" max="13840" width="22.375" style="9" customWidth="1"/>
    <col min="13841" max="13841" width="3.375" style="9" bestFit="1" customWidth="1"/>
    <col min="13842" max="13843" width="2.125" style="9" customWidth="1"/>
    <col min="13844" max="13848" width="3.875" style="9" customWidth="1"/>
    <col min="13849" max="13849" width="3.125" style="9" customWidth="1"/>
    <col min="13850" max="13850" width="24.125" style="9" bestFit="1" customWidth="1"/>
    <col min="13851" max="13851" width="3.125" style="9" customWidth="1"/>
    <col min="13852" max="13852" width="0.625" style="9" customWidth="1"/>
    <col min="13853" max="14082" width="9" style="9"/>
    <col min="14083" max="14083" width="0.625" style="9" customWidth="1"/>
    <col min="14084" max="14094" width="2.125" style="9" customWidth="1"/>
    <col min="14095" max="14095" width="6" style="9" customWidth="1"/>
    <col min="14096" max="14096" width="22.375" style="9" customWidth="1"/>
    <col min="14097" max="14097" width="3.375" style="9" bestFit="1" customWidth="1"/>
    <col min="14098" max="14099" width="2.125" style="9" customWidth="1"/>
    <col min="14100" max="14104" width="3.875" style="9" customWidth="1"/>
    <col min="14105" max="14105" width="3.125" style="9" customWidth="1"/>
    <col min="14106" max="14106" width="24.125" style="9" bestFit="1" customWidth="1"/>
    <col min="14107" max="14107" width="3.125" style="9" customWidth="1"/>
    <col min="14108" max="14108" width="0.625" style="9" customWidth="1"/>
    <col min="14109" max="14338" width="9" style="9"/>
    <col min="14339" max="14339" width="0.625" style="9" customWidth="1"/>
    <col min="14340" max="14350" width="2.125" style="9" customWidth="1"/>
    <col min="14351" max="14351" width="6" style="9" customWidth="1"/>
    <col min="14352" max="14352" width="22.375" style="9" customWidth="1"/>
    <col min="14353" max="14353" width="3.375" style="9" bestFit="1" customWidth="1"/>
    <col min="14354" max="14355" width="2.125" style="9" customWidth="1"/>
    <col min="14356" max="14360" width="3.875" style="9" customWidth="1"/>
    <col min="14361" max="14361" width="3.125" style="9" customWidth="1"/>
    <col min="14362" max="14362" width="24.125" style="9" bestFit="1" customWidth="1"/>
    <col min="14363" max="14363" width="3.125" style="9" customWidth="1"/>
    <col min="14364" max="14364" width="0.625" style="9" customWidth="1"/>
    <col min="14365" max="14594" width="9" style="9"/>
    <col min="14595" max="14595" width="0.625" style="9" customWidth="1"/>
    <col min="14596" max="14606" width="2.125" style="9" customWidth="1"/>
    <col min="14607" max="14607" width="6" style="9" customWidth="1"/>
    <col min="14608" max="14608" width="22.375" style="9" customWidth="1"/>
    <col min="14609" max="14609" width="3.375" style="9" bestFit="1" customWidth="1"/>
    <col min="14610" max="14611" width="2.125" style="9" customWidth="1"/>
    <col min="14612" max="14616" width="3.875" style="9" customWidth="1"/>
    <col min="14617" max="14617" width="3.125" style="9" customWidth="1"/>
    <col min="14618" max="14618" width="24.125" style="9" bestFit="1" customWidth="1"/>
    <col min="14619" max="14619" width="3.125" style="9" customWidth="1"/>
    <col min="14620" max="14620" width="0.625" style="9" customWidth="1"/>
    <col min="14621" max="14850" width="9" style="9"/>
    <col min="14851" max="14851" width="0.625" style="9" customWidth="1"/>
    <col min="14852" max="14862" width="2.125" style="9" customWidth="1"/>
    <col min="14863" max="14863" width="6" style="9" customWidth="1"/>
    <col min="14864" max="14864" width="22.375" style="9" customWidth="1"/>
    <col min="14865" max="14865" width="3.375" style="9" bestFit="1" customWidth="1"/>
    <col min="14866" max="14867" width="2.125" style="9" customWidth="1"/>
    <col min="14868" max="14872" width="3.875" style="9" customWidth="1"/>
    <col min="14873" max="14873" width="3.125" style="9" customWidth="1"/>
    <col min="14874" max="14874" width="24.125" style="9" bestFit="1" customWidth="1"/>
    <col min="14875" max="14875" width="3.125" style="9" customWidth="1"/>
    <col min="14876" max="14876" width="0.625" style="9" customWidth="1"/>
    <col min="14877" max="15106" width="9" style="9"/>
    <col min="15107" max="15107" width="0.625" style="9" customWidth="1"/>
    <col min="15108" max="15118" width="2.125" style="9" customWidth="1"/>
    <col min="15119" max="15119" width="6" style="9" customWidth="1"/>
    <col min="15120" max="15120" width="22.375" style="9" customWidth="1"/>
    <col min="15121" max="15121" width="3.375" style="9" bestFit="1" customWidth="1"/>
    <col min="15122" max="15123" width="2.125" style="9" customWidth="1"/>
    <col min="15124" max="15128" width="3.875" style="9" customWidth="1"/>
    <col min="15129" max="15129" width="3.125" style="9" customWidth="1"/>
    <col min="15130" max="15130" width="24.125" style="9" bestFit="1" customWidth="1"/>
    <col min="15131" max="15131" width="3.125" style="9" customWidth="1"/>
    <col min="15132" max="15132" width="0.625" style="9" customWidth="1"/>
    <col min="15133" max="15362" width="9" style="9"/>
    <col min="15363" max="15363" width="0.625" style="9" customWidth="1"/>
    <col min="15364" max="15374" width="2.125" style="9" customWidth="1"/>
    <col min="15375" max="15375" width="6" style="9" customWidth="1"/>
    <col min="15376" max="15376" width="22.375" style="9" customWidth="1"/>
    <col min="15377" max="15377" width="3.375" style="9" bestFit="1" customWidth="1"/>
    <col min="15378" max="15379" width="2.125" style="9" customWidth="1"/>
    <col min="15380" max="15384" width="3.875" style="9" customWidth="1"/>
    <col min="15385" max="15385" width="3.125" style="9" customWidth="1"/>
    <col min="15386" max="15386" width="24.125" style="9" bestFit="1" customWidth="1"/>
    <col min="15387" max="15387" width="3.125" style="9" customWidth="1"/>
    <col min="15388" max="15388" width="0.625" style="9" customWidth="1"/>
    <col min="15389" max="15618" width="9" style="9"/>
    <col min="15619" max="15619" width="0.625" style="9" customWidth="1"/>
    <col min="15620" max="15630" width="2.125" style="9" customWidth="1"/>
    <col min="15631" max="15631" width="6" style="9" customWidth="1"/>
    <col min="15632" max="15632" width="22.375" style="9" customWidth="1"/>
    <col min="15633" max="15633" width="3.375" style="9" bestFit="1" customWidth="1"/>
    <col min="15634" max="15635" width="2.125" style="9" customWidth="1"/>
    <col min="15636" max="15640" width="3.875" style="9" customWidth="1"/>
    <col min="15641" max="15641" width="3.125" style="9" customWidth="1"/>
    <col min="15642" max="15642" width="24.125" style="9" bestFit="1" customWidth="1"/>
    <col min="15643" max="15643" width="3.125" style="9" customWidth="1"/>
    <col min="15644" max="15644" width="0.625" style="9" customWidth="1"/>
    <col min="15645" max="15874" width="9" style="9"/>
    <col min="15875" max="15875" width="0.625" style="9" customWidth="1"/>
    <col min="15876" max="15886" width="2.125" style="9" customWidth="1"/>
    <col min="15887" max="15887" width="6" style="9" customWidth="1"/>
    <col min="15888" max="15888" width="22.375" style="9" customWidth="1"/>
    <col min="15889" max="15889" width="3.375" style="9" bestFit="1" customWidth="1"/>
    <col min="15890" max="15891" width="2.125" style="9" customWidth="1"/>
    <col min="15892" max="15896" width="3.875" style="9" customWidth="1"/>
    <col min="15897" max="15897" width="3.125" style="9" customWidth="1"/>
    <col min="15898" max="15898" width="24.125" style="9" bestFit="1" customWidth="1"/>
    <col min="15899" max="15899" width="3.125" style="9" customWidth="1"/>
    <col min="15900" max="15900" width="0.625" style="9" customWidth="1"/>
    <col min="15901" max="16130" width="9" style="9"/>
    <col min="16131" max="16131" width="0.625" style="9" customWidth="1"/>
    <col min="16132" max="16142" width="2.125" style="9" customWidth="1"/>
    <col min="16143" max="16143" width="6" style="9" customWidth="1"/>
    <col min="16144" max="16144" width="22.375" style="9" customWidth="1"/>
    <col min="16145" max="16145" width="3.375" style="9" bestFit="1" customWidth="1"/>
    <col min="16146" max="16147" width="2.125" style="9" customWidth="1"/>
    <col min="16148" max="16152" width="3.875" style="9" customWidth="1"/>
    <col min="16153" max="16153" width="3.125" style="9" customWidth="1"/>
    <col min="16154" max="16154" width="24.125" style="9" bestFit="1" customWidth="1"/>
    <col min="16155" max="16155" width="3.125" style="9" customWidth="1"/>
    <col min="16156" max="16156" width="0.625" style="9" customWidth="1"/>
    <col min="16157" max="16384" width="9" style="9"/>
  </cols>
  <sheetData>
    <row r="1" spans="1:47" x14ac:dyDescent="0.15">
      <c r="D1" s="9" t="s">
        <v>354</v>
      </c>
    </row>
    <row r="2" spans="1:47" x14ac:dyDescent="0.15">
      <c r="D2" s="9" t="s">
        <v>355</v>
      </c>
    </row>
    <row r="3" spans="1:47" x14ac:dyDescent="0.15">
      <c r="D3" s="9" t="s">
        <v>356</v>
      </c>
    </row>
    <row r="4" spans="1:47" x14ac:dyDescent="0.15">
      <c r="D4" s="9" t="s">
        <v>357</v>
      </c>
    </row>
    <row r="5" spans="1:47" x14ac:dyDescent="0.15">
      <c r="D5" s="9" t="s">
        <v>358</v>
      </c>
    </row>
    <row r="6" spans="1:47" x14ac:dyDescent="0.15">
      <c r="D6" s="9" t="s">
        <v>359</v>
      </c>
    </row>
    <row r="7" spans="1:47" x14ac:dyDescent="0.15">
      <c r="D7" s="9" t="s">
        <v>360</v>
      </c>
    </row>
    <row r="8" spans="1:47" s="5" customFormat="1" ht="13.5" x14ac:dyDescent="0.15">
      <c r="A8" s="1"/>
      <c r="B8" s="2"/>
      <c r="C8" s="2"/>
      <c r="D8" s="2"/>
      <c r="E8" s="2"/>
      <c r="F8" s="2"/>
      <c r="G8" s="2"/>
      <c r="H8" s="2"/>
      <c r="I8" s="3"/>
      <c r="J8" s="3"/>
      <c r="K8" s="3"/>
      <c r="L8" s="3"/>
      <c r="M8" s="3"/>
      <c r="N8" s="3"/>
      <c r="O8" s="4"/>
      <c r="P8" s="4"/>
      <c r="Q8" s="4"/>
      <c r="R8" s="4"/>
      <c r="S8" s="4"/>
      <c r="T8" s="4"/>
      <c r="U8" s="4"/>
      <c r="V8" s="4"/>
      <c r="W8" s="4"/>
      <c r="X8" s="4"/>
      <c r="Y8" s="4"/>
      <c r="Z8" s="4"/>
      <c r="AA8" s="4"/>
    </row>
    <row r="9" spans="1:47" ht="23.25" customHeight="1" x14ac:dyDescent="0.25">
      <c r="C9" s="7"/>
      <c r="D9" s="8" t="s">
        <v>424</v>
      </c>
      <c r="E9" s="8"/>
      <c r="F9" s="8"/>
      <c r="G9" s="8"/>
      <c r="H9" s="8"/>
      <c r="I9" s="8"/>
      <c r="J9" s="8"/>
      <c r="K9" s="8"/>
      <c r="L9" s="8"/>
      <c r="M9" s="8"/>
      <c r="N9" s="8"/>
      <c r="O9" s="8"/>
      <c r="P9" s="8"/>
      <c r="Q9" s="8"/>
      <c r="R9" s="8"/>
      <c r="S9" s="8"/>
      <c r="T9" s="8"/>
      <c r="U9" s="8"/>
      <c r="V9" s="8"/>
      <c r="W9" s="8"/>
      <c r="X9" s="8"/>
      <c r="Y9" s="8"/>
      <c r="Z9" s="8"/>
      <c r="AA9" s="8"/>
    </row>
    <row r="10" spans="1:47" ht="21" customHeight="1" x14ac:dyDescent="0.15">
      <c r="D10" s="10" t="s">
        <v>425</v>
      </c>
      <c r="E10" s="10"/>
      <c r="F10" s="10"/>
      <c r="G10" s="10"/>
      <c r="H10" s="10"/>
      <c r="I10" s="10"/>
      <c r="J10" s="10"/>
      <c r="K10" s="10"/>
      <c r="L10" s="10"/>
      <c r="M10" s="10"/>
      <c r="N10" s="10"/>
      <c r="O10" s="10"/>
      <c r="P10" s="10"/>
      <c r="Q10" s="10"/>
      <c r="R10" s="10"/>
      <c r="S10" s="10"/>
      <c r="T10" s="10"/>
      <c r="U10" s="10"/>
      <c r="V10" s="10"/>
      <c r="W10" s="10"/>
      <c r="X10" s="10"/>
      <c r="Y10" s="10"/>
      <c r="Z10" s="10"/>
      <c r="AA10" s="10"/>
    </row>
    <row r="11" spans="1:47" s="12" customFormat="1" ht="16.5" customHeight="1" thickBot="1" x14ac:dyDescent="0.2">
      <c r="A11" s="11"/>
      <c r="B11" s="11"/>
      <c r="D11" s="13"/>
      <c r="AA11" s="14" t="s">
        <v>415</v>
      </c>
    </row>
    <row r="12" spans="1:47" s="16" customFormat="1" ht="14.25" customHeight="1" thickBot="1" x14ac:dyDescent="0.2">
      <c r="A12" s="15" t="s">
        <v>330</v>
      </c>
      <c r="B12" s="15" t="s">
        <v>331</v>
      </c>
      <c r="D12" s="17" t="s">
        <v>0</v>
      </c>
      <c r="E12" s="18"/>
      <c r="F12" s="18"/>
      <c r="G12" s="18"/>
      <c r="H12" s="18"/>
      <c r="I12" s="18"/>
      <c r="J12" s="18"/>
      <c r="K12" s="19"/>
      <c r="L12" s="19"/>
      <c r="M12" s="19"/>
      <c r="N12" s="19"/>
      <c r="O12" s="19"/>
      <c r="P12" s="20" t="s">
        <v>332</v>
      </c>
      <c r="Q12" s="21"/>
      <c r="R12" s="18" t="s">
        <v>0</v>
      </c>
      <c r="S12" s="18"/>
      <c r="T12" s="18"/>
      <c r="U12" s="18"/>
      <c r="V12" s="18"/>
      <c r="W12" s="18"/>
      <c r="X12" s="18"/>
      <c r="Y12" s="18"/>
      <c r="Z12" s="20" t="s">
        <v>332</v>
      </c>
      <c r="AA12" s="21"/>
    </row>
    <row r="13" spans="1:47" ht="14.65" customHeight="1" x14ac:dyDescent="0.15">
      <c r="D13" s="22" t="s">
        <v>333</v>
      </c>
      <c r="E13" s="13"/>
      <c r="F13" s="23"/>
      <c r="G13" s="24"/>
      <c r="H13" s="24"/>
      <c r="I13" s="24"/>
      <c r="J13" s="24"/>
      <c r="K13" s="13"/>
      <c r="L13" s="13"/>
      <c r="M13" s="13"/>
      <c r="N13" s="13"/>
      <c r="O13" s="13"/>
      <c r="P13" s="25"/>
      <c r="Q13" s="26"/>
      <c r="R13" s="23" t="s">
        <v>334</v>
      </c>
      <c r="S13" s="23"/>
      <c r="T13" s="23"/>
      <c r="U13" s="23"/>
      <c r="V13" s="23"/>
      <c r="W13" s="23"/>
      <c r="X13" s="23"/>
      <c r="Y13" s="13"/>
      <c r="Z13" s="25"/>
      <c r="AA13" s="27"/>
      <c r="AT13" s="405"/>
      <c r="AU13" s="405"/>
    </row>
    <row r="14" spans="1:47" ht="14.65" customHeight="1" x14ac:dyDescent="0.15">
      <c r="A14" s="6" t="s">
        <v>3</v>
      </c>
      <c r="B14" s="6" t="s">
        <v>115</v>
      </c>
      <c r="D14" s="28"/>
      <c r="E14" s="23" t="s">
        <v>4</v>
      </c>
      <c r="F14" s="23"/>
      <c r="G14" s="23"/>
      <c r="H14" s="23"/>
      <c r="I14" s="23"/>
      <c r="J14" s="23"/>
      <c r="K14" s="13"/>
      <c r="L14" s="13"/>
      <c r="M14" s="13"/>
      <c r="N14" s="13"/>
      <c r="O14" s="13"/>
      <c r="P14" s="29">
        <v>374444695</v>
      </c>
      <c r="Q14" s="30" t="s">
        <v>419</v>
      </c>
      <c r="R14" s="23"/>
      <c r="S14" s="23" t="s">
        <v>116</v>
      </c>
      <c r="T14" s="23"/>
      <c r="U14" s="23"/>
      <c r="V14" s="23"/>
      <c r="W14" s="23"/>
      <c r="X14" s="23"/>
      <c r="Y14" s="13"/>
      <c r="Z14" s="29">
        <v>93274040</v>
      </c>
      <c r="AA14" s="31" t="s">
        <v>419</v>
      </c>
      <c r="AD14" s="9">
        <f>IF(AND(AD15="-",AD56="-",AD59="-"),"-",SUM(AD15,AD56,AD59))</f>
        <v>374444694896</v>
      </c>
      <c r="AE14" s="9">
        <f>IF(COUNTIF(AE15:AE19,"-")=COUNTA(AE15:AE19),"-",SUM(AE15:AE19))</f>
        <v>93274040478</v>
      </c>
      <c r="AT14" s="405"/>
      <c r="AU14" s="405"/>
    </row>
    <row r="15" spans="1:47" ht="14.65" customHeight="1" x14ac:dyDescent="0.15">
      <c r="A15" s="6" t="s">
        <v>5</v>
      </c>
      <c r="B15" s="6" t="s">
        <v>117</v>
      </c>
      <c r="D15" s="28"/>
      <c r="E15" s="23"/>
      <c r="F15" s="23" t="s">
        <v>6</v>
      </c>
      <c r="G15" s="23"/>
      <c r="H15" s="23"/>
      <c r="I15" s="23"/>
      <c r="J15" s="23"/>
      <c r="K15" s="13"/>
      <c r="L15" s="13"/>
      <c r="M15" s="13"/>
      <c r="N15" s="13"/>
      <c r="O15" s="13"/>
      <c r="P15" s="29">
        <v>360717540</v>
      </c>
      <c r="Q15" s="30" t="s">
        <v>419</v>
      </c>
      <c r="R15" s="23"/>
      <c r="S15" s="23"/>
      <c r="T15" s="23" t="s">
        <v>426</v>
      </c>
      <c r="U15" s="23"/>
      <c r="V15" s="23"/>
      <c r="W15" s="23"/>
      <c r="X15" s="23"/>
      <c r="Y15" s="13"/>
      <c r="Z15" s="29">
        <v>78678613</v>
      </c>
      <c r="AA15" s="31"/>
      <c r="AD15" s="9">
        <f>IF(AND(AD16="-",AD40="-",COUNTIF(AD53:AD55,"-")=COUNTA(AD53:AD55)),"-",SUM(AD16,AD40,AD53:AD55))</f>
        <v>360717539905</v>
      </c>
      <c r="AE15" s="9">
        <v>78678612906</v>
      </c>
      <c r="AT15" s="405"/>
      <c r="AU15" s="405"/>
    </row>
    <row r="16" spans="1:47" ht="14.65" customHeight="1" x14ac:dyDescent="0.15">
      <c r="A16" s="6" t="s">
        <v>7</v>
      </c>
      <c r="B16" s="6" t="s">
        <v>118</v>
      </c>
      <c r="D16" s="28"/>
      <c r="E16" s="23"/>
      <c r="F16" s="23"/>
      <c r="G16" s="23" t="s">
        <v>8</v>
      </c>
      <c r="H16" s="23"/>
      <c r="I16" s="23"/>
      <c r="J16" s="23"/>
      <c r="K16" s="13"/>
      <c r="L16" s="13"/>
      <c r="M16" s="13"/>
      <c r="N16" s="13"/>
      <c r="O16" s="13"/>
      <c r="P16" s="29">
        <v>108516986</v>
      </c>
      <c r="Q16" s="30" t="s">
        <v>419</v>
      </c>
      <c r="R16" s="23"/>
      <c r="S16" s="23"/>
      <c r="T16" s="23" t="s">
        <v>119</v>
      </c>
      <c r="U16" s="23"/>
      <c r="V16" s="23"/>
      <c r="W16" s="23"/>
      <c r="X16" s="23"/>
      <c r="Y16" s="13"/>
      <c r="Z16" s="29">
        <v>11634</v>
      </c>
      <c r="AA16" s="31"/>
      <c r="AD16" s="9">
        <f>IF(COUNTIF(AD17:AD39,"-")=COUNTA(AD17:AD39),"-",SUM(AD17:AD39))</f>
        <v>108516986348</v>
      </c>
      <c r="AE16" s="9">
        <v>11634309</v>
      </c>
      <c r="AT16" s="405"/>
      <c r="AU16" s="405"/>
    </row>
    <row r="17" spans="1:47" ht="14.65" customHeight="1" x14ac:dyDescent="0.15">
      <c r="A17" s="6" t="s">
        <v>9</v>
      </c>
      <c r="B17" s="6" t="s">
        <v>120</v>
      </c>
      <c r="D17" s="28"/>
      <c r="E17" s="23"/>
      <c r="F17" s="23"/>
      <c r="G17" s="23"/>
      <c r="H17" s="23" t="s">
        <v>10</v>
      </c>
      <c r="I17" s="23"/>
      <c r="J17" s="23"/>
      <c r="K17" s="13"/>
      <c r="L17" s="13"/>
      <c r="M17" s="13"/>
      <c r="N17" s="13"/>
      <c r="O17" s="13"/>
      <c r="P17" s="29">
        <v>40850296</v>
      </c>
      <c r="Q17" s="30"/>
      <c r="R17" s="23"/>
      <c r="S17" s="23"/>
      <c r="T17" s="23" t="s">
        <v>121</v>
      </c>
      <c r="U17" s="23"/>
      <c r="V17" s="23"/>
      <c r="W17" s="23"/>
      <c r="X17" s="23"/>
      <c r="Y17" s="13"/>
      <c r="Z17" s="29">
        <v>6852414</v>
      </c>
      <c r="AA17" s="31"/>
      <c r="AD17" s="9">
        <v>40850295689</v>
      </c>
      <c r="AE17" s="9">
        <v>6852413540</v>
      </c>
      <c r="AT17" s="405"/>
      <c r="AU17" s="405"/>
    </row>
    <row r="18" spans="1:47" ht="14.65" customHeight="1" x14ac:dyDescent="0.15">
      <c r="A18" s="6" t="s">
        <v>12</v>
      </c>
      <c r="B18" s="6" t="s">
        <v>122</v>
      </c>
      <c r="D18" s="28"/>
      <c r="E18" s="23"/>
      <c r="F18" s="23"/>
      <c r="G18" s="23"/>
      <c r="H18" s="23" t="s">
        <v>13</v>
      </c>
      <c r="I18" s="23"/>
      <c r="J18" s="23"/>
      <c r="K18" s="13"/>
      <c r="L18" s="13"/>
      <c r="M18" s="13"/>
      <c r="N18" s="13"/>
      <c r="O18" s="13"/>
      <c r="P18" s="29">
        <v>0</v>
      </c>
      <c r="Q18" s="30"/>
      <c r="R18" s="23"/>
      <c r="S18" s="23"/>
      <c r="T18" s="23" t="s">
        <v>123</v>
      </c>
      <c r="U18" s="23"/>
      <c r="V18" s="23"/>
      <c r="W18" s="23"/>
      <c r="X18" s="23"/>
      <c r="Y18" s="13"/>
      <c r="Z18" s="29">
        <v>0</v>
      </c>
      <c r="AA18" s="31"/>
      <c r="AD18" s="9">
        <v>0</v>
      </c>
      <c r="AE18" s="9">
        <v>0</v>
      </c>
      <c r="AT18" s="405"/>
      <c r="AU18" s="405"/>
    </row>
    <row r="19" spans="1:47" ht="14.65" customHeight="1" x14ac:dyDescent="0.15">
      <c r="A19" s="6" t="s">
        <v>14</v>
      </c>
      <c r="B19" s="6" t="s">
        <v>124</v>
      </c>
      <c r="D19" s="28"/>
      <c r="E19" s="23"/>
      <c r="F19" s="23"/>
      <c r="G19" s="23"/>
      <c r="H19" s="23" t="s">
        <v>15</v>
      </c>
      <c r="I19" s="23"/>
      <c r="J19" s="23"/>
      <c r="K19" s="13"/>
      <c r="L19" s="13"/>
      <c r="M19" s="13"/>
      <c r="N19" s="13"/>
      <c r="O19" s="13"/>
      <c r="P19" s="29">
        <v>11378460</v>
      </c>
      <c r="Q19" s="30"/>
      <c r="R19" s="23"/>
      <c r="S19" s="23"/>
      <c r="T19" s="23" t="s">
        <v>44</v>
      </c>
      <c r="U19" s="23"/>
      <c r="V19" s="23"/>
      <c r="W19" s="23"/>
      <c r="X19" s="23"/>
      <c r="Y19" s="13"/>
      <c r="Z19" s="29">
        <v>7731380</v>
      </c>
      <c r="AA19" s="31"/>
      <c r="AD19" s="9">
        <v>11378459700</v>
      </c>
      <c r="AE19" s="9">
        <v>7731379723</v>
      </c>
      <c r="AT19" s="405"/>
      <c r="AU19" s="405"/>
    </row>
    <row r="20" spans="1:47" ht="14.65" customHeight="1" x14ac:dyDescent="0.15">
      <c r="A20" s="6" t="s">
        <v>16</v>
      </c>
      <c r="B20" s="6" t="s">
        <v>125</v>
      </c>
      <c r="D20" s="28"/>
      <c r="E20" s="23"/>
      <c r="F20" s="23"/>
      <c r="G20" s="23"/>
      <c r="H20" s="23" t="s">
        <v>17</v>
      </c>
      <c r="I20" s="23"/>
      <c r="J20" s="23"/>
      <c r="K20" s="13"/>
      <c r="L20" s="13"/>
      <c r="M20" s="13"/>
      <c r="N20" s="13"/>
      <c r="O20" s="13"/>
      <c r="P20" s="29">
        <v>0</v>
      </c>
      <c r="Q20" s="30"/>
      <c r="R20" s="23"/>
      <c r="S20" s="23" t="s">
        <v>126</v>
      </c>
      <c r="T20" s="23"/>
      <c r="U20" s="23"/>
      <c r="V20" s="23"/>
      <c r="W20" s="23"/>
      <c r="X20" s="23"/>
      <c r="Y20" s="13"/>
      <c r="Z20" s="29">
        <v>11016392</v>
      </c>
      <c r="AA20" s="31"/>
      <c r="AD20" s="9">
        <v>0</v>
      </c>
      <c r="AE20" s="9">
        <f>IF(COUNTIF(AE21:AE28,"-")=COUNTA(AE21:AE28),"-",SUM(AE21:AE28))</f>
        <v>11016392084</v>
      </c>
      <c r="AT20" s="405"/>
      <c r="AU20" s="405"/>
    </row>
    <row r="21" spans="1:47" ht="14.65" customHeight="1" x14ac:dyDescent="0.15">
      <c r="A21" s="6" t="s">
        <v>18</v>
      </c>
      <c r="B21" s="6" t="s">
        <v>127</v>
      </c>
      <c r="D21" s="28"/>
      <c r="E21" s="23"/>
      <c r="F21" s="23"/>
      <c r="G21" s="23"/>
      <c r="H21" s="23" t="s">
        <v>19</v>
      </c>
      <c r="I21" s="23"/>
      <c r="J21" s="23"/>
      <c r="K21" s="13"/>
      <c r="L21" s="13"/>
      <c r="M21" s="13"/>
      <c r="N21" s="13"/>
      <c r="O21" s="13"/>
      <c r="P21" s="29">
        <v>133803363</v>
      </c>
      <c r="Q21" s="30"/>
      <c r="R21" s="23"/>
      <c r="S21" s="23"/>
      <c r="T21" s="23" t="s">
        <v>427</v>
      </c>
      <c r="U21" s="23"/>
      <c r="V21" s="23"/>
      <c r="W21" s="23"/>
      <c r="X21" s="23"/>
      <c r="Y21" s="13"/>
      <c r="Z21" s="29">
        <v>8725294</v>
      </c>
      <c r="AA21" s="31"/>
      <c r="AD21" s="9">
        <v>133803362789</v>
      </c>
      <c r="AE21" s="9">
        <v>8725294236</v>
      </c>
      <c r="AT21" s="405"/>
      <c r="AU21" s="405"/>
    </row>
    <row r="22" spans="1:47" ht="14.65" customHeight="1" x14ac:dyDescent="0.15">
      <c r="A22" s="6" t="s">
        <v>20</v>
      </c>
      <c r="B22" s="6" t="s">
        <v>128</v>
      </c>
      <c r="D22" s="28"/>
      <c r="E22" s="23"/>
      <c r="F22" s="23"/>
      <c r="G22" s="23"/>
      <c r="H22" s="23" t="s">
        <v>21</v>
      </c>
      <c r="I22" s="23"/>
      <c r="J22" s="23"/>
      <c r="K22" s="13"/>
      <c r="L22" s="13"/>
      <c r="M22" s="13"/>
      <c r="N22" s="13"/>
      <c r="O22" s="13"/>
      <c r="P22" s="29">
        <v>-83789866</v>
      </c>
      <c r="Q22" s="30"/>
      <c r="R22" s="23"/>
      <c r="S22" s="23"/>
      <c r="T22" s="23" t="s">
        <v>129</v>
      </c>
      <c r="U22" s="23"/>
      <c r="V22" s="23"/>
      <c r="W22" s="23"/>
      <c r="X22" s="23"/>
      <c r="Y22" s="13"/>
      <c r="Z22" s="29">
        <v>1036846</v>
      </c>
      <c r="AA22" s="31"/>
      <c r="AD22" s="9">
        <v>-83789865917</v>
      </c>
      <c r="AE22" s="9">
        <v>1036845817</v>
      </c>
      <c r="AT22" s="405"/>
      <c r="AU22" s="405"/>
    </row>
    <row r="23" spans="1:47" ht="14.65" customHeight="1" x14ac:dyDescent="0.15">
      <c r="A23" s="6" t="s">
        <v>335</v>
      </c>
      <c r="B23" s="6" t="s">
        <v>130</v>
      </c>
      <c r="D23" s="28"/>
      <c r="E23" s="23"/>
      <c r="F23" s="23"/>
      <c r="G23" s="23"/>
      <c r="H23" s="23" t="s">
        <v>22</v>
      </c>
      <c r="I23" s="23"/>
      <c r="J23" s="23"/>
      <c r="K23" s="13"/>
      <c r="L23" s="13"/>
      <c r="M23" s="13"/>
      <c r="N23" s="13"/>
      <c r="O23" s="13"/>
      <c r="P23" s="29">
        <v>0</v>
      </c>
      <c r="Q23" s="30"/>
      <c r="R23" s="23"/>
      <c r="S23" s="23"/>
      <c r="T23" s="23" t="s">
        <v>131</v>
      </c>
      <c r="U23" s="23"/>
      <c r="V23" s="23"/>
      <c r="W23" s="23"/>
      <c r="X23" s="23"/>
      <c r="Y23" s="13"/>
      <c r="Z23" s="29">
        <v>29152</v>
      </c>
      <c r="AA23" s="31"/>
      <c r="AD23" s="9">
        <v>0</v>
      </c>
      <c r="AE23" s="9">
        <v>29151985</v>
      </c>
      <c r="AT23" s="405"/>
      <c r="AU23" s="405"/>
    </row>
    <row r="24" spans="1:47" ht="14.65" customHeight="1" x14ac:dyDescent="0.15">
      <c r="A24" s="6" t="s">
        <v>23</v>
      </c>
      <c r="B24" s="6" t="s">
        <v>132</v>
      </c>
      <c r="D24" s="28"/>
      <c r="E24" s="23"/>
      <c r="F24" s="23"/>
      <c r="G24" s="23"/>
      <c r="H24" s="23" t="s">
        <v>24</v>
      </c>
      <c r="I24" s="23"/>
      <c r="J24" s="23"/>
      <c r="K24" s="13"/>
      <c r="L24" s="13"/>
      <c r="M24" s="13"/>
      <c r="N24" s="13"/>
      <c r="O24" s="13"/>
      <c r="P24" s="29">
        <v>17114420</v>
      </c>
      <c r="Q24" s="30"/>
      <c r="R24" s="13"/>
      <c r="S24" s="23"/>
      <c r="T24" s="23" t="s">
        <v>133</v>
      </c>
      <c r="U24" s="23"/>
      <c r="V24" s="23"/>
      <c r="W24" s="23"/>
      <c r="X24" s="23"/>
      <c r="Y24" s="13"/>
      <c r="Z24" s="29">
        <v>0</v>
      </c>
      <c r="AA24" s="31"/>
      <c r="AD24" s="9">
        <v>17114420409</v>
      </c>
      <c r="AE24" s="9">
        <v>0</v>
      </c>
      <c r="AT24" s="405"/>
      <c r="AU24" s="405"/>
    </row>
    <row r="25" spans="1:47" ht="14.65" customHeight="1" x14ac:dyDescent="0.15">
      <c r="A25" s="6" t="s">
        <v>25</v>
      </c>
      <c r="B25" s="6" t="s">
        <v>134</v>
      </c>
      <c r="D25" s="28"/>
      <c r="E25" s="23"/>
      <c r="F25" s="23"/>
      <c r="G25" s="23"/>
      <c r="H25" s="23" t="s">
        <v>26</v>
      </c>
      <c r="I25" s="23"/>
      <c r="J25" s="23"/>
      <c r="K25" s="13"/>
      <c r="L25" s="13"/>
      <c r="M25" s="13"/>
      <c r="N25" s="13"/>
      <c r="O25" s="13"/>
      <c r="P25" s="29">
        <v>-11262376</v>
      </c>
      <c r="Q25" s="30"/>
      <c r="R25" s="13"/>
      <c r="S25" s="23"/>
      <c r="T25" s="23" t="s">
        <v>135</v>
      </c>
      <c r="U25" s="23"/>
      <c r="V25" s="23"/>
      <c r="W25" s="23"/>
      <c r="X25" s="23"/>
      <c r="Y25" s="13"/>
      <c r="Z25" s="29">
        <v>0</v>
      </c>
      <c r="AA25" s="31"/>
      <c r="AD25" s="9">
        <v>-11262376459</v>
      </c>
      <c r="AE25" s="9">
        <v>0</v>
      </c>
      <c r="AT25" s="405"/>
      <c r="AU25" s="405"/>
    </row>
    <row r="26" spans="1:47" ht="14.65" customHeight="1" x14ac:dyDescent="0.15">
      <c r="A26" s="6" t="s">
        <v>336</v>
      </c>
      <c r="B26" s="6" t="s">
        <v>136</v>
      </c>
      <c r="D26" s="28"/>
      <c r="E26" s="23"/>
      <c r="F26" s="23"/>
      <c r="G26" s="23"/>
      <c r="H26" s="23" t="s">
        <v>27</v>
      </c>
      <c r="I26" s="23"/>
      <c r="J26" s="23"/>
      <c r="K26" s="13"/>
      <c r="L26" s="13"/>
      <c r="M26" s="13"/>
      <c r="N26" s="13"/>
      <c r="O26" s="13"/>
      <c r="P26" s="29">
        <v>0</v>
      </c>
      <c r="Q26" s="30"/>
      <c r="R26" s="23"/>
      <c r="S26" s="23"/>
      <c r="T26" s="23" t="s">
        <v>137</v>
      </c>
      <c r="U26" s="23"/>
      <c r="V26" s="23"/>
      <c r="W26" s="23"/>
      <c r="X26" s="23"/>
      <c r="Y26" s="13"/>
      <c r="Z26" s="29">
        <v>711237</v>
      </c>
      <c r="AA26" s="31"/>
      <c r="AD26" s="9">
        <v>0</v>
      </c>
      <c r="AE26" s="9">
        <v>711236903</v>
      </c>
      <c r="AT26" s="405"/>
      <c r="AU26" s="405"/>
    </row>
    <row r="27" spans="1:47" ht="14.65" customHeight="1" x14ac:dyDescent="0.15">
      <c r="A27" s="6" t="s">
        <v>28</v>
      </c>
      <c r="B27" s="6" t="s">
        <v>138</v>
      </c>
      <c r="D27" s="28"/>
      <c r="E27" s="23"/>
      <c r="F27" s="23"/>
      <c r="G27" s="23"/>
      <c r="H27" s="23" t="s">
        <v>29</v>
      </c>
      <c r="I27" s="32"/>
      <c r="J27" s="32"/>
      <c r="K27" s="33"/>
      <c r="L27" s="33"/>
      <c r="M27" s="33"/>
      <c r="N27" s="33"/>
      <c r="O27" s="33"/>
      <c r="P27" s="29">
        <v>0</v>
      </c>
      <c r="Q27" s="30"/>
      <c r="R27" s="23"/>
      <c r="S27" s="23"/>
      <c r="T27" s="23" t="s">
        <v>139</v>
      </c>
      <c r="U27" s="23"/>
      <c r="V27" s="23"/>
      <c r="W27" s="23"/>
      <c r="X27" s="23"/>
      <c r="Y27" s="13"/>
      <c r="Z27" s="29">
        <v>390463</v>
      </c>
      <c r="AA27" s="31"/>
      <c r="AD27" s="9">
        <v>0</v>
      </c>
      <c r="AE27" s="9">
        <v>390462950</v>
      </c>
      <c r="AT27" s="405"/>
      <c r="AU27" s="405"/>
    </row>
    <row r="28" spans="1:47" ht="14.65" customHeight="1" x14ac:dyDescent="0.15">
      <c r="A28" s="6" t="s">
        <v>30</v>
      </c>
      <c r="B28" s="6" t="s">
        <v>140</v>
      </c>
      <c r="D28" s="28"/>
      <c r="E28" s="23"/>
      <c r="F28" s="23"/>
      <c r="G28" s="23"/>
      <c r="H28" s="23" t="s">
        <v>31</v>
      </c>
      <c r="I28" s="32"/>
      <c r="J28" s="32"/>
      <c r="K28" s="33"/>
      <c r="L28" s="33"/>
      <c r="M28" s="33"/>
      <c r="N28" s="33"/>
      <c r="O28" s="33"/>
      <c r="P28" s="29">
        <v>0</v>
      </c>
      <c r="Q28" s="30"/>
      <c r="R28" s="23"/>
      <c r="S28" s="23"/>
      <c r="T28" s="23" t="s">
        <v>44</v>
      </c>
      <c r="U28" s="23"/>
      <c r="V28" s="23"/>
      <c r="W28" s="23"/>
      <c r="X28" s="23"/>
      <c r="Y28" s="13"/>
      <c r="Z28" s="29">
        <v>123400</v>
      </c>
      <c r="AA28" s="31"/>
      <c r="AD28" s="9">
        <v>0</v>
      </c>
      <c r="AE28" s="9">
        <v>123400193</v>
      </c>
      <c r="AT28" s="405"/>
      <c r="AU28" s="405"/>
    </row>
    <row r="29" spans="1:47" ht="14.65" customHeight="1" x14ac:dyDescent="0.15">
      <c r="A29" s="6" t="s">
        <v>337</v>
      </c>
      <c r="B29" s="6" t="s">
        <v>113</v>
      </c>
      <c r="D29" s="28"/>
      <c r="E29" s="23"/>
      <c r="F29" s="23"/>
      <c r="G29" s="23"/>
      <c r="H29" s="23" t="s">
        <v>32</v>
      </c>
      <c r="I29" s="32"/>
      <c r="J29" s="32"/>
      <c r="K29" s="33"/>
      <c r="L29" s="33"/>
      <c r="M29" s="33"/>
      <c r="N29" s="33"/>
      <c r="O29" s="33"/>
      <c r="P29" s="29">
        <v>0</v>
      </c>
      <c r="Q29" s="30"/>
      <c r="R29" s="34" t="s">
        <v>114</v>
      </c>
      <c r="S29" s="35"/>
      <c r="T29" s="35"/>
      <c r="U29" s="35"/>
      <c r="V29" s="35"/>
      <c r="W29" s="35"/>
      <c r="X29" s="35"/>
      <c r="Y29" s="35"/>
      <c r="Z29" s="36">
        <v>104290433</v>
      </c>
      <c r="AA29" s="37" t="s">
        <v>419</v>
      </c>
      <c r="AD29" s="9">
        <v>0</v>
      </c>
      <c r="AE29" s="9">
        <f>IF(AND(AE14="-",AE20="-"),"-",SUM(AE14,AE20))</f>
        <v>104290432562</v>
      </c>
      <c r="AT29" s="405"/>
      <c r="AU29" s="405"/>
    </row>
    <row r="30" spans="1:47" ht="14.65" customHeight="1" x14ac:dyDescent="0.15">
      <c r="A30" s="6" t="s">
        <v>33</v>
      </c>
      <c r="D30" s="28"/>
      <c r="E30" s="23"/>
      <c r="F30" s="23"/>
      <c r="G30" s="23"/>
      <c r="H30" s="23" t="s">
        <v>34</v>
      </c>
      <c r="I30" s="32"/>
      <c r="J30" s="32"/>
      <c r="K30" s="33"/>
      <c r="L30" s="33"/>
      <c r="M30" s="33"/>
      <c r="N30" s="33"/>
      <c r="O30" s="33"/>
      <c r="P30" s="29">
        <v>0</v>
      </c>
      <c r="Q30" s="30"/>
      <c r="R30" s="23" t="s">
        <v>338</v>
      </c>
      <c r="S30" s="38"/>
      <c r="T30" s="38"/>
      <c r="U30" s="38"/>
      <c r="V30" s="38"/>
      <c r="W30" s="38"/>
      <c r="X30" s="38"/>
      <c r="Y30" s="38"/>
      <c r="Z30" s="39"/>
      <c r="AA30" s="40"/>
      <c r="AD30" s="9">
        <v>0</v>
      </c>
      <c r="AT30" s="405"/>
      <c r="AU30" s="405"/>
    </row>
    <row r="31" spans="1:47" ht="14.65" customHeight="1" x14ac:dyDescent="0.15">
      <c r="A31" s="6" t="s">
        <v>35</v>
      </c>
      <c r="B31" s="6" t="s">
        <v>143</v>
      </c>
      <c r="D31" s="28"/>
      <c r="E31" s="23"/>
      <c r="F31" s="23"/>
      <c r="G31" s="23"/>
      <c r="H31" s="23" t="s">
        <v>36</v>
      </c>
      <c r="I31" s="32"/>
      <c r="J31" s="32"/>
      <c r="K31" s="33"/>
      <c r="L31" s="33"/>
      <c r="M31" s="33"/>
      <c r="N31" s="33"/>
      <c r="O31" s="33"/>
      <c r="P31" s="29">
        <v>0</v>
      </c>
      <c r="Q31" s="30"/>
      <c r="R31" s="23"/>
      <c r="S31" s="23" t="s">
        <v>144</v>
      </c>
      <c r="T31" s="23"/>
      <c r="U31" s="23"/>
      <c r="V31" s="23"/>
      <c r="W31" s="23"/>
      <c r="X31" s="23"/>
      <c r="Y31" s="13"/>
      <c r="Z31" s="29">
        <v>386843328</v>
      </c>
      <c r="AA31" s="31"/>
      <c r="AD31" s="9">
        <v>0</v>
      </c>
      <c r="AE31" s="9">
        <v>386843327987</v>
      </c>
      <c r="AT31" s="405"/>
      <c r="AU31" s="405"/>
    </row>
    <row r="32" spans="1:47" ht="14.65" customHeight="1" x14ac:dyDescent="0.15">
      <c r="A32" s="6" t="s">
        <v>339</v>
      </c>
      <c r="B32" s="6" t="s">
        <v>145</v>
      </c>
      <c r="D32" s="28"/>
      <c r="E32" s="23"/>
      <c r="F32" s="23"/>
      <c r="G32" s="23"/>
      <c r="H32" s="23" t="s">
        <v>37</v>
      </c>
      <c r="I32" s="32"/>
      <c r="J32" s="32"/>
      <c r="K32" s="33"/>
      <c r="L32" s="33"/>
      <c r="M32" s="33"/>
      <c r="N32" s="33"/>
      <c r="O32" s="33"/>
      <c r="P32" s="29">
        <v>0</v>
      </c>
      <c r="Q32" s="30"/>
      <c r="R32" s="23"/>
      <c r="S32" s="13" t="s">
        <v>146</v>
      </c>
      <c r="T32" s="23"/>
      <c r="U32" s="23"/>
      <c r="V32" s="23"/>
      <c r="W32" s="23"/>
      <c r="X32" s="23"/>
      <c r="Y32" s="13"/>
      <c r="Z32" s="29">
        <v>-96186432</v>
      </c>
      <c r="AA32" s="31"/>
      <c r="AD32" s="9">
        <v>0</v>
      </c>
      <c r="AE32" s="9">
        <v>-96186432291</v>
      </c>
      <c r="AT32" s="405"/>
      <c r="AU32" s="405"/>
    </row>
    <row r="33" spans="1:47" ht="14.65" customHeight="1" x14ac:dyDescent="0.15">
      <c r="A33" s="6" t="s">
        <v>38</v>
      </c>
      <c r="B33" s="6" t="s">
        <v>147</v>
      </c>
      <c r="D33" s="28"/>
      <c r="E33" s="23"/>
      <c r="F33" s="23"/>
      <c r="G33" s="23"/>
      <c r="H33" s="23" t="s">
        <v>39</v>
      </c>
      <c r="I33" s="32"/>
      <c r="J33" s="32"/>
      <c r="K33" s="33"/>
      <c r="L33" s="33"/>
      <c r="M33" s="33"/>
      <c r="N33" s="33"/>
      <c r="O33" s="33"/>
      <c r="P33" s="29">
        <v>0</v>
      </c>
      <c r="Q33" s="30"/>
      <c r="R33" s="23"/>
      <c r="S33" s="23" t="s">
        <v>148</v>
      </c>
      <c r="T33" s="23"/>
      <c r="U33" s="23"/>
      <c r="V33" s="23"/>
      <c r="W33" s="23"/>
      <c r="X33" s="23"/>
      <c r="Y33" s="13"/>
      <c r="Z33" s="29">
        <v>165583</v>
      </c>
      <c r="AA33" s="31"/>
      <c r="AD33" s="9">
        <v>0</v>
      </c>
      <c r="AE33" s="9">
        <v>165583172</v>
      </c>
      <c r="AT33" s="405"/>
      <c r="AU33" s="405"/>
    </row>
    <row r="34" spans="1:47" ht="14.65" customHeight="1" x14ac:dyDescent="0.15">
      <c r="A34" s="6" t="s">
        <v>40</v>
      </c>
      <c r="D34" s="28"/>
      <c r="E34" s="23"/>
      <c r="F34" s="23"/>
      <c r="G34" s="23"/>
      <c r="H34" s="23" t="s">
        <v>41</v>
      </c>
      <c r="I34" s="32"/>
      <c r="J34" s="32"/>
      <c r="K34" s="33"/>
      <c r="L34" s="33"/>
      <c r="M34" s="33"/>
      <c r="N34" s="33"/>
      <c r="O34" s="33"/>
      <c r="P34" s="29">
        <v>0</v>
      </c>
      <c r="Q34" s="30"/>
      <c r="R34" s="28"/>
      <c r="S34" s="23"/>
      <c r="T34" s="23"/>
      <c r="U34" s="23"/>
      <c r="V34" s="23"/>
      <c r="W34" s="23"/>
      <c r="X34" s="23"/>
      <c r="Y34" s="13"/>
      <c r="Z34" s="29"/>
      <c r="AA34" s="41"/>
      <c r="AD34" s="9">
        <v>0</v>
      </c>
      <c r="AT34" s="405"/>
      <c r="AU34" s="405"/>
    </row>
    <row r="35" spans="1:47" ht="14.65" customHeight="1" x14ac:dyDescent="0.15">
      <c r="A35" s="6" t="s">
        <v>340</v>
      </c>
      <c r="D35" s="28"/>
      <c r="E35" s="23"/>
      <c r="F35" s="23"/>
      <c r="G35" s="23"/>
      <c r="H35" s="23" t="s">
        <v>42</v>
      </c>
      <c r="I35" s="32"/>
      <c r="J35" s="32"/>
      <c r="K35" s="33"/>
      <c r="L35" s="33"/>
      <c r="M35" s="33"/>
      <c r="N35" s="33"/>
      <c r="O35" s="33"/>
      <c r="P35" s="29">
        <v>0</v>
      </c>
      <c r="Q35" s="30"/>
      <c r="R35" s="28"/>
      <c r="S35" s="23"/>
      <c r="T35" s="23"/>
      <c r="U35" s="23"/>
      <c r="V35" s="23"/>
      <c r="W35" s="23"/>
      <c r="X35" s="23"/>
      <c r="Y35" s="13"/>
      <c r="Z35" s="29"/>
      <c r="AA35" s="41"/>
      <c r="AD35" s="9">
        <v>0</v>
      </c>
      <c r="AT35" s="405"/>
      <c r="AU35" s="405"/>
    </row>
    <row r="36" spans="1:47" ht="14.65" customHeight="1" x14ac:dyDescent="0.15">
      <c r="A36" s="6" t="s">
        <v>43</v>
      </c>
      <c r="D36" s="28"/>
      <c r="E36" s="23"/>
      <c r="F36" s="23"/>
      <c r="G36" s="23"/>
      <c r="H36" s="23" t="s">
        <v>44</v>
      </c>
      <c r="I36" s="23"/>
      <c r="J36" s="23"/>
      <c r="K36" s="13"/>
      <c r="L36" s="13"/>
      <c r="M36" s="13"/>
      <c r="N36" s="13"/>
      <c r="O36" s="13"/>
      <c r="P36" s="29">
        <v>2925</v>
      </c>
      <c r="Q36" s="30"/>
      <c r="R36" s="42"/>
      <c r="S36" s="43"/>
      <c r="T36" s="43"/>
      <c r="U36" s="43"/>
      <c r="V36" s="43"/>
      <c r="W36" s="43"/>
      <c r="X36" s="43"/>
      <c r="Y36" s="43"/>
      <c r="Z36" s="29"/>
      <c r="AA36" s="31"/>
      <c r="AD36" s="9">
        <v>2925485</v>
      </c>
      <c r="AT36" s="405"/>
      <c r="AU36" s="405"/>
    </row>
    <row r="37" spans="1:47" ht="14.65" customHeight="1" x14ac:dyDescent="0.15">
      <c r="A37" s="6" t="s">
        <v>45</v>
      </c>
      <c r="D37" s="28"/>
      <c r="E37" s="23"/>
      <c r="F37" s="23"/>
      <c r="G37" s="23"/>
      <c r="H37" s="23" t="s">
        <v>46</v>
      </c>
      <c r="I37" s="23"/>
      <c r="J37" s="23"/>
      <c r="K37" s="13"/>
      <c r="L37" s="13"/>
      <c r="M37" s="13"/>
      <c r="N37" s="13"/>
      <c r="O37" s="13"/>
      <c r="P37" s="29">
        <v>-2666</v>
      </c>
      <c r="Q37" s="30"/>
      <c r="R37" s="28"/>
      <c r="S37" s="38"/>
      <c r="T37" s="38"/>
      <c r="U37" s="38"/>
      <c r="V37" s="38"/>
      <c r="W37" s="38"/>
      <c r="X37" s="38"/>
      <c r="Y37" s="38"/>
      <c r="Z37" s="39"/>
      <c r="AA37" s="44"/>
      <c r="AD37" s="9">
        <v>-2666138</v>
      </c>
      <c r="AT37" s="405"/>
      <c r="AU37" s="405"/>
    </row>
    <row r="38" spans="1:47" ht="14.65" customHeight="1" x14ac:dyDescent="0.15">
      <c r="A38" s="6" t="s">
        <v>341</v>
      </c>
      <c r="D38" s="28"/>
      <c r="E38" s="23"/>
      <c r="F38" s="23"/>
      <c r="G38" s="23"/>
      <c r="H38" s="23" t="s">
        <v>47</v>
      </c>
      <c r="I38" s="23"/>
      <c r="J38" s="23"/>
      <c r="K38" s="13"/>
      <c r="L38" s="13"/>
      <c r="M38" s="13"/>
      <c r="N38" s="13"/>
      <c r="O38" s="13"/>
      <c r="P38" s="29">
        <v>0</v>
      </c>
      <c r="Q38" s="30"/>
      <c r="R38" s="23"/>
      <c r="S38" s="38"/>
      <c r="T38" s="38"/>
      <c r="U38" s="38"/>
      <c r="V38" s="38"/>
      <c r="W38" s="38"/>
      <c r="X38" s="38"/>
      <c r="Y38" s="38"/>
      <c r="Z38" s="39"/>
      <c r="AA38" s="44"/>
      <c r="AD38" s="9">
        <v>0</v>
      </c>
      <c r="AT38" s="405"/>
      <c r="AU38" s="405"/>
    </row>
    <row r="39" spans="1:47" ht="14.65" customHeight="1" x14ac:dyDescent="0.15">
      <c r="A39" s="6" t="s">
        <v>48</v>
      </c>
      <c r="D39" s="28"/>
      <c r="E39" s="23"/>
      <c r="F39" s="23"/>
      <c r="G39" s="23"/>
      <c r="H39" s="23" t="s">
        <v>49</v>
      </c>
      <c r="I39" s="23"/>
      <c r="J39" s="23"/>
      <c r="K39" s="13"/>
      <c r="L39" s="13"/>
      <c r="M39" s="13"/>
      <c r="N39" s="13"/>
      <c r="O39" s="13"/>
      <c r="P39" s="29">
        <v>422431</v>
      </c>
      <c r="Q39" s="30"/>
      <c r="R39" s="23"/>
      <c r="S39" s="23"/>
      <c r="T39" s="23"/>
      <c r="U39" s="23"/>
      <c r="V39" s="23"/>
      <c r="W39" s="23"/>
      <c r="X39" s="23"/>
      <c r="Y39" s="13"/>
      <c r="Z39" s="29"/>
      <c r="AA39" s="41"/>
      <c r="AD39" s="9">
        <v>422430790</v>
      </c>
      <c r="AT39" s="405"/>
      <c r="AU39" s="405"/>
    </row>
    <row r="40" spans="1:47" ht="14.65" customHeight="1" x14ac:dyDescent="0.15">
      <c r="A40" s="6" t="s">
        <v>50</v>
      </c>
      <c r="D40" s="28"/>
      <c r="E40" s="23"/>
      <c r="F40" s="23"/>
      <c r="G40" s="23" t="s">
        <v>51</v>
      </c>
      <c r="H40" s="23"/>
      <c r="I40" s="23"/>
      <c r="J40" s="23"/>
      <c r="K40" s="13"/>
      <c r="L40" s="13"/>
      <c r="M40" s="13"/>
      <c r="N40" s="13"/>
      <c r="O40" s="13"/>
      <c r="P40" s="29">
        <v>248608205</v>
      </c>
      <c r="Q40" s="30" t="s">
        <v>419</v>
      </c>
      <c r="R40" s="23"/>
      <c r="S40" s="13"/>
      <c r="T40" s="23"/>
      <c r="U40" s="23"/>
      <c r="V40" s="23"/>
      <c r="W40" s="23"/>
      <c r="X40" s="23"/>
      <c r="Y40" s="13"/>
      <c r="Z40" s="29"/>
      <c r="AA40" s="41"/>
      <c r="AD40" s="9">
        <f>IF(COUNTIF(AD41:AD52,"-")=COUNTA(AD41:AD52),"-",SUM(AD41:AD52))</f>
        <v>248608204963</v>
      </c>
      <c r="AT40" s="405"/>
      <c r="AU40" s="405"/>
    </row>
    <row r="41" spans="1:47" ht="14.65" customHeight="1" x14ac:dyDescent="0.15">
      <c r="A41" s="6" t="s">
        <v>52</v>
      </c>
      <c r="D41" s="28"/>
      <c r="E41" s="23"/>
      <c r="F41" s="23"/>
      <c r="G41" s="23"/>
      <c r="H41" s="23" t="s">
        <v>10</v>
      </c>
      <c r="I41" s="23"/>
      <c r="J41" s="23"/>
      <c r="K41" s="13"/>
      <c r="L41" s="13"/>
      <c r="M41" s="13"/>
      <c r="N41" s="13"/>
      <c r="O41" s="13"/>
      <c r="P41" s="29">
        <v>15496748</v>
      </c>
      <c r="Q41" s="30"/>
      <c r="R41" s="22"/>
      <c r="S41" s="13"/>
      <c r="T41" s="13"/>
      <c r="U41" s="13"/>
      <c r="V41" s="13"/>
      <c r="W41" s="13"/>
      <c r="X41" s="13"/>
      <c r="Y41" s="45"/>
      <c r="Z41" s="29"/>
      <c r="AA41" s="41"/>
      <c r="AD41" s="9">
        <v>15496747793</v>
      </c>
      <c r="AT41" s="405"/>
      <c r="AU41" s="405"/>
    </row>
    <row r="42" spans="1:47" ht="14.65" customHeight="1" x14ac:dyDescent="0.15">
      <c r="A42" s="6" t="s">
        <v>53</v>
      </c>
      <c r="D42" s="28"/>
      <c r="E42" s="23"/>
      <c r="F42" s="23"/>
      <c r="G42" s="23"/>
      <c r="H42" s="23" t="s">
        <v>13</v>
      </c>
      <c r="I42" s="23"/>
      <c r="J42" s="23"/>
      <c r="K42" s="13"/>
      <c r="L42" s="13"/>
      <c r="M42" s="13"/>
      <c r="N42" s="13"/>
      <c r="O42" s="13"/>
      <c r="P42" s="29">
        <v>0</v>
      </c>
      <c r="Q42" s="30"/>
      <c r="R42" s="13"/>
      <c r="S42" s="13"/>
      <c r="T42" s="13"/>
      <c r="U42" s="13"/>
      <c r="V42" s="13"/>
      <c r="W42" s="13"/>
      <c r="X42" s="13"/>
      <c r="Y42" s="13"/>
      <c r="Z42" s="29"/>
      <c r="AA42" s="41"/>
      <c r="AD42" s="9">
        <v>0</v>
      </c>
      <c r="AT42" s="405"/>
      <c r="AU42" s="405"/>
    </row>
    <row r="43" spans="1:47" ht="14.65" customHeight="1" x14ac:dyDescent="0.15">
      <c r="A43" s="6" t="s">
        <v>54</v>
      </c>
      <c r="D43" s="28"/>
      <c r="E43" s="23"/>
      <c r="F43" s="23"/>
      <c r="G43" s="23"/>
      <c r="H43" s="23" t="s">
        <v>19</v>
      </c>
      <c r="I43" s="23"/>
      <c r="J43" s="23"/>
      <c r="K43" s="13"/>
      <c r="L43" s="13"/>
      <c r="M43" s="13"/>
      <c r="N43" s="13"/>
      <c r="O43" s="13"/>
      <c r="P43" s="29">
        <v>1398510</v>
      </c>
      <c r="Q43" s="30"/>
      <c r="R43" s="13"/>
      <c r="S43" s="13"/>
      <c r="T43" s="13"/>
      <c r="U43" s="13"/>
      <c r="V43" s="13"/>
      <c r="W43" s="13"/>
      <c r="X43" s="13"/>
      <c r="Y43" s="13"/>
      <c r="Z43" s="25"/>
      <c r="AA43" s="46"/>
      <c r="AD43" s="9">
        <v>1398510096</v>
      </c>
      <c r="AT43" s="405"/>
      <c r="AU43" s="405"/>
    </row>
    <row r="44" spans="1:47" ht="14.65" customHeight="1" x14ac:dyDescent="0.15">
      <c r="A44" s="6" t="s">
        <v>55</v>
      </c>
      <c r="D44" s="28"/>
      <c r="E44" s="23"/>
      <c r="F44" s="23"/>
      <c r="G44" s="23"/>
      <c r="H44" s="23" t="s">
        <v>21</v>
      </c>
      <c r="I44" s="23"/>
      <c r="J44" s="23"/>
      <c r="K44" s="13"/>
      <c r="L44" s="13"/>
      <c r="M44" s="13"/>
      <c r="N44" s="13"/>
      <c r="O44" s="13"/>
      <c r="P44" s="29">
        <v>-942396</v>
      </c>
      <c r="Q44" s="30"/>
      <c r="R44" s="13"/>
      <c r="S44" s="13"/>
      <c r="T44" s="13"/>
      <c r="U44" s="13"/>
      <c r="V44" s="13"/>
      <c r="W44" s="13"/>
      <c r="X44" s="13"/>
      <c r="Y44" s="13"/>
      <c r="Z44" s="25"/>
      <c r="AA44" s="46"/>
      <c r="AD44" s="9">
        <v>-942396488</v>
      </c>
      <c r="AT44" s="405"/>
      <c r="AU44" s="405"/>
    </row>
    <row r="45" spans="1:47" ht="14.65" customHeight="1" x14ac:dyDescent="0.15">
      <c r="A45" s="6" t="s">
        <v>56</v>
      </c>
      <c r="D45" s="28"/>
      <c r="E45" s="23"/>
      <c r="F45" s="23"/>
      <c r="G45" s="23"/>
      <c r="H45" s="23" t="s">
        <v>22</v>
      </c>
      <c r="I45" s="23"/>
      <c r="J45" s="23"/>
      <c r="K45" s="13"/>
      <c r="L45" s="13"/>
      <c r="M45" s="13"/>
      <c r="N45" s="13"/>
      <c r="O45" s="13"/>
      <c r="P45" s="29">
        <v>0</v>
      </c>
      <c r="Q45" s="30"/>
      <c r="R45" s="13"/>
      <c r="S45" s="13"/>
      <c r="T45" s="13"/>
      <c r="U45" s="13"/>
      <c r="V45" s="13"/>
      <c r="W45" s="13"/>
      <c r="X45" s="13"/>
      <c r="Y45" s="13"/>
      <c r="Z45" s="25"/>
      <c r="AA45" s="46"/>
      <c r="AD45" s="9">
        <v>0</v>
      </c>
      <c r="AT45" s="405"/>
      <c r="AU45" s="405"/>
    </row>
    <row r="46" spans="1:47" ht="14.65" customHeight="1" x14ac:dyDescent="0.15">
      <c r="A46" s="6" t="s">
        <v>57</v>
      </c>
      <c r="D46" s="28"/>
      <c r="E46" s="23"/>
      <c r="F46" s="23"/>
      <c r="G46" s="23"/>
      <c r="H46" s="23" t="s">
        <v>24</v>
      </c>
      <c r="I46" s="23"/>
      <c r="J46" s="23"/>
      <c r="K46" s="13"/>
      <c r="L46" s="13"/>
      <c r="M46" s="13"/>
      <c r="N46" s="13"/>
      <c r="O46" s="13"/>
      <c r="P46" s="29">
        <v>476090890</v>
      </c>
      <c r="Q46" s="30"/>
      <c r="R46" s="13"/>
      <c r="S46" s="13"/>
      <c r="T46" s="13"/>
      <c r="U46" s="13"/>
      <c r="V46" s="13"/>
      <c r="W46" s="13"/>
      <c r="X46" s="13"/>
      <c r="Y46" s="13"/>
      <c r="Z46" s="25"/>
      <c r="AA46" s="46"/>
      <c r="AD46" s="9">
        <v>476090889517</v>
      </c>
      <c r="AT46" s="405"/>
      <c r="AU46" s="405"/>
    </row>
    <row r="47" spans="1:47" ht="14.65" customHeight="1" x14ac:dyDescent="0.15">
      <c r="A47" s="6" t="s">
        <v>58</v>
      </c>
      <c r="D47" s="28"/>
      <c r="E47" s="23"/>
      <c r="F47" s="23"/>
      <c r="G47" s="23"/>
      <c r="H47" s="23" t="s">
        <v>26</v>
      </c>
      <c r="I47" s="23"/>
      <c r="J47" s="23"/>
      <c r="K47" s="13"/>
      <c r="L47" s="13"/>
      <c r="M47" s="13"/>
      <c r="N47" s="13"/>
      <c r="O47" s="13"/>
      <c r="P47" s="29">
        <v>-245537759</v>
      </c>
      <c r="Q47" s="30"/>
      <c r="R47" s="13"/>
      <c r="S47" s="13"/>
      <c r="T47" s="13"/>
      <c r="U47" s="13"/>
      <c r="V47" s="13"/>
      <c r="W47" s="13"/>
      <c r="X47" s="13"/>
      <c r="Y47" s="13"/>
      <c r="Z47" s="25"/>
      <c r="AA47" s="46"/>
      <c r="AD47" s="9">
        <v>-245537759201</v>
      </c>
      <c r="AT47" s="405"/>
      <c r="AU47" s="405"/>
    </row>
    <row r="48" spans="1:47" ht="14.65" customHeight="1" x14ac:dyDescent="0.15">
      <c r="A48" s="6" t="s">
        <v>59</v>
      </c>
      <c r="D48" s="28"/>
      <c r="E48" s="23"/>
      <c r="F48" s="23"/>
      <c r="G48" s="23"/>
      <c r="H48" s="23" t="s">
        <v>27</v>
      </c>
      <c r="I48" s="23"/>
      <c r="J48" s="23"/>
      <c r="K48" s="13"/>
      <c r="L48" s="13"/>
      <c r="M48" s="13"/>
      <c r="N48" s="13"/>
      <c r="O48" s="13"/>
      <c r="P48" s="29">
        <v>0</v>
      </c>
      <c r="Q48" s="30"/>
      <c r="R48" s="13"/>
      <c r="S48" s="13"/>
      <c r="T48" s="13"/>
      <c r="U48" s="13"/>
      <c r="V48" s="13"/>
      <c r="W48" s="13"/>
      <c r="X48" s="13"/>
      <c r="Y48" s="13"/>
      <c r="Z48" s="25"/>
      <c r="AA48" s="46"/>
      <c r="AD48" s="9">
        <v>0</v>
      </c>
      <c r="AT48" s="405"/>
      <c r="AU48" s="405"/>
    </row>
    <row r="49" spans="1:47" ht="14.65" customHeight="1" x14ac:dyDescent="0.15">
      <c r="A49" s="6" t="s">
        <v>60</v>
      </c>
      <c r="D49" s="28"/>
      <c r="E49" s="23"/>
      <c r="F49" s="23"/>
      <c r="G49" s="23"/>
      <c r="H49" s="23" t="s">
        <v>44</v>
      </c>
      <c r="I49" s="23"/>
      <c r="J49" s="23"/>
      <c r="K49" s="13"/>
      <c r="L49" s="13"/>
      <c r="M49" s="13"/>
      <c r="N49" s="13"/>
      <c r="O49" s="13"/>
      <c r="P49" s="29">
        <v>0</v>
      </c>
      <c r="Q49" s="30"/>
      <c r="R49" s="13"/>
      <c r="S49" s="13"/>
      <c r="T49" s="13"/>
      <c r="U49" s="13"/>
      <c r="V49" s="13"/>
      <c r="W49" s="13"/>
      <c r="X49" s="13"/>
      <c r="Y49" s="13"/>
      <c r="Z49" s="25"/>
      <c r="AA49" s="46"/>
      <c r="AD49" s="9">
        <v>0</v>
      </c>
      <c r="AT49" s="405"/>
      <c r="AU49" s="405"/>
    </row>
    <row r="50" spans="1:47" ht="14.65" customHeight="1" x14ac:dyDescent="0.15">
      <c r="A50" s="6" t="s">
        <v>61</v>
      </c>
      <c r="D50" s="28"/>
      <c r="E50" s="23"/>
      <c r="F50" s="23"/>
      <c r="G50" s="23"/>
      <c r="H50" s="23" t="s">
        <v>46</v>
      </c>
      <c r="I50" s="23"/>
      <c r="J50" s="23"/>
      <c r="K50" s="13"/>
      <c r="L50" s="13"/>
      <c r="M50" s="13"/>
      <c r="N50" s="13"/>
      <c r="O50" s="13"/>
      <c r="P50" s="29">
        <v>0</v>
      </c>
      <c r="Q50" s="30"/>
      <c r="R50" s="13"/>
      <c r="S50" s="13"/>
      <c r="T50" s="13"/>
      <c r="U50" s="13"/>
      <c r="V50" s="13"/>
      <c r="W50" s="13"/>
      <c r="X50" s="13"/>
      <c r="Y50" s="13"/>
      <c r="Z50" s="25"/>
      <c r="AA50" s="46"/>
      <c r="AD50" s="9">
        <v>0</v>
      </c>
      <c r="AT50" s="405"/>
      <c r="AU50" s="405"/>
    </row>
    <row r="51" spans="1:47" ht="14.65" customHeight="1" x14ac:dyDescent="0.15">
      <c r="A51" s="6" t="s">
        <v>62</v>
      </c>
      <c r="D51" s="28"/>
      <c r="E51" s="23"/>
      <c r="F51" s="23"/>
      <c r="G51" s="23"/>
      <c r="H51" s="23" t="s">
        <v>47</v>
      </c>
      <c r="I51" s="23"/>
      <c r="J51" s="23"/>
      <c r="K51" s="13"/>
      <c r="L51" s="13"/>
      <c r="M51" s="13"/>
      <c r="N51" s="13"/>
      <c r="O51" s="13"/>
      <c r="P51" s="29">
        <v>0</v>
      </c>
      <c r="Q51" s="30"/>
      <c r="R51" s="13"/>
      <c r="S51" s="13"/>
      <c r="T51" s="13"/>
      <c r="U51" s="13"/>
      <c r="V51" s="13"/>
      <c r="W51" s="13"/>
      <c r="X51" s="13"/>
      <c r="Y51" s="13"/>
      <c r="Z51" s="25"/>
      <c r="AA51" s="46"/>
      <c r="AD51" s="9">
        <v>0</v>
      </c>
      <c r="AT51" s="405"/>
      <c r="AU51" s="405"/>
    </row>
    <row r="52" spans="1:47" ht="14.65" customHeight="1" x14ac:dyDescent="0.15">
      <c r="A52" s="6" t="s">
        <v>63</v>
      </c>
      <c r="D52" s="28"/>
      <c r="E52" s="23"/>
      <c r="F52" s="23"/>
      <c r="G52" s="23"/>
      <c r="H52" s="23" t="s">
        <v>49</v>
      </c>
      <c r="I52" s="23"/>
      <c r="J52" s="23"/>
      <c r="K52" s="13"/>
      <c r="L52" s="13"/>
      <c r="M52" s="13"/>
      <c r="N52" s="13"/>
      <c r="O52" s="13"/>
      <c r="P52" s="29">
        <v>2102213</v>
      </c>
      <c r="Q52" s="30"/>
      <c r="R52" s="13"/>
      <c r="S52" s="13"/>
      <c r="T52" s="13"/>
      <c r="U52" s="13"/>
      <c r="V52" s="13"/>
      <c r="W52" s="13"/>
      <c r="X52" s="13"/>
      <c r="Y52" s="13"/>
      <c r="Z52" s="25"/>
      <c r="AA52" s="46"/>
      <c r="AD52" s="9">
        <v>2102213246</v>
      </c>
      <c r="AT52" s="405"/>
      <c r="AU52" s="405"/>
    </row>
    <row r="53" spans="1:47" ht="14.65" customHeight="1" x14ac:dyDescent="0.15">
      <c r="A53" s="6" t="s">
        <v>64</v>
      </c>
      <c r="D53" s="28"/>
      <c r="E53" s="23"/>
      <c r="F53" s="23"/>
      <c r="G53" s="23" t="s">
        <v>65</v>
      </c>
      <c r="H53" s="32"/>
      <c r="I53" s="32"/>
      <c r="J53" s="32"/>
      <c r="K53" s="33"/>
      <c r="L53" s="33"/>
      <c r="M53" s="33"/>
      <c r="N53" s="33"/>
      <c r="O53" s="33"/>
      <c r="P53" s="29">
        <v>18754505</v>
      </c>
      <c r="Q53" s="30"/>
      <c r="R53" s="13"/>
      <c r="S53" s="13"/>
      <c r="T53" s="13"/>
      <c r="U53" s="13"/>
      <c r="V53" s="13"/>
      <c r="W53" s="13"/>
      <c r="X53" s="13"/>
      <c r="Y53" s="13"/>
      <c r="Z53" s="25"/>
      <c r="AA53" s="46"/>
      <c r="AD53" s="9">
        <v>18754504776</v>
      </c>
      <c r="AT53" s="405"/>
      <c r="AU53" s="405"/>
    </row>
    <row r="54" spans="1:47" ht="14.65" customHeight="1" x14ac:dyDescent="0.15">
      <c r="A54" s="6" t="s">
        <v>66</v>
      </c>
      <c r="D54" s="28"/>
      <c r="E54" s="23"/>
      <c r="F54" s="23"/>
      <c r="G54" s="23" t="s">
        <v>67</v>
      </c>
      <c r="H54" s="32"/>
      <c r="I54" s="32"/>
      <c r="J54" s="32"/>
      <c r="K54" s="33"/>
      <c r="L54" s="33"/>
      <c r="M54" s="33"/>
      <c r="N54" s="33"/>
      <c r="O54" s="33"/>
      <c r="P54" s="29">
        <v>-15162156</v>
      </c>
      <c r="Q54" s="30"/>
      <c r="R54" s="13"/>
      <c r="S54" s="13"/>
      <c r="T54" s="13"/>
      <c r="U54" s="13"/>
      <c r="V54" s="13"/>
      <c r="W54" s="13"/>
      <c r="X54" s="13"/>
      <c r="Y54" s="13"/>
      <c r="Z54" s="25"/>
      <c r="AA54" s="46"/>
      <c r="AD54" s="9">
        <v>-15162156182</v>
      </c>
      <c r="AT54" s="405"/>
      <c r="AU54" s="405"/>
    </row>
    <row r="55" spans="1:47" ht="14.65" customHeight="1" x14ac:dyDescent="0.15">
      <c r="A55" s="6">
        <v>1305000</v>
      </c>
      <c r="D55" s="28"/>
      <c r="E55" s="23"/>
      <c r="F55" s="23"/>
      <c r="G55" s="23" t="s">
        <v>68</v>
      </c>
      <c r="H55" s="32"/>
      <c r="I55" s="32"/>
      <c r="J55" s="32"/>
      <c r="K55" s="33"/>
      <c r="L55" s="33"/>
      <c r="M55" s="33"/>
      <c r="N55" s="33"/>
      <c r="O55" s="33"/>
      <c r="P55" s="29">
        <v>0</v>
      </c>
      <c r="Q55" s="30"/>
      <c r="R55" s="13"/>
      <c r="S55" s="13"/>
      <c r="T55" s="13"/>
      <c r="U55" s="13"/>
      <c r="V55" s="13"/>
      <c r="W55" s="13"/>
      <c r="X55" s="13"/>
      <c r="Y55" s="13"/>
      <c r="Z55" s="25"/>
      <c r="AA55" s="46"/>
      <c r="AD55" s="9">
        <v>0</v>
      </c>
      <c r="AT55" s="405"/>
      <c r="AU55" s="405"/>
    </row>
    <row r="56" spans="1:47" ht="14.65" customHeight="1" x14ac:dyDescent="0.15">
      <c r="A56" s="6" t="s">
        <v>69</v>
      </c>
      <c r="D56" s="28"/>
      <c r="E56" s="23"/>
      <c r="F56" s="23" t="s">
        <v>70</v>
      </c>
      <c r="G56" s="23"/>
      <c r="H56" s="32"/>
      <c r="I56" s="32"/>
      <c r="J56" s="32"/>
      <c r="K56" s="33"/>
      <c r="L56" s="33"/>
      <c r="M56" s="33"/>
      <c r="N56" s="33"/>
      <c r="O56" s="33"/>
      <c r="P56" s="29">
        <v>447955</v>
      </c>
      <c r="Q56" s="30"/>
      <c r="R56" s="13"/>
      <c r="S56" s="13"/>
      <c r="T56" s="13"/>
      <c r="U56" s="13"/>
      <c r="V56" s="13"/>
      <c r="W56" s="13"/>
      <c r="X56" s="13"/>
      <c r="Y56" s="13"/>
      <c r="Z56" s="25"/>
      <c r="AA56" s="46"/>
      <c r="AD56" s="9">
        <f>IF(COUNTIF(AD57:AD58,"-")=COUNTA(AD57:AD58),"-",SUM(AD57:AD58))</f>
        <v>447955203</v>
      </c>
      <c r="AT56" s="405"/>
      <c r="AU56" s="405"/>
    </row>
    <row r="57" spans="1:47" ht="14.65" customHeight="1" x14ac:dyDescent="0.15">
      <c r="A57" s="6" t="s">
        <v>71</v>
      </c>
      <c r="D57" s="28"/>
      <c r="E57" s="23"/>
      <c r="F57" s="23"/>
      <c r="G57" s="23" t="s">
        <v>72</v>
      </c>
      <c r="H57" s="23"/>
      <c r="I57" s="23"/>
      <c r="J57" s="23"/>
      <c r="K57" s="13"/>
      <c r="L57" s="13"/>
      <c r="M57" s="13"/>
      <c r="N57" s="13"/>
      <c r="O57" s="13"/>
      <c r="P57" s="29">
        <v>444072</v>
      </c>
      <c r="Q57" s="30"/>
      <c r="R57" s="13"/>
      <c r="S57" s="13"/>
      <c r="T57" s="13"/>
      <c r="U57" s="13"/>
      <c r="V57" s="13"/>
      <c r="W57" s="13"/>
      <c r="X57" s="13"/>
      <c r="Y57" s="13"/>
      <c r="Z57" s="25"/>
      <c r="AA57" s="46"/>
      <c r="AD57" s="9">
        <v>444071813</v>
      </c>
      <c r="AT57" s="405"/>
      <c r="AU57" s="405"/>
    </row>
    <row r="58" spans="1:47" ht="14.65" customHeight="1" x14ac:dyDescent="0.15">
      <c r="A58" s="6" t="s">
        <v>73</v>
      </c>
      <c r="D58" s="28"/>
      <c r="E58" s="23"/>
      <c r="F58" s="23"/>
      <c r="G58" s="23" t="s">
        <v>44</v>
      </c>
      <c r="H58" s="23"/>
      <c r="I58" s="23"/>
      <c r="J58" s="23"/>
      <c r="K58" s="13"/>
      <c r="L58" s="13"/>
      <c r="M58" s="13"/>
      <c r="N58" s="13"/>
      <c r="O58" s="13"/>
      <c r="P58" s="29">
        <v>3883</v>
      </c>
      <c r="Q58" s="30"/>
      <c r="R58" s="13"/>
      <c r="S58" s="13"/>
      <c r="T58" s="13"/>
      <c r="U58" s="13"/>
      <c r="V58" s="13"/>
      <c r="W58" s="13"/>
      <c r="X58" s="13"/>
      <c r="Y58" s="13"/>
      <c r="Z58" s="25"/>
      <c r="AA58" s="46"/>
      <c r="AD58" s="9">
        <v>3883390</v>
      </c>
      <c r="AT58" s="405"/>
      <c r="AU58" s="405"/>
    </row>
    <row r="59" spans="1:47" ht="14.65" customHeight="1" x14ac:dyDescent="0.15">
      <c r="A59" s="6" t="s">
        <v>74</v>
      </c>
      <c r="D59" s="28"/>
      <c r="E59" s="23"/>
      <c r="F59" s="23" t="s">
        <v>75</v>
      </c>
      <c r="G59" s="23"/>
      <c r="H59" s="23"/>
      <c r="I59" s="23"/>
      <c r="J59" s="23"/>
      <c r="K59" s="23"/>
      <c r="L59" s="13"/>
      <c r="M59" s="13"/>
      <c r="N59" s="13"/>
      <c r="O59" s="13"/>
      <c r="P59" s="29">
        <v>13279200</v>
      </c>
      <c r="Q59" s="30"/>
      <c r="R59" s="13"/>
      <c r="S59" s="13"/>
      <c r="T59" s="13"/>
      <c r="U59" s="13"/>
      <c r="V59" s="13"/>
      <c r="W59" s="13"/>
      <c r="X59" s="13"/>
      <c r="Y59" s="13"/>
      <c r="Z59" s="25"/>
      <c r="AA59" s="46"/>
      <c r="AD59" s="9">
        <f>IF(COUNTIF(AD60:AD70,"-")=COUNTA(AD60:AD70),"-",SUM(AD60,AD64:AD66,AD69:AD70))</f>
        <v>13279199788</v>
      </c>
      <c r="AT59" s="405"/>
      <c r="AU59" s="405"/>
    </row>
    <row r="60" spans="1:47" ht="14.65" customHeight="1" x14ac:dyDescent="0.15">
      <c r="A60" s="6" t="s">
        <v>76</v>
      </c>
      <c r="D60" s="28"/>
      <c r="E60" s="23"/>
      <c r="F60" s="23"/>
      <c r="G60" s="23" t="s">
        <v>77</v>
      </c>
      <c r="H60" s="23"/>
      <c r="I60" s="23"/>
      <c r="J60" s="23"/>
      <c r="K60" s="23"/>
      <c r="L60" s="13"/>
      <c r="M60" s="13"/>
      <c r="N60" s="13"/>
      <c r="O60" s="13"/>
      <c r="P60" s="29">
        <v>5524699</v>
      </c>
      <c r="Q60" s="30"/>
      <c r="R60" s="13"/>
      <c r="S60" s="13"/>
      <c r="T60" s="13"/>
      <c r="U60" s="13"/>
      <c r="V60" s="13"/>
      <c r="W60" s="13"/>
      <c r="X60" s="13"/>
      <c r="Y60" s="13"/>
      <c r="Z60" s="25"/>
      <c r="AA60" s="46"/>
      <c r="AD60" s="9">
        <f>IF(COUNTIF(AD61:AD63,"-")=COUNTA(AD61:AD63),"-",SUM(AD61:AD63))</f>
        <v>5524699030</v>
      </c>
      <c r="AT60" s="405"/>
      <c r="AU60" s="405"/>
    </row>
    <row r="61" spans="1:47" ht="14.65" customHeight="1" x14ac:dyDescent="0.15">
      <c r="A61" s="6" t="s">
        <v>78</v>
      </c>
      <c r="D61" s="28"/>
      <c r="E61" s="23"/>
      <c r="F61" s="23"/>
      <c r="G61" s="23"/>
      <c r="H61" s="23" t="s">
        <v>79</v>
      </c>
      <c r="I61" s="23"/>
      <c r="J61" s="23"/>
      <c r="K61" s="23"/>
      <c r="L61" s="13"/>
      <c r="M61" s="13"/>
      <c r="N61" s="13"/>
      <c r="O61" s="13"/>
      <c r="P61" s="29">
        <v>283412</v>
      </c>
      <c r="Q61" s="30"/>
      <c r="R61" s="13"/>
      <c r="S61" s="13"/>
      <c r="T61" s="13"/>
      <c r="U61" s="13"/>
      <c r="V61" s="13"/>
      <c r="W61" s="13"/>
      <c r="X61" s="13"/>
      <c r="Y61" s="13"/>
      <c r="Z61" s="25"/>
      <c r="AA61" s="46"/>
      <c r="AD61" s="9">
        <v>283412237</v>
      </c>
      <c r="AT61" s="405"/>
      <c r="AU61" s="405"/>
    </row>
    <row r="62" spans="1:47" ht="14.65" customHeight="1" x14ac:dyDescent="0.15">
      <c r="A62" s="6" t="s">
        <v>80</v>
      </c>
      <c r="D62" s="28"/>
      <c r="E62" s="23"/>
      <c r="F62" s="23"/>
      <c r="G62" s="23"/>
      <c r="H62" s="23" t="s">
        <v>81</v>
      </c>
      <c r="I62" s="23"/>
      <c r="J62" s="23"/>
      <c r="K62" s="23"/>
      <c r="L62" s="13"/>
      <c r="M62" s="13"/>
      <c r="N62" s="13"/>
      <c r="O62" s="13"/>
      <c r="P62" s="29">
        <v>5241287</v>
      </c>
      <c r="Q62" s="30"/>
      <c r="R62" s="13"/>
      <c r="S62" s="13"/>
      <c r="T62" s="13"/>
      <c r="U62" s="13"/>
      <c r="V62" s="13"/>
      <c r="W62" s="13"/>
      <c r="X62" s="13"/>
      <c r="Y62" s="13"/>
      <c r="Z62" s="25"/>
      <c r="AA62" s="46"/>
      <c r="AD62" s="9">
        <v>5241286793</v>
      </c>
      <c r="AT62" s="405"/>
      <c r="AU62" s="405"/>
    </row>
    <row r="63" spans="1:47" ht="14.65" customHeight="1" x14ac:dyDescent="0.15">
      <c r="A63" s="6" t="s">
        <v>82</v>
      </c>
      <c r="D63" s="28"/>
      <c r="E63" s="23"/>
      <c r="F63" s="23"/>
      <c r="G63" s="23"/>
      <c r="H63" s="23" t="s">
        <v>44</v>
      </c>
      <c r="I63" s="23"/>
      <c r="J63" s="23"/>
      <c r="K63" s="23"/>
      <c r="L63" s="13"/>
      <c r="M63" s="13"/>
      <c r="N63" s="13"/>
      <c r="O63" s="13"/>
      <c r="P63" s="29">
        <v>0</v>
      </c>
      <c r="Q63" s="30"/>
      <c r="R63" s="13"/>
      <c r="S63" s="13"/>
      <c r="T63" s="13"/>
      <c r="U63" s="13"/>
      <c r="V63" s="13"/>
      <c r="W63" s="13"/>
      <c r="X63" s="13"/>
      <c r="Y63" s="13"/>
      <c r="Z63" s="25"/>
      <c r="AA63" s="46"/>
      <c r="AD63" s="9">
        <v>0</v>
      </c>
      <c r="AT63" s="405"/>
      <c r="AU63" s="405"/>
    </row>
    <row r="64" spans="1:47" ht="14.65" customHeight="1" x14ac:dyDescent="0.15">
      <c r="A64" s="6" t="s">
        <v>83</v>
      </c>
      <c r="D64" s="28"/>
      <c r="E64" s="23"/>
      <c r="F64" s="23"/>
      <c r="G64" s="23" t="s">
        <v>84</v>
      </c>
      <c r="H64" s="23"/>
      <c r="I64" s="23"/>
      <c r="J64" s="23"/>
      <c r="K64" s="13"/>
      <c r="L64" s="13"/>
      <c r="M64" s="13"/>
      <c r="N64" s="13"/>
      <c r="O64" s="13"/>
      <c r="P64" s="29">
        <v>926377</v>
      </c>
      <c r="Q64" s="30"/>
      <c r="R64" s="13"/>
      <c r="S64" s="13"/>
      <c r="T64" s="13"/>
      <c r="U64" s="13"/>
      <c r="V64" s="13"/>
      <c r="W64" s="13"/>
      <c r="X64" s="13"/>
      <c r="Y64" s="13"/>
      <c r="Z64" s="25"/>
      <c r="AA64" s="46"/>
      <c r="AD64" s="9">
        <v>926376925</v>
      </c>
      <c r="AT64" s="405"/>
      <c r="AU64" s="405"/>
    </row>
    <row r="65" spans="1:47" ht="14.65" customHeight="1" x14ac:dyDescent="0.15">
      <c r="A65" s="6" t="s">
        <v>85</v>
      </c>
      <c r="D65" s="28"/>
      <c r="E65" s="23"/>
      <c r="F65" s="23"/>
      <c r="G65" s="23" t="s">
        <v>86</v>
      </c>
      <c r="H65" s="23"/>
      <c r="I65" s="23"/>
      <c r="J65" s="23"/>
      <c r="K65" s="13"/>
      <c r="L65" s="13"/>
      <c r="M65" s="13"/>
      <c r="N65" s="13"/>
      <c r="O65" s="13"/>
      <c r="P65" s="29">
        <v>191009</v>
      </c>
      <c r="Q65" s="30"/>
      <c r="R65" s="13"/>
      <c r="S65" s="13"/>
      <c r="T65" s="13"/>
      <c r="U65" s="13"/>
      <c r="V65" s="13"/>
      <c r="W65" s="13"/>
      <c r="X65" s="13"/>
      <c r="Y65" s="13"/>
      <c r="Z65" s="25"/>
      <c r="AA65" s="46"/>
      <c r="AD65" s="9">
        <v>191008894</v>
      </c>
      <c r="AT65" s="405"/>
      <c r="AU65" s="405"/>
    </row>
    <row r="66" spans="1:47" ht="14.65" customHeight="1" x14ac:dyDescent="0.15">
      <c r="A66" s="6" t="s">
        <v>87</v>
      </c>
      <c r="D66" s="28"/>
      <c r="E66" s="23"/>
      <c r="F66" s="23"/>
      <c r="G66" s="23" t="s">
        <v>88</v>
      </c>
      <c r="H66" s="23"/>
      <c r="I66" s="23"/>
      <c r="J66" s="23"/>
      <c r="K66" s="13"/>
      <c r="L66" s="13"/>
      <c r="M66" s="13"/>
      <c r="N66" s="13"/>
      <c r="O66" s="13"/>
      <c r="P66" s="29">
        <v>6701738</v>
      </c>
      <c r="Q66" s="30"/>
      <c r="R66" s="13"/>
      <c r="S66" s="13"/>
      <c r="T66" s="13"/>
      <c r="U66" s="13"/>
      <c r="V66" s="13"/>
      <c r="W66" s="13"/>
      <c r="X66" s="13"/>
      <c r="Y66" s="13"/>
      <c r="Z66" s="25"/>
      <c r="AA66" s="46"/>
      <c r="AD66" s="9">
        <f>IF(COUNTIF(AD67:AD68,"-")=COUNTA(AD67:AD68),"-",SUM(AD67:AD68))</f>
        <v>6701737771</v>
      </c>
      <c r="AT66" s="405"/>
      <c r="AU66" s="405"/>
    </row>
    <row r="67" spans="1:47" ht="14.65" customHeight="1" x14ac:dyDescent="0.15">
      <c r="A67" s="6" t="s">
        <v>89</v>
      </c>
      <c r="D67" s="28"/>
      <c r="E67" s="23"/>
      <c r="F67" s="23"/>
      <c r="G67" s="23"/>
      <c r="H67" s="23" t="s">
        <v>91</v>
      </c>
      <c r="I67" s="23"/>
      <c r="J67" s="23"/>
      <c r="K67" s="13"/>
      <c r="L67" s="13"/>
      <c r="M67" s="13"/>
      <c r="N67" s="13"/>
      <c r="O67" s="13"/>
      <c r="P67" s="29">
        <v>1372950</v>
      </c>
      <c r="Q67" s="30"/>
      <c r="R67" s="13"/>
      <c r="S67" s="13"/>
      <c r="T67" s="13"/>
      <c r="U67" s="13"/>
      <c r="V67" s="13"/>
      <c r="W67" s="13"/>
      <c r="X67" s="13"/>
      <c r="Y67" s="13"/>
      <c r="Z67" s="25"/>
      <c r="AA67" s="46"/>
      <c r="AD67" s="9">
        <v>1372950157</v>
      </c>
      <c r="AT67" s="405"/>
      <c r="AU67" s="405"/>
    </row>
    <row r="68" spans="1:47" ht="14.65" customHeight="1" x14ac:dyDescent="0.15">
      <c r="A68" s="6" t="s">
        <v>92</v>
      </c>
      <c r="D68" s="28"/>
      <c r="E68" s="13"/>
      <c r="F68" s="23"/>
      <c r="G68" s="23"/>
      <c r="H68" s="23" t="s">
        <v>44</v>
      </c>
      <c r="I68" s="23"/>
      <c r="J68" s="23"/>
      <c r="K68" s="13"/>
      <c r="L68" s="13"/>
      <c r="M68" s="13"/>
      <c r="N68" s="13"/>
      <c r="O68" s="13"/>
      <c r="P68" s="29">
        <v>5328788</v>
      </c>
      <c r="Q68" s="30"/>
      <c r="R68" s="13"/>
      <c r="S68" s="13"/>
      <c r="T68" s="13"/>
      <c r="U68" s="13"/>
      <c r="V68" s="13"/>
      <c r="W68" s="13"/>
      <c r="X68" s="13"/>
      <c r="Y68" s="13"/>
      <c r="Z68" s="25"/>
      <c r="AA68" s="46"/>
      <c r="AD68" s="9">
        <v>5328787614</v>
      </c>
      <c r="AT68" s="405"/>
      <c r="AU68" s="405"/>
    </row>
    <row r="69" spans="1:47" ht="14.65" customHeight="1" x14ac:dyDescent="0.15">
      <c r="A69" s="6" t="s">
        <v>93</v>
      </c>
      <c r="D69" s="28"/>
      <c r="E69" s="13"/>
      <c r="F69" s="23"/>
      <c r="G69" s="23" t="s">
        <v>44</v>
      </c>
      <c r="H69" s="23"/>
      <c r="I69" s="23"/>
      <c r="J69" s="23"/>
      <c r="K69" s="13"/>
      <c r="L69" s="13"/>
      <c r="M69" s="13"/>
      <c r="N69" s="13"/>
      <c r="O69" s="13"/>
      <c r="P69" s="29">
        <v>1310</v>
      </c>
      <c r="Q69" s="30"/>
      <c r="R69" s="13"/>
      <c r="S69" s="13"/>
      <c r="T69" s="13"/>
      <c r="U69" s="13"/>
      <c r="V69" s="13"/>
      <c r="W69" s="13"/>
      <c r="X69" s="13"/>
      <c r="Y69" s="13"/>
      <c r="Z69" s="25"/>
      <c r="AA69" s="46"/>
      <c r="AD69" s="9">
        <v>1310290</v>
      </c>
      <c r="AT69" s="405"/>
      <c r="AU69" s="405"/>
    </row>
    <row r="70" spans="1:47" ht="14.65" customHeight="1" x14ac:dyDescent="0.15">
      <c r="A70" s="6" t="s">
        <v>94</v>
      </c>
      <c r="D70" s="28"/>
      <c r="E70" s="13"/>
      <c r="F70" s="23"/>
      <c r="G70" s="23" t="s">
        <v>95</v>
      </c>
      <c r="H70" s="23"/>
      <c r="I70" s="23"/>
      <c r="J70" s="23"/>
      <c r="K70" s="13"/>
      <c r="L70" s="13"/>
      <c r="M70" s="13"/>
      <c r="N70" s="13"/>
      <c r="O70" s="13"/>
      <c r="P70" s="29">
        <v>-65933</v>
      </c>
      <c r="Q70" s="30"/>
      <c r="R70" s="13"/>
      <c r="S70" s="13"/>
      <c r="T70" s="13"/>
      <c r="U70" s="13"/>
      <c r="V70" s="13"/>
      <c r="W70" s="13"/>
      <c r="X70" s="13"/>
      <c r="Y70" s="13"/>
      <c r="Z70" s="25"/>
      <c r="AA70" s="46"/>
      <c r="AD70" s="9">
        <v>-65933122</v>
      </c>
      <c r="AT70" s="405"/>
      <c r="AU70" s="405"/>
    </row>
    <row r="71" spans="1:47" ht="14.65" customHeight="1" x14ac:dyDescent="0.15">
      <c r="A71" s="6" t="s">
        <v>96</v>
      </c>
      <c r="D71" s="28"/>
      <c r="E71" s="13" t="s">
        <v>97</v>
      </c>
      <c r="F71" s="23"/>
      <c r="G71" s="24"/>
      <c r="H71" s="24"/>
      <c r="I71" s="24"/>
      <c r="J71" s="13"/>
      <c r="K71" s="13"/>
      <c r="L71" s="13"/>
      <c r="M71" s="13"/>
      <c r="N71" s="13"/>
      <c r="O71" s="13"/>
      <c r="P71" s="29">
        <v>20668217</v>
      </c>
      <c r="Q71" s="30" t="s">
        <v>419</v>
      </c>
      <c r="R71" s="13"/>
      <c r="S71" s="13"/>
      <c r="T71" s="13"/>
      <c r="U71" s="13"/>
      <c r="V71" s="13"/>
      <c r="W71" s="13"/>
      <c r="X71" s="13"/>
      <c r="Y71" s="13"/>
      <c r="Z71" s="25"/>
      <c r="AA71" s="46"/>
      <c r="AD71" s="9">
        <f>IF(COUNTIF(AD72:AD80,"-")=COUNTA(AD72:AD80),"-",SUM(AD72:AD75,AD78:AD80))</f>
        <v>20668216534</v>
      </c>
      <c r="AT71" s="405"/>
      <c r="AU71" s="405"/>
    </row>
    <row r="72" spans="1:47" ht="14.65" customHeight="1" x14ac:dyDescent="0.15">
      <c r="A72" s="6" t="s">
        <v>98</v>
      </c>
      <c r="D72" s="28"/>
      <c r="E72" s="13"/>
      <c r="F72" s="23" t="s">
        <v>99</v>
      </c>
      <c r="G72" s="24"/>
      <c r="H72" s="24"/>
      <c r="I72" s="24"/>
      <c r="J72" s="13"/>
      <c r="K72" s="13"/>
      <c r="L72" s="13"/>
      <c r="M72" s="13"/>
      <c r="N72" s="13"/>
      <c r="O72" s="13"/>
      <c r="P72" s="29">
        <v>6528226</v>
      </c>
      <c r="Q72" s="30"/>
      <c r="R72" s="13"/>
      <c r="S72" s="13"/>
      <c r="T72" s="13"/>
      <c r="U72" s="13"/>
      <c r="V72" s="13"/>
      <c r="W72" s="13"/>
      <c r="X72" s="13"/>
      <c r="Y72" s="13"/>
      <c r="Z72" s="25"/>
      <c r="AA72" s="46"/>
      <c r="AD72" s="9">
        <v>6528225821</v>
      </c>
      <c r="AT72" s="405"/>
      <c r="AU72" s="405"/>
    </row>
    <row r="73" spans="1:47" ht="14.65" customHeight="1" x14ac:dyDescent="0.15">
      <c r="A73" s="6" t="s">
        <v>100</v>
      </c>
      <c r="D73" s="28"/>
      <c r="E73" s="13"/>
      <c r="F73" s="23" t="s">
        <v>101</v>
      </c>
      <c r="G73" s="23"/>
      <c r="H73" s="32"/>
      <c r="I73" s="23"/>
      <c r="J73" s="23"/>
      <c r="K73" s="13"/>
      <c r="L73" s="13"/>
      <c r="M73" s="13"/>
      <c r="N73" s="13"/>
      <c r="O73" s="13"/>
      <c r="P73" s="29">
        <v>1497324</v>
      </c>
      <c r="Q73" s="30"/>
      <c r="R73" s="13"/>
      <c r="S73" s="13"/>
      <c r="T73" s="13"/>
      <c r="U73" s="13"/>
      <c r="V73" s="13"/>
      <c r="W73" s="13"/>
      <c r="X73" s="13"/>
      <c r="Y73" s="13"/>
      <c r="Z73" s="25"/>
      <c r="AA73" s="46"/>
      <c r="AD73" s="9">
        <v>1497324206</v>
      </c>
      <c r="AT73" s="405"/>
      <c r="AU73" s="405"/>
    </row>
    <row r="74" spans="1:47" ht="14.65" customHeight="1" x14ac:dyDescent="0.15">
      <c r="A74" s="6">
        <v>1500000</v>
      </c>
      <c r="D74" s="28"/>
      <c r="E74" s="13"/>
      <c r="F74" s="23" t="s">
        <v>102</v>
      </c>
      <c r="G74" s="23"/>
      <c r="H74" s="23"/>
      <c r="I74" s="23"/>
      <c r="J74" s="23"/>
      <c r="K74" s="13"/>
      <c r="L74" s="13"/>
      <c r="M74" s="13"/>
      <c r="N74" s="13"/>
      <c r="O74" s="13"/>
      <c r="P74" s="29">
        <v>7168</v>
      </c>
      <c r="Q74" s="30"/>
      <c r="R74" s="13"/>
      <c r="S74" s="13"/>
      <c r="T74" s="13"/>
      <c r="U74" s="13"/>
      <c r="V74" s="13"/>
      <c r="W74" s="13"/>
      <c r="X74" s="13"/>
      <c r="Y74" s="13"/>
      <c r="Z74" s="25"/>
      <c r="AA74" s="46"/>
      <c r="AD74" s="9">
        <v>7168307</v>
      </c>
      <c r="AT74" s="405"/>
      <c r="AU74" s="405"/>
    </row>
    <row r="75" spans="1:47" ht="14.65" customHeight="1" x14ac:dyDescent="0.15">
      <c r="A75" s="6" t="s">
        <v>103</v>
      </c>
      <c r="D75" s="28"/>
      <c r="E75" s="23"/>
      <c r="F75" s="23" t="s">
        <v>88</v>
      </c>
      <c r="G75" s="23"/>
      <c r="H75" s="32"/>
      <c r="I75" s="23"/>
      <c r="J75" s="23"/>
      <c r="K75" s="13"/>
      <c r="L75" s="13"/>
      <c r="M75" s="13"/>
      <c r="N75" s="13"/>
      <c r="O75" s="13"/>
      <c r="P75" s="29">
        <v>12391465</v>
      </c>
      <c r="Q75" s="30"/>
      <c r="R75" s="13"/>
      <c r="S75" s="13"/>
      <c r="T75" s="13"/>
      <c r="U75" s="13"/>
      <c r="V75" s="13"/>
      <c r="W75" s="13"/>
      <c r="X75" s="13"/>
      <c r="Y75" s="13"/>
      <c r="Z75" s="25"/>
      <c r="AA75" s="46"/>
      <c r="AD75" s="9">
        <f>IF(COUNTIF(AD76:AD77,"-")=COUNTA(AD76:AD77),"-",SUM(AD76:AD77))</f>
        <v>12391464784</v>
      </c>
      <c r="AT75" s="405"/>
      <c r="AU75" s="405"/>
    </row>
    <row r="76" spans="1:47" ht="14.65" customHeight="1" x14ac:dyDescent="0.15">
      <c r="A76" s="6" t="s">
        <v>104</v>
      </c>
      <c r="D76" s="28"/>
      <c r="E76" s="23"/>
      <c r="F76" s="23"/>
      <c r="G76" s="23" t="s">
        <v>105</v>
      </c>
      <c r="H76" s="23"/>
      <c r="I76" s="23"/>
      <c r="J76" s="23"/>
      <c r="K76" s="13"/>
      <c r="L76" s="13"/>
      <c r="M76" s="13"/>
      <c r="N76" s="13"/>
      <c r="O76" s="13"/>
      <c r="P76" s="29">
        <v>12255393</v>
      </c>
      <c r="Q76" s="30"/>
      <c r="R76" s="13"/>
      <c r="S76" s="13"/>
      <c r="T76" s="13"/>
      <c r="U76" s="13"/>
      <c r="V76" s="13"/>
      <c r="W76" s="13"/>
      <c r="X76" s="13"/>
      <c r="Y76" s="13"/>
      <c r="Z76" s="25"/>
      <c r="AA76" s="46"/>
      <c r="AD76" s="9">
        <v>12255392625</v>
      </c>
      <c r="AT76" s="405"/>
      <c r="AU76" s="405"/>
    </row>
    <row r="77" spans="1:47" ht="14.65" customHeight="1" x14ac:dyDescent="0.15">
      <c r="A77" s="6" t="s">
        <v>106</v>
      </c>
      <c r="D77" s="28"/>
      <c r="E77" s="23"/>
      <c r="F77" s="23"/>
      <c r="G77" s="23" t="s">
        <v>91</v>
      </c>
      <c r="H77" s="23"/>
      <c r="I77" s="23"/>
      <c r="J77" s="23"/>
      <c r="K77" s="13"/>
      <c r="L77" s="13"/>
      <c r="M77" s="13"/>
      <c r="N77" s="13"/>
      <c r="O77" s="13"/>
      <c r="P77" s="29">
        <v>136072</v>
      </c>
      <c r="Q77" s="30"/>
      <c r="R77" s="13"/>
      <c r="S77" s="13"/>
      <c r="T77" s="13"/>
      <c r="U77" s="13"/>
      <c r="V77" s="13"/>
      <c r="W77" s="13"/>
      <c r="X77" s="13"/>
      <c r="Y77" s="13"/>
      <c r="Z77" s="25"/>
      <c r="AA77" s="46"/>
      <c r="AD77" s="9">
        <v>136072159</v>
      </c>
      <c r="AT77" s="405"/>
      <c r="AU77" s="405"/>
    </row>
    <row r="78" spans="1:47" ht="14.65" customHeight="1" x14ac:dyDescent="0.15">
      <c r="A78" s="6" t="s">
        <v>107</v>
      </c>
      <c r="D78" s="28"/>
      <c r="E78" s="23"/>
      <c r="F78" s="23" t="s">
        <v>108</v>
      </c>
      <c r="G78" s="23"/>
      <c r="H78" s="23"/>
      <c r="I78" s="23"/>
      <c r="J78" s="23"/>
      <c r="K78" s="13"/>
      <c r="L78" s="13"/>
      <c r="M78" s="13"/>
      <c r="N78" s="13"/>
      <c r="O78" s="13"/>
      <c r="P78" s="29">
        <v>71368</v>
      </c>
      <c r="Q78" s="30"/>
      <c r="R78" s="13"/>
      <c r="S78" s="13"/>
      <c r="T78" s="13"/>
      <c r="U78" s="13"/>
      <c r="V78" s="13"/>
      <c r="W78" s="13"/>
      <c r="X78" s="13"/>
      <c r="Y78" s="13"/>
      <c r="Z78" s="25"/>
      <c r="AA78" s="46"/>
      <c r="AD78" s="9">
        <v>71368481</v>
      </c>
      <c r="AT78" s="405"/>
      <c r="AU78" s="405"/>
    </row>
    <row r="79" spans="1:47" ht="14.65" customHeight="1" x14ac:dyDescent="0.15">
      <c r="A79" s="6" t="s">
        <v>109</v>
      </c>
      <c r="D79" s="28"/>
      <c r="E79" s="23"/>
      <c r="F79" s="23" t="s">
        <v>44</v>
      </c>
      <c r="G79" s="23"/>
      <c r="H79" s="32"/>
      <c r="I79" s="23"/>
      <c r="J79" s="23"/>
      <c r="K79" s="13"/>
      <c r="L79" s="13"/>
      <c r="M79" s="13"/>
      <c r="N79" s="13"/>
      <c r="O79" s="13"/>
      <c r="P79" s="29">
        <v>202742</v>
      </c>
      <c r="Q79" s="30"/>
      <c r="R79" s="13"/>
      <c r="S79" s="13"/>
      <c r="T79" s="13"/>
      <c r="U79" s="13"/>
      <c r="V79" s="13"/>
      <c r="W79" s="13"/>
      <c r="X79" s="13"/>
      <c r="Y79" s="13"/>
      <c r="Z79" s="25"/>
      <c r="AA79" s="46"/>
      <c r="AD79" s="9">
        <v>202742340</v>
      </c>
      <c r="AT79" s="405"/>
      <c r="AU79" s="405"/>
    </row>
    <row r="80" spans="1:47" ht="14.65" customHeight="1" x14ac:dyDescent="0.15">
      <c r="A80" s="6" t="s">
        <v>110</v>
      </c>
      <c r="D80" s="28"/>
      <c r="E80" s="23"/>
      <c r="F80" s="13" t="s">
        <v>95</v>
      </c>
      <c r="G80" s="23"/>
      <c r="H80" s="23"/>
      <c r="I80" s="23"/>
      <c r="J80" s="23"/>
      <c r="K80" s="13"/>
      <c r="L80" s="13"/>
      <c r="M80" s="13"/>
      <c r="N80" s="13"/>
      <c r="O80" s="13"/>
      <c r="P80" s="29">
        <v>-30077</v>
      </c>
      <c r="Q80" s="30"/>
      <c r="R80" s="47"/>
      <c r="S80" s="48"/>
      <c r="T80" s="48"/>
      <c r="U80" s="48"/>
      <c r="V80" s="48"/>
      <c r="W80" s="48"/>
      <c r="X80" s="48"/>
      <c r="Y80" s="49"/>
      <c r="Z80" s="50"/>
      <c r="AA80" s="51"/>
      <c r="AD80" s="9">
        <v>-30077405</v>
      </c>
      <c r="AT80" s="405"/>
      <c r="AU80" s="405"/>
    </row>
    <row r="81" spans="1:47" ht="16.5" customHeight="1" thickBot="1" x14ac:dyDescent="0.2">
      <c r="A81" s="6">
        <v>1565000</v>
      </c>
      <c r="B81" s="6" t="s">
        <v>141</v>
      </c>
      <c r="D81" s="28"/>
      <c r="E81" s="23" t="s">
        <v>111</v>
      </c>
      <c r="F81" s="23"/>
      <c r="G81" s="23"/>
      <c r="H81" s="23"/>
      <c r="I81" s="23"/>
      <c r="J81" s="23"/>
      <c r="K81" s="13"/>
      <c r="L81" s="13"/>
      <c r="M81" s="13"/>
      <c r="N81" s="13"/>
      <c r="O81" s="13"/>
      <c r="P81" s="29">
        <v>0</v>
      </c>
      <c r="Q81" s="30"/>
      <c r="R81" s="52" t="s">
        <v>142</v>
      </c>
      <c r="S81" s="53"/>
      <c r="T81" s="53"/>
      <c r="U81" s="53"/>
      <c r="V81" s="53"/>
      <c r="W81" s="53"/>
      <c r="X81" s="53"/>
      <c r="Y81" s="54"/>
      <c r="Z81" s="55">
        <v>290822479</v>
      </c>
      <c r="AA81" s="56"/>
      <c r="AD81" s="9">
        <v>0</v>
      </c>
      <c r="AE81" s="9">
        <f>IF(AND(AE31="-",AE32="-",AE33="-"),"-",SUM(AE31,AE32,AE33))</f>
        <v>290822478868</v>
      </c>
      <c r="AT81" s="405"/>
      <c r="AU81" s="405"/>
    </row>
    <row r="82" spans="1:47" ht="14.65" customHeight="1" thickBot="1" x14ac:dyDescent="0.2">
      <c r="A82" s="6" t="s">
        <v>1</v>
      </c>
      <c r="B82" s="6" t="s">
        <v>112</v>
      </c>
      <c r="D82" s="57" t="s">
        <v>2</v>
      </c>
      <c r="E82" s="58"/>
      <c r="F82" s="58"/>
      <c r="G82" s="58"/>
      <c r="H82" s="58"/>
      <c r="I82" s="58"/>
      <c r="J82" s="58"/>
      <c r="K82" s="58"/>
      <c r="L82" s="58"/>
      <c r="M82" s="58"/>
      <c r="N82" s="58"/>
      <c r="O82" s="59"/>
      <c r="P82" s="60">
        <v>395112911</v>
      </c>
      <c r="Q82" s="61" t="s">
        <v>419</v>
      </c>
      <c r="R82" s="17" t="s">
        <v>342</v>
      </c>
      <c r="S82" s="18"/>
      <c r="T82" s="18"/>
      <c r="U82" s="18"/>
      <c r="V82" s="18"/>
      <c r="W82" s="18"/>
      <c r="X82" s="18"/>
      <c r="Y82" s="62"/>
      <c r="Z82" s="60">
        <v>395112911</v>
      </c>
      <c r="AA82" s="63" t="s">
        <v>419</v>
      </c>
      <c r="AD82" s="9">
        <f>IF(AND(AD14="-",AD71="-",AD81="-"),"-",SUM(AD14,AD71,AD81))</f>
        <v>395112911430</v>
      </c>
      <c r="AE82" s="9">
        <f>IF(AND(AE29="-",AE81="-"),"-",SUM(AE29,AE81))</f>
        <v>395112911430</v>
      </c>
      <c r="AT82" s="405"/>
      <c r="AU82" s="405"/>
    </row>
    <row r="83" spans="1:47" ht="9.75" customHeight="1" x14ac:dyDescent="0.15">
      <c r="D83" s="12"/>
      <c r="E83" s="12"/>
      <c r="F83" s="12"/>
      <c r="G83" s="12"/>
      <c r="H83" s="12"/>
      <c r="I83" s="12"/>
      <c r="J83" s="12"/>
      <c r="K83" s="12"/>
      <c r="L83" s="12"/>
      <c r="M83" s="12"/>
      <c r="N83" s="12"/>
      <c r="O83" s="12"/>
      <c r="P83" s="12"/>
      <c r="Q83" s="12"/>
      <c r="Z83" s="13"/>
      <c r="AA83" s="13"/>
    </row>
    <row r="84" spans="1:47" ht="14.65" customHeight="1" x14ac:dyDescent="0.15">
      <c r="D84" s="16"/>
      <c r="E84" s="64" t="s">
        <v>343</v>
      </c>
      <c r="F84" s="16"/>
      <c r="G84" s="16"/>
      <c r="H84" s="16"/>
      <c r="I84" s="16"/>
      <c r="J84" s="16"/>
      <c r="K84" s="16"/>
      <c r="L84" s="16"/>
      <c r="M84" s="16"/>
      <c r="N84" s="16"/>
      <c r="O84" s="16"/>
      <c r="P84" s="16"/>
      <c r="Q84" s="16"/>
      <c r="Z84" s="12"/>
      <c r="AA84" s="12"/>
    </row>
  </sheetData>
  <mergeCells count="12">
    <mergeCell ref="R29:Y29"/>
    <mergeCell ref="R36:Y36"/>
    <mergeCell ref="R80:Y80"/>
    <mergeCell ref="R81:Y81"/>
    <mergeCell ref="D82:O82"/>
    <mergeCell ref="R82:Y82"/>
    <mergeCell ref="D9:AA9"/>
    <mergeCell ref="D10:AA10"/>
    <mergeCell ref="D12:O12"/>
    <mergeCell ref="P12:Q12"/>
    <mergeCell ref="R12:Y12"/>
    <mergeCell ref="Z12:AA12"/>
  </mergeCells>
  <phoneticPr fontId="2"/>
  <pageMargins left="0.70866141732283472" right="0.70866141732283472" top="0.39370078740157477" bottom="0.39370078740157477" header="0.51181102362204722" footer="0.51181102362204722"/>
  <pageSetup paperSize="9" scale="7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7E275F-E52B-486B-BFFD-E82A100FEBE7}">
  <sheetPr codeName="Sheet7">
    <pageSetUpPr fitToPage="1"/>
  </sheetPr>
  <dimension ref="A1:AT49"/>
  <sheetViews>
    <sheetView topLeftCell="B1" zoomScale="85" zoomScaleNormal="85" zoomScaleSheetLayoutView="100" workbookViewId="0"/>
  </sheetViews>
  <sheetFormatPr defaultRowHeight="13.5" x14ac:dyDescent="0.15"/>
  <cols>
    <col min="1" max="1" width="0" style="66" hidden="1" customWidth="1"/>
    <col min="2" max="2" width="0.625" style="5" customWidth="1"/>
    <col min="3" max="3" width="1.25" style="70" customWidth="1"/>
    <col min="4" max="12" width="2.125" style="70" customWidth="1"/>
    <col min="13" max="13" width="18.375" style="70" customWidth="1"/>
    <col min="14" max="14" width="21.625" style="70" bestFit="1" customWidth="1"/>
    <col min="15" max="15" width="2.5" style="70" customWidth="1"/>
    <col min="16" max="16" width="0.625" style="70" customWidth="1"/>
    <col min="17" max="17" width="9" style="5"/>
    <col min="18" max="18" width="0" style="5" hidden="1" customWidth="1"/>
    <col min="19" max="257" width="9" style="5"/>
    <col min="258" max="258" width="0.625" style="5" customWidth="1"/>
    <col min="259" max="259" width="1.25" style="5" customWidth="1"/>
    <col min="260" max="268" width="2.125" style="5" customWidth="1"/>
    <col min="269" max="269" width="18.375" style="5" customWidth="1"/>
    <col min="270" max="270" width="21.625" style="5" bestFit="1" customWidth="1"/>
    <col min="271" max="271" width="2.5" style="5" customWidth="1"/>
    <col min="272" max="272" width="0.625" style="5" customWidth="1"/>
    <col min="273" max="513" width="9" style="5"/>
    <col min="514" max="514" width="0.625" style="5" customWidth="1"/>
    <col min="515" max="515" width="1.25" style="5" customWidth="1"/>
    <col min="516" max="524" width="2.125" style="5" customWidth="1"/>
    <col min="525" max="525" width="18.375" style="5" customWidth="1"/>
    <col min="526" max="526" width="21.625" style="5" bestFit="1" customWidth="1"/>
    <col min="527" max="527" width="2.5" style="5" customWidth="1"/>
    <col min="528" max="528" width="0.625" style="5" customWidth="1"/>
    <col min="529" max="769" width="9" style="5"/>
    <col min="770" max="770" width="0.625" style="5" customWidth="1"/>
    <col min="771" max="771" width="1.25" style="5" customWidth="1"/>
    <col min="772" max="780" width="2.125" style="5" customWidth="1"/>
    <col min="781" max="781" width="18.375" style="5" customWidth="1"/>
    <col min="782" max="782" width="21.625" style="5" bestFit="1" customWidth="1"/>
    <col min="783" max="783" width="2.5" style="5" customWidth="1"/>
    <col min="784" max="784" width="0.625" style="5" customWidth="1"/>
    <col min="785" max="1025" width="9" style="5"/>
    <col min="1026" max="1026" width="0.625" style="5" customWidth="1"/>
    <col min="1027" max="1027" width="1.25" style="5" customWidth="1"/>
    <col min="1028" max="1036" width="2.125" style="5" customWidth="1"/>
    <col min="1037" max="1037" width="18.375" style="5" customWidth="1"/>
    <col min="1038" max="1038" width="21.625" style="5" bestFit="1" customWidth="1"/>
    <col min="1039" max="1039" width="2.5" style="5" customWidth="1"/>
    <col min="1040" max="1040" width="0.625" style="5" customWidth="1"/>
    <col min="1041" max="1281" width="9" style="5"/>
    <col min="1282" max="1282" width="0.625" style="5" customWidth="1"/>
    <col min="1283" max="1283" width="1.25" style="5" customWidth="1"/>
    <col min="1284" max="1292" width="2.125" style="5" customWidth="1"/>
    <col min="1293" max="1293" width="18.375" style="5" customWidth="1"/>
    <col min="1294" max="1294" width="21.625" style="5" bestFit="1" customWidth="1"/>
    <col min="1295" max="1295" width="2.5" style="5" customWidth="1"/>
    <col min="1296" max="1296" width="0.625" style="5" customWidth="1"/>
    <col min="1297" max="1537" width="9" style="5"/>
    <col min="1538" max="1538" width="0.625" style="5" customWidth="1"/>
    <col min="1539" max="1539" width="1.25" style="5" customWidth="1"/>
    <col min="1540" max="1548" width="2.125" style="5" customWidth="1"/>
    <col min="1549" max="1549" width="18.375" style="5" customWidth="1"/>
    <col min="1550" max="1550" width="21.625" style="5" bestFit="1" customWidth="1"/>
    <col min="1551" max="1551" width="2.5" style="5" customWidth="1"/>
    <col min="1552" max="1552" width="0.625" style="5" customWidth="1"/>
    <col min="1553" max="1793" width="9" style="5"/>
    <col min="1794" max="1794" width="0.625" style="5" customWidth="1"/>
    <col min="1795" max="1795" width="1.25" style="5" customWidth="1"/>
    <col min="1796" max="1804" width="2.125" style="5" customWidth="1"/>
    <col min="1805" max="1805" width="18.375" style="5" customWidth="1"/>
    <col min="1806" max="1806" width="21.625" style="5" bestFit="1" customWidth="1"/>
    <col min="1807" max="1807" width="2.5" style="5" customWidth="1"/>
    <col min="1808" max="1808" width="0.625" style="5" customWidth="1"/>
    <col min="1809" max="2049" width="9" style="5"/>
    <col min="2050" max="2050" width="0.625" style="5" customWidth="1"/>
    <col min="2051" max="2051" width="1.25" style="5" customWidth="1"/>
    <col min="2052" max="2060" width="2.125" style="5" customWidth="1"/>
    <col min="2061" max="2061" width="18.375" style="5" customWidth="1"/>
    <col min="2062" max="2062" width="21.625" style="5" bestFit="1" customWidth="1"/>
    <col min="2063" max="2063" width="2.5" style="5" customWidth="1"/>
    <col min="2064" max="2064" width="0.625" style="5" customWidth="1"/>
    <col min="2065" max="2305" width="9" style="5"/>
    <col min="2306" max="2306" width="0.625" style="5" customWidth="1"/>
    <col min="2307" max="2307" width="1.25" style="5" customWidth="1"/>
    <col min="2308" max="2316" width="2.125" style="5" customWidth="1"/>
    <col min="2317" max="2317" width="18.375" style="5" customWidth="1"/>
    <col min="2318" max="2318" width="21.625" style="5" bestFit="1" customWidth="1"/>
    <col min="2319" max="2319" width="2.5" style="5" customWidth="1"/>
    <col min="2320" max="2320" width="0.625" style="5" customWidth="1"/>
    <col min="2321" max="2561" width="9" style="5"/>
    <col min="2562" max="2562" width="0.625" style="5" customWidth="1"/>
    <col min="2563" max="2563" width="1.25" style="5" customWidth="1"/>
    <col min="2564" max="2572" width="2.125" style="5" customWidth="1"/>
    <col min="2573" max="2573" width="18.375" style="5" customWidth="1"/>
    <col min="2574" max="2574" width="21.625" style="5" bestFit="1" customWidth="1"/>
    <col min="2575" max="2575" width="2.5" style="5" customWidth="1"/>
    <col min="2576" max="2576" width="0.625" style="5" customWidth="1"/>
    <col min="2577" max="2817" width="9" style="5"/>
    <col min="2818" max="2818" width="0.625" style="5" customWidth="1"/>
    <col min="2819" max="2819" width="1.25" style="5" customWidth="1"/>
    <col min="2820" max="2828" width="2.125" style="5" customWidth="1"/>
    <col min="2829" max="2829" width="18.375" style="5" customWidth="1"/>
    <col min="2830" max="2830" width="21.625" style="5" bestFit="1" customWidth="1"/>
    <col min="2831" max="2831" width="2.5" style="5" customWidth="1"/>
    <col min="2832" max="2832" width="0.625" style="5" customWidth="1"/>
    <col min="2833" max="3073" width="9" style="5"/>
    <col min="3074" max="3074" width="0.625" style="5" customWidth="1"/>
    <col min="3075" max="3075" width="1.25" style="5" customWidth="1"/>
    <col min="3076" max="3084" width="2.125" style="5" customWidth="1"/>
    <col min="3085" max="3085" width="18.375" style="5" customWidth="1"/>
    <col min="3086" max="3086" width="21.625" style="5" bestFit="1" customWidth="1"/>
    <col min="3087" max="3087" width="2.5" style="5" customWidth="1"/>
    <col min="3088" max="3088" width="0.625" style="5" customWidth="1"/>
    <col min="3089" max="3329" width="9" style="5"/>
    <col min="3330" max="3330" width="0.625" style="5" customWidth="1"/>
    <col min="3331" max="3331" width="1.25" style="5" customWidth="1"/>
    <col min="3332" max="3340" width="2.125" style="5" customWidth="1"/>
    <col min="3341" max="3341" width="18.375" style="5" customWidth="1"/>
    <col min="3342" max="3342" width="21.625" style="5" bestFit="1" customWidth="1"/>
    <col min="3343" max="3343" width="2.5" style="5" customWidth="1"/>
    <col min="3344" max="3344" width="0.625" style="5" customWidth="1"/>
    <col min="3345" max="3585" width="9" style="5"/>
    <col min="3586" max="3586" width="0.625" style="5" customWidth="1"/>
    <col min="3587" max="3587" width="1.25" style="5" customWidth="1"/>
    <col min="3588" max="3596" width="2.125" style="5" customWidth="1"/>
    <col min="3597" max="3597" width="18.375" style="5" customWidth="1"/>
    <col min="3598" max="3598" width="21.625" style="5" bestFit="1" customWidth="1"/>
    <col min="3599" max="3599" width="2.5" style="5" customWidth="1"/>
    <col min="3600" max="3600" width="0.625" style="5" customWidth="1"/>
    <col min="3601" max="3841" width="9" style="5"/>
    <col min="3842" max="3842" width="0.625" style="5" customWidth="1"/>
    <col min="3843" max="3843" width="1.25" style="5" customWidth="1"/>
    <col min="3844" max="3852" width="2.125" style="5" customWidth="1"/>
    <col min="3853" max="3853" width="18.375" style="5" customWidth="1"/>
    <col min="3854" max="3854" width="21.625" style="5" bestFit="1" customWidth="1"/>
    <col min="3855" max="3855" width="2.5" style="5" customWidth="1"/>
    <col min="3856" max="3856" width="0.625" style="5" customWidth="1"/>
    <col min="3857" max="4097" width="9" style="5"/>
    <col min="4098" max="4098" width="0.625" style="5" customWidth="1"/>
    <col min="4099" max="4099" width="1.25" style="5" customWidth="1"/>
    <col min="4100" max="4108" width="2.125" style="5" customWidth="1"/>
    <col min="4109" max="4109" width="18.375" style="5" customWidth="1"/>
    <col min="4110" max="4110" width="21.625" style="5" bestFit="1" customWidth="1"/>
    <col min="4111" max="4111" width="2.5" style="5" customWidth="1"/>
    <col min="4112" max="4112" width="0.625" style="5" customWidth="1"/>
    <col min="4113" max="4353" width="9" style="5"/>
    <col min="4354" max="4354" width="0.625" style="5" customWidth="1"/>
    <col min="4355" max="4355" width="1.25" style="5" customWidth="1"/>
    <col min="4356" max="4364" width="2.125" style="5" customWidth="1"/>
    <col min="4365" max="4365" width="18.375" style="5" customWidth="1"/>
    <col min="4366" max="4366" width="21.625" style="5" bestFit="1" customWidth="1"/>
    <col min="4367" max="4367" width="2.5" style="5" customWidth="1"/>
    <col min="4368" max="4368" width="0.625" style="5" customWidth="1"/>
    <col min="4369" max="4609" width="9" style="5"/>
    <col min="4610" max="4610" width="0.625" style="5" customWidth="1"/>
    <col min="4611" max="4611" width="1.25" style="5" customWidth="1"/>
    <col min="4612" max="4620" width="2.125" style="5" customWidth="1"/>
    <col min="4621" max="4621" width="18.375" style="5" customWidth="1"/>
    <col min="4622" max="4622" width="21.625" style="5" bestFit="1" customWidth="1"/>
    <col min="4623" max="4623" width="2.5" style="5" customWidth="1"/>
    <col min="4624" max="4624" width="0.625" style="5" customWidth="1"/>
    <col min="4625" max="4865" width="9" style="5"/>
    <col min="4866" max="4866" width="0.625" style="5" customWidth="1"/>
    <col min="4867" max="4867" width="1.25" style="5" customWidth="1"/>
    <col min="4868" max="4876" width="2.125" style="5" customWidth="1"/>
    <col min="4877" max="4877" width="18.375" style="5" customWidth="1"/>
    <col min="4878" max="4878" width="21.625" style="5" bestFit="1" customWidth="1"/>
    <col min="4879" max="4879" width="2.5" style="5" customWidth="1"/>
    <col min="4880" max="4880" width="0.625" style="5" customWidth="1"/>
    <col min="4881" max="5121" width="9" style="5"/>
    <col min="5122" max="5122" width="0.625" style="5" customWidth="1"/>
    <col min="5123" max="5123" width="1.25" style="5" customWidth="1"/>
    <col min="5124" max="5132" width="2.125" style="5" customWidth="1"/>
    <col min="5133" max="5133" width="18.375" style="5" customWidth="1"/>
    <col min="5134" max="5134" width="21.625" style="5" bestFit="1" customWidth="1"/>
    <col min="5135" max="5135" width="2.5" style="5" customWidth="1"/>
    <col min="5136" max="5136" width="0.625" style="5" customWidth="1"/>
    <col min="5137" max="5377" width="9" style="5"/>
    <col min="5378" max="5378" width="0.625" style="5" customWidth="1"/>
    <col min="5379" max="5379" width="1.25" style="5" customWidth="1"/>
    <col min="5380" max="5388" width="2.125" style="5" customWidth="1"/>
    <col min="5389" max="5389" width="18.375" style="5" customWidth="1"/>
    <col min="5390" max="5390" width="21.625" style="5" bestFit="1" customWidth="1"/>
    <col min="5391" max="5391" width="2.5" style="5" customWidth="1"/>
    <col min="5392" max="5392" width="0.625" style="5" customWidth="1"/>
    <col min="5393" max="5633" width="9" style="5"/>
    <col min="5634" max="5634" width="0.625" style="5" customWidth="1"/>
    <col min="5635" max="5635" width="1.25" style="5" customWidth="1"/>
    <col min="5636" max="5644" width="2.125" style="5" customWidth="1"/>
    <col min="5645" max="5645" width="18.375" style="5" customWidth="1"/>
    <col min="5646" max="5646" width="21.625" style="5" bestFit="1" customWidth="1"/>
    <col min="5647" max="5647" width="2.5" style="5" customWidth="1"/>
    <col min="5648" max="5648" width="0.625" style="5" customWidth="1"/>
    <col min="5649" max="5889" width="9" style="5"/>
    <col min="5890" max="5890" width="0.625" style="5" customWidth="1"/>
    <col min="5891" max="5891" width="1.25" style="5" customWidth="1"/>
    <col min="5892" max="5900" width="2.125" style="5" customWidth="1"/>
    <col min="5901" max="5901" width="18.375" style="5" customWidth="1"/>
    <col min="5902" max="5902" width="21.625" style="5" bestFit="1" customWidth="1"/>
    <col min="5903" max="5903" width="2.5" style="5" customWidth="1"/>
    <col min="5904" max="5904" width="0.625" style="5" customWidth="1"/>
    <col min="5905" max="6145" width="9" style="5"/>
    <col min="6146" max="6146" width="0.625" style="5" customWidth="1"/>
    <col min="6147" max="6147" width="1.25" style="5" customWidth="1"/>
    <col min="6148" max="6156" width="2.125" style="5" customWidth="1"/>
    <col min="6157" max="6157" width="18.375" style="5" customWidth="1"/>
    <col min="6158" max="6158" width="21.625" style="5" bestFit="1" customWidth="1"/>
    <col min="6159" max="6159" width="2.5" style="5" customWidth="1"/>
    <col min="6160" max="6160" width="0.625" style="5" customWidth="1"/>
    <col min="6161" max="6401" width="9" style="5"/>
    <col min="6402" max="6402" width="0.625" style="5" customWidth="1"/>
    <col min="6403" max="6403" width="1.25" style="5" customWidth="1"/>
    <col min="6404" max="6412" width="2.125" style="5" customWidth="1"/>
    <col min="6413" max="6413" width="18.375" style="5" customWidth="1"/>
    <col min="6414" max="6414" width="21.625" style="5" bestFit="1" customWidth="1"/>
    <col min="6415" max="6415" width="2.5" style="5" customWidth="1"/>
    <col min="6416" max="6416" width="0.625" style="5" customWidth="1"/>
    <col min="6417" max="6657" width="9" style="5"/>
    <col min="6658" max="6658" width="0.625" style="5" customWidth="1"/>
    <col min="6659" max="6659" width="1.25" style="5" customWidth="1"/>
    <col min="6660" max="6668" width="2.125" style="5" customWidth="1"/>
    <col min="6669" max="6669" width="18.375" style="5" customWidth="1"/>
    <col min="6670" max="6670" width="21.625" style="5" bestFit="1" customWidth="1"/>
    <col min="6671" max="6671" width="2.5" style="5" customWidth="1"/>
    <col min="6672" max="6672" width="0.625" style="5" customWidth="1"/>
    <col min="6673" max="6913" width="9" style="5"/>
    <col min="6914" max="6914" width="0.625" style="5" customWidth="1"/>
    <col min="6915" max="6915" width="1.25" style="5" customWidth="1"/>
    <col min="6916" max="6924" width="2.125" style="5" customWidth="1"/>
    <col min="6925" max="6925" width="18.375" style="5" customWidth="1"/>
    <col min="6926" max="6926" width="21.625" style="5" bestFit="1" customWidth="1"/>
    <col min="6927" max="6927" width="2.5" style="5" customWidth="1"/>
    <col min="6928" max="6928" width="0.625" style="5" customWidth="1"/>
    <col min="6929" max="7169" width="9" style="5"/>
    <col min="7170" max="7170" width="0.625" style="5" customWidth="1"/>
    <col min="7171" max="7171" width="1.25" style="5" customWidth="1"/>
    <col min="7172" max="7180" width="2.125" style="5" customWidth="1"/>
    <col min="7181" max="7181" width="18.375" style="5" customWidth="1"/>
    <col min="7182" max="7182" width="21.625" style="5" bestFit="1" customWidth="1"/>
    <col min="7183" max="7183" width="2.5" style="5" customWidth="1"/>
    <col min="7184" max="7184" width="0.625" style="5" customWidth="1"/>
    <col min="7185" max="7425" width="9" style="5"/>
    <col min="7426" max="7426" width="0.625" style="5" customWidth="1"/>
    <col min="7427" max="7427" width="1.25" style="5" customWidth="1"/>
    <col min="7428" max="7436" width="2.125" style="5" customWidth="1"/>
    <col min="7437" max="7437" width="18.375" style="5" customWidth="1"/>
    <col min="7438" max="7438" width="21.625" style="5" bestFit="1" customWidth="1"/>
    <col min="7439" max="7439" width="2.5" style="5" customWidth="1"/>
    <col min="7440" max="7440" width="0.625" style="5" customWidth="1"/>
    <col min="7441" max="7681" width="9" style="5"/>
    <col min="7682" max="7682" width="0.625" style="5" customWidth="1"/>
    <col min="7683" max="7683" width="1.25" style="5" customWidth="1"/>
    <col min="7684" max="7692" width="2.125" style="5" customWidth="1"/>
    <col min="7693" max="7693" width="18.375" style="5" customWidth="1"/>
    <col min="7694" max="7694" width="21.625" style="5" bestFit="1" customWidth="1"/>
    <col min="7695" max="7695" width="2.5" style="5" customWidth="1"/>
    <col min="7696" max="7696" width="0.625" style="5" customWidth="1"/>
    <col min="7697" max="7937" width="9" style="5"/>
    <col min="7938" max="7938" width="0.625" style="5" customWidth="1"/>
    <col min="7939" max="7939" width="1.25" style="5" customWidth="1"/>
    <col min="7940" max="7948" width="2.125" style="5" customWidth="1"/>
    <col min="7949" max="7949" width="18.375" style="5" customWidth="1"/>
    <col min="7950" max="7950" width="21.625" style="5" bestFit="1" customWidth="1"/>
    <col min="7951" max="7951" width="2.5" style="5" customWidth="1"/>
    <col min="7952" max="7952" width="0.625" style="5" customWidth="1"/>
    <col min="7953" max="8193" width="9" style="5"/>
    <col min="8194" max="8194" width="0.625" style="5" customWidth="1"/>
    <col min="8195" max="8195" width="1.25" style="5" customWidth="1"/>
    <col min="8196" max="8204" width="2.125" style="5" customWidth="1"/>
    <col min="8205" max="8205" width="18.375" style="5" customWidth="1"/>
    <col min="8206" max="8206" width="21.625" style="5" bestFit="1" customWidth="1"/>
    <col min="8207" max="8207" width="2.5" style="5" customWidth="1"/>
    <col min="8208" max="8208" width="0.625" style="5" customWidth="1"/>
    <col min="8209" max="8449" width="9" style="5"/>
    <col min="8450" max="8450" width="0.625" style="5" customWidth="1"/>
    <col min="8451" max="8451" width="1.25" style="5" customWidth="1"/>
    <col min="8452" max="8460" width="2.125" style="5" customWidth="1"/>
    <col min="8461" max="8461" width="18.375" style="5" customWidth="1"/>
    <col min="8462" max="8462" width="21.625" style="5" bestFit="1" customWidth="1"/>
    <col min="8463" max="8463" width="2.5" style="5" customWidth="1"/>
    <col min="8464" max="8464" width="0.625" style="5" customWidth="1"/>
    <col min="8465" max="8705" width="9" style="5"/>
    <col min="8706" max="8706" width="0.625" style="5" customWidth="1"/>
    <col min="8707" max="8707" width="1.25" style="5" customWidth="1"/>
    <col min="8708" max="8716" width="2.125" style="5" customWidth="1"/>
    <col min="8717" max="8717" width="18.375" style="5" customWidth="1"/>
    <col min="8718" max="8718" width="21.625" style="5" bestFit="1" customWidth="1"/>
    <col min="8719" max="8719" width="2.5" style="5" customWidth="1"/>
    <col min="8720" max="8720" width="0.625" style="5" customWidth="1"/>
    <col min="8721" max="8961" width="9" style="5"/>
    <col min="8962" max="8962" width="0.625" style="5" customWidth="1"/>
    <col min="8963" max="8963" width="1.25" style="5" customWidth="1"/>
    <col min="8964" max="8972" width="2.125" style="5" customWidth="1"/>
    <col min="8973" max="8973" width="18.375" style="5" customWidth="1"/>
    <col min="8974" max="8974" width="21.625" style="5" bestFit="1" customWidth="1"/>
    <col min="8975" max="8975" width="2.5" style="5" customWidth="1"/>
    <col min="8976" max="8976" width="0.625" style="5" customWidth="1"/>
    <col min="8977" max="9217" width="9" style="5"/>
    <col min="9218" max="9218" width="0.625" style="5" customWidth="1"/>
    <col min="9219" max="9219" width="1.25" style="5" customWidth="1"/>
    <col min="9220" max="9228" width="2.125" style="5" customWidth="1"/>
    <col min="9229" max="9229" width="18.375" style="5" customWidth="1"/>
    <col min="9230" max="9230" width="21.625" style="5" bestFit="1" customWidth="1"/>
    <col min="9231" max="9231" width="2.5" style="5" customWidth="1"/>
    <col min="9232" max="9232" width="0.625" style="5" customWidth="1"/>
    <col min="9233" max="9473" width="9" style="5"/>
    <col min="9474" max="9474" width="0.625" style="5" customWidth="1"/>
    <col min="9475" max="9475" width="1.25" style="5" customWidth="1"/>
    <col min="9476" max="9484" width="2.125" style="5" customWidth="1"/>
    <col min="9485" max="9485" width="18.375" style="5" customWidth="1"/>
    <col min="9486" max="9486" width="21.625" style="5" bestFit="1" customWidth="1"/>
    <col min="9487" max="9487" width="2.5" style="5" customWidth="1"/>
    <col min="9488" max="9488" width="0.625" style="5" customWidth="1"/>
    <col min="9489" max="9729" width="9" style="5"/>
    <col min="9730" max="9730" width="0.625" style="5" customWidth="1"/>
    <col min="9731" max="9731" width="1.25" style="5" customWidth="1"/>
    <col min="9732" max="9740" width="2.125" style="5" customWidth="1"/>
    <col min="9741" max="9741" width="18.375" style="5" customWidth="1"/>
    <col min="9742" max="9742" width="21.625" style="5" bestFit="1" customWidth="1"/>
    <col min="9743" max="9743" width="2.5" style="5" customWidth="1"/>
    <col min="9744" max="9744" width="0.625" style="5" customWidth="1"/>
    <col min="9745" max="9985" width="9" style="5"/>
    <col min="9986" max="9986" width="0.625" style="5" customWidth="1"/>
    <col min="9987" max="9987" width="1.25" style="5" customWidth="1"/>
    <col min="9988" max="9996" width="2.125" style="5" customWidth="1"/>
    <col min="9997" max="9997" width="18.375" style="5" customWidth="1"/>
    <col min="9998" max="9998" width="21.625" style="5" bestFit="1" customWidth="1"/>
    <col min="9999" max="9999" width="2.5" style="5" customWidth="1"/>
    <col min="10000" max="10000" width="0.625" style="5" customWidth="1"/>
    <col min="10001" max="10241" width="9" style="5"/>
    <col min="10242" max="10242" width="0.625" style="5" customWidth="1"/>
    <col min="10243" max="10243" width="1.25" style="5" customWidth="1"/>
    <col min="10244" max="10252" width="2.125" style="5" customWidth="1"/>
    <col min="10253" max="10253" width="18.375" style="5" customWidth="1"/>
    <col min="10254" max="10254" width="21.625" style="5" bestFit="1" customWidth="1"/>
    <col min="10255" max="10255" width="2.5" style="5" customWidth="1"/>
    <col min="10256" max="10256" width="0.625" style="5" customWidth="1"/>
    <col min="10257" max="10497" width="9" style="5"/>
    <col min="10498" max="10498" width="0.625" style="5" customWidth="1"/>
    <col min="10499" max="10499" width="1.25" style="5" customWidth="1"/>
    <col min="10500" max="10508" width="2.125" style="5" customWidth="1"/>
    <col min="10509" max="10509" width="18.375" style="5" customWidth="1"/>
    <col min="10510" max="10510" width="21.625" style="5" bestFit="1" customWidth="1"/>
    <col min="10511" max="10511" width="2.5" style="5" customWidth="1"/>
    <col min="10512" max="10512" width="0.625" style="5" customWidth="1"/>
    <col min="10513" max="10753" width="9" style="5"/>
    <col min="10754" max="10754" width="0.625" style="5" customWidth="1"/>
    <col min="10755" max="10755" width="1.25" style="5" customWidth="1"/>
    <col min="10756" max="10764" width="2.125" style="5" customWidth="1"/>
    <col min="10765" max="10765" width="18.375" style="5" customWidth="1"/>
    <col min="10766" max="10766" width="21.625" style="5" bestFit="1" customWidth="1"/>
    <col min="10767" max="10767" width="2.5" style="5" customWidth="1"/>
    <col min="10768" max="10768" width="0.625" style="5" customWidth="1"/>
    <col min="10769" max="11009" width="9" style="5"/>
    <col min="11010" max="11010" width="0.625" style="5" customWidth="1"/>
    <col min="11011" max="11011" width="1.25" style="5" customWidth="1"/>
    <col min="11012" max="11020" width="2.125" style="5" customWidth="1"/>
    <col min="11021" max="11021" width="18.375" style="5" customWidth="1"/>
    <col min="11022" max="11022" width="21.625" style="5" bestFit="1" customWidth="1"/>
    <col min="11023" max="11023" width="2.5" style="5" customWidth="1"/>
    <col min="11024" max="11024" width="0.625" style="5" customWidth="1"/>
    <col min="11025" max="11265" width="9" style="5"/>
    <col min="11266" max="11266" width="0.625" style="5" customWidth="1"/>
    <col min="11267" max="11267" width="1.25" style="5" customWidth="1"/>
    <col min="11268" max="11276" width="2.125" style="5" customWidth="1"/>
    <col min="11277" max="11277" width="18.375" style="5" customWidth="1"/>
    <col min="11278" max="11278" width="21.625" style="5" bestFit="1" customWidth="1"/>
    <col min="11279" max="11279" width="2.5" style="5" customWidth="1"/>
    <col min="11280" max="11280" width="0.625" style="5" customWidth="1"/>
    <col min="11281" max="11521" width="9" style="5"/>
    <col min="11522" max="11522" width="0.625" style="5" customWidth="1"/>
    <col min="11523" max="11523" width="1.25" style="5" customWidth="1"/>
    <col min="11524" max="11532" width="2.125" style="5" customWidth="1"/>
    <col min="11533" max="11533" width="18.375" style="5" customWidth="1"/>
    <col min="11534" max="11534" width="21.625" style="5" bestFit="1" customWidth="1"/>
    <col min="11535" max="11535" width="2.5" style="5" customWidth="1"/>
    <col min="11536" max="11536" width="0.625" style="5" customWidth="1"/>
    <col min="11537" max="11777" width="9" style="5"/>
    <col min="11778" max="11778" width="0.625" style="5" customWidth="1"/>
    <col min="11779" max="11779" width="1.25" style="5" customWidth="1"/>
    <col min="11780" max="11788" width="2.125" style="5" customWidth="1"/>
    <col min="11789" max="11789" width="18.375" style="5" customWidth="1"/>
    <col min="11790" max="11790" width="21.625" style="5" bestFit="1" customWidth="1"/>
    <col min="11791" max="11791" width="2.5" style="5" customWidth="1"/>
    <col min="11792" max="11792" width="0.625" style="5" customWidth="1"/>
    <col min="11793" max="12033" width="9" style="5"/>
    <col min="12034" max="12034" width="0.625" style="5" customWidth="1"/>
    <col min="12035" max="12035" width="1.25" style="5" customWidth="1"/>
    <col min="12036" max="12044" width="2.125" style="5" customWidth="1"/>
    <col min="12045" max="12045" width="18.375" style="5" customWidth="1"/>
    <col min="12046" max="12046" width="21.625" style="5" bestFit="1" customWidth="1"/>
    <col min="12047" max="12047" width="2.5" style="5" customWidth="1"/>
    <col min="12048" max="12048" width="0.625" style="5" customWidth="1"/>
    <col min="12049" max="12289" width="9" style="5"/>
    <col min="12290" max="12290" width="0.625" style="5" customWidth="1"/>
    <col min="12291" max="12291" width="1.25" style="5" customWidth="1"/>
    <col min="12292" max="12300" width="2.125" style="5" customWidth="1"/>
    <col min="12301" max="12301" width="18.375" style="5" customWidth="1"/>
    <col min="12302" max="12302" width="21.625" style="5" bestFit="1" customWidth="1"/>
    <col min="12303" max="12303" width="2.5" style="5" customWidth="1"/>
    <col min="12304" max="12304" width="0.625" style="5" customWidth="1"/>
    <col min="12305" max="12545" width="9" style="5"/>
    <col min="12546" max="12546" width="0.625" style="5" customWidth="1"/>
    <col min="12547" max="12547" width="1.25" style="5" customWidth="1"/>
    <col min="12548" max="12556" width="2.125" style="5" customWidth="1"/>
    <col min="12557" max="12557" width="18.375" style="5" customWidth="1"/>
    <col min="12558" max="12558" width="21.625" style="5" bestFit="1" customWidth="1"/>
    <col min="12559" max="12559" width="2.5" style="5" customWidth="1"/>
    <col min="12560" max="12560" width="0.625" style="5" customWidth="1"/>
    <col min="12561" max="12801" width="9" style="5"/>
    <col min="12802" max="12802" width="0.625" style="5" customWidth="1"/>
    <col min="12803" max="12803" width="1.25" style="5" customWidth="1"/>
    <col min="12804" max="12812" width="2.125" style="5" customWidth="1"/>
    <col min="12813" max="12813" width="18.375" style="5" customWidth="1"/>
    <col min="12814" max="12814" width="21.625" style="5" bestFit="1" customWidth="1"/>
    <col min="12815" max="12815" width="2.5" style="5" customWidth="1"/>
    <col min="12816" max="12816" width="0.625" style="5" customWidth="1"/>
    <col min="12817" max="13057" width="9" style="5"/>
    <col min="13058" max="13058" width="0.625" style="5" customWidth="1"/>
    <col min="13059" max="13059" width="1.25" style="5" customWidth="1"/>
    <col min="13060" max="13068" width="2.125" style="5" customWidth="1"/>
    <col min="13069" max="13069" width="18.375" style="5" customWidth="1"/>
    <col min="13070" max="13070" width="21.625" style="5" bestFit="1" customWidth="1"/>
    <col min="13071" max="13071" width="2.5" style="5" customWidth="1"/>
    <col min="13072" max="13072" width="0.625" style="5" customWidth="1"/>
    <col min="13073" max="13313" width="9" style="5"/>
    <col min="13314" max="13314" width="0.625" style="5" customWidth="1"/>
    <col min="13315" max="13315" width="1.25" style="5" customWidth="1"/>
    <col min="13316" max="13324" width="2.125" style="5" customWidth="1"/>
    <col min="13325" max="13325" width="18.375" style="5" customWidth="1"/>
    <col min="13326" max="13326" width="21.625" style="5" bestFit="1" customWidth="1"/>
    <col min="13327" max="13327" width="2.5" style="5" customWidth="1"/>
    <col min="13328" max="13328" width="0.625" style="5" customWidth="1"/>
    <col min="13329" max="13569" width="9" style="5"/>
    <col min="13570" max="13570" width="0.625" style="5" customWidth="1"/>
    <col min="13571" max="13571" width="1.25" style="5" customWidth="1"/>
    <col min="13572" max="13580" width="2.125" style="5" customWidth="1"/>
    <col min="13581" max="13581" width="18.375" style="5" customWidth="1"/>
    <col min="13582" max="13582" width="21.625" style="5" bestFit="1" customWidth="1"/>
    <col min="13583" max="13583" width="2.5" style="5" customWidth="1"/>
    <col min="13584" max="13584" width="0.625" style="5" customWidth="1"/>
    <col min="13585" max="13825" width="9" style="5"/>
    <col min="13826" max="13826" width="0.625" style="5" customWidth="1"/>
    <col min="13827" max="13827" width="1.25" style="5" customWidth="1"/>
    <col min="13828" max="13836" width="2.125" style="5" customWidth="1"/>
    <col min="13837" max="13837" width="18.375" style="5" customWidth="1"/>
    <col min="13838" max="13838" width="21.625" style="5" bestFit="1" customWidth="1"/>
    <col min="13839" max="13839" width="2.5" style="5" customWidth="1"/>
    <col min="13840" max="13840" width="0.625" style="5" customWidth="1"/>
    <col min="13841" max="14081" width="9" style="5"/>
    <col min="14082" max="14082" width="0.625" style="5" customWidth="1"/>
    <col min="14083" max="14083" width="1.25" style="5" customWidth="1"/>
    <col min="14084" max="14092" width="2.125" style="5" customWidth="1"/>
    <col min="14093" max="14093" width="18.375" style="5" customWidth="1"/>
    <col min="14094" max="14094" width="21.625" style="5" bestFit="1" customWidth="1"/>
    <col min="14095" max="14095" width="2.5" style="5" customWidth="1"/>
    <col min="14096" max="14096" width="0.625" style="5" customWidth="1"/>
    <col min="14097" max="14337" width="9" style="5"/>
    <col min="14338" max="14338" width="0.625" style="5" customWidth="1"/>
    <col min="14339" max="14339" width="1.25" style="5" customWidth="1"/>
    <col min="14340" max="14348" width="2.125" style="5" customWidth="1"/>
    <col min="14349" max="14349" width="18.375" style="5" customWidth="1"/>
    <col min="14350" max="14350" width="21.625" style="5" bestFit="1" customWidth="1"/>
    <col min="14351" max="14351" width="2.5" style="5" customWidth="1"/>
    <col min="14352" max="14352" width="0.625" style="5" customWidth="1"/>
    <col min="14353" max="14593" width="9" style="5"/>
    <col min="14594" max="14594" width="0.625" style="5" customWidth="1"/>
    <col min="14595" max="14595" width="1.25" style="5" customWidth="1"/>
    <col min="14596" max="14604" width="2.125" style="5" customWidth="1"/>
    <col min="14605" max="14605" width="18.375" style="5" customWidth="1"/>
    <col min="14606" max="14606" width="21.625" style="5" bestFit="1" customWidth="1"/>
    <col min="14607" max="14607" width="2.5" style="5" customWidth="1"/>
    <col min="14608" max="14608" width="0.625" style="5" customWidth="1"/>
    <col min="14609" max="14849" width="9" style="5"/>
    <col min="14850" max="14850" width="0.625" style="5" customWidth="1"/>
    <col min="14851" max="14851" width="1.25" style="5" customWidth="1"/>
    <col min="14852" max="14860" width="2.125" style="5" customWidth="1"/>
    <col min="14861" max="14861" width="18.375" style="5" customWidth="1"/>
    <col min="14862" max="14862" width="21.625" style="5" bestFit="1" customWidth="1"/>
    <col min="14863" max="14863" width="2.5" style="5" customWidth="1"/>
    <col min="14864" max="14864" width="0.625" style="5" customWidth="1"/>
    <col min="14865" max="15105" width="9" style="5"/>
    <col min="15106" max="15106" width="0.625" style="5" customWidth="1"/>
    <col min="15107" max="15107" width="1.25" style="5" customWidth="1"/>
    <col min="15108" max="15116" width="2.125" style="5" customWidth="1"/>
    <col min="15117" max="15117" width="18.375" style="5" customWidth="1"/>
    <col min="15118" max="15118" width="21.625" style="5" bestFit="1" customWidth="1"/>
    <col min="15119" max="15119" width="2.5" style="5" customWidth="1"/>
    <col min="15120" max="15120" width="0.625" style="5" customWidth="1"/>
    <col min="15121" max="15361" width="9" style="5"/>
    <col min="15362" max="15362" width="0.625" style="5" customWidth="1"/>
    <col min="15363" max="15363" width="1.25" style="5" customWidth="1"/>
    <col min="15364" max="15372" width="2.125" style="5" customWidth="1"/>
    <col min="15373" max="15373" width="18.375" style="5" customWidth="1"/>
    <col min="15374" max="15374" width="21.625" style="5" bestFit="1" customWidth="1"/>
    <col min="15375" max="15375" width="2.5" style="5" customWidth="1"/>
    <col min="15376" max="15376" width="0.625" style="5" customWidth="1"/>
    <col min="15377" max="15617" width="9" style="5"/>
    <col min="15618" max="15618" width="0.625" style="5" customWidth="1"/>
    <col min="15619" max="15619" width="1.25" style="5" customWidth="1"/>
    <col min="15620" max="15628" width="2.125" style="5" customWidth="1"/>
    <col min="15629" max="15629" width="18.375" style="5" customWidth="1"/>
    <col min="15630" max="15630" width="21.625" style="5" bestFit="1" customWidth="1"/>
    <col min="15631" max="15631" width="2.5" style="5" customWidth="1"/>
    <col min="15632" max="15632" width="0.625" style="5" customWidth="1"/>
    <col min="15633" max="15873" width="9" style="5"/>
    <col min="15874" max="15874" width="0.625" style="5" customWidth="1"/>
    <col min="15875" max="15875" width="1.25" style="5" customWidth="1"/>
    <col min="15876" max="15884" width="2.125" style="5" customWidth="1"/>
    <col min="15885" max="15885" width="18.375" style="5" customWidth="1"/>
    <col min="15886" max="15886" width="21.625" style="5" bestFit="1" customWidth="1"/>
    <col min="15887" max="15887" width="2.5" style="5" customWidth="1"/>
    <col min="15888" max="15888" width="0.625" style="5" customWidth="1"/>
    <col min="15889" max="16129" width="9" style="5"/>
    <col min="16130" max="16130" width="0.625" style="5" customWidth="1"/>
    <col min="16131" max="16131" width="1.25" style="5" customWidth="1"/>
    <col min="16132" max="16140" width="2.125" style="5" customWidth="1"/>
    <col min="16141" max="16141" width="18.375" style="5" customWidth="1"/>
    <col min="16142" max="16142" width="21.625" style="5" bestFit="1" customWidth="1"/>
    <col min="16143" max="16143" width="2.5" style="5" customWidth="1"/>
    <col min="16144" max="16144" width="0.625" style="5" customWidth="1"/>
    <col min="16145" max="16384" width="9" style="5"/>
  </cols>
  <sheetData>
    <row r="1" spans="1:46" x14ac:dyDescent="0.15">
      <c r="C1" s="70" t="s">
        <v>354</v>
      </c>
    </row>
    <row r="2" spans="1:46" x14ac:dyDescent="0.15">
      <c r="C2" s="70" t="s">
        <v>355</v>
      </c>
    </row>
    <row r="3" spans="1:46" x14ac:dyDescent="0.15">
      <c r="C3" s="70" t="s">
        <v>356</v>
      </c>
    </row>
    <row r="4" spans="1:46" x14ac:dyDescent="0.15">
      <c r="C4" s="70" t="s">
        <v>357</v>
      </c>
    </row>
    <row r="5" spans="1:46" x14ac:dyDescent="0.15">
      <c r="C5" s="70" t="s">
        <v>358</v>
      </c>
    </row>
    <row r="6" spans="1:46" x14ac:dyDescent="0.15">
      <c r="C6" s="70" t="s">
        <v>359</v>
      </c>
    </row>
    <row r="7" spans="1:46" x14ac:dyDescent="0.15">
      <c r="C7" s="70" t="s">
        <v>360</v>
      </c>
    </row>
    <row r="8" spans="1:46" x14ac:dyDescent="0.15">
      <c r="A8" s="1"/>
      <c r="C8" s="65"/>
      <c r="D8" s="65"/>
      <c r="E8" s="65"/>
      <c r="F8" s="65"/>
      <c r="G8" s="65"/>
      <c r="H8" s="65"/>
      <c r="I8" s="65"/>
      <c r="J8" s="3"/>
      <c r="K8" s="3"/>
      <c r="L8" s="3"/>
      <c r="M8" s="3"/>
      <c r="N8" s="3"/>
      <c r="O8" s="3"/>
      <c r="P8" s="5"/>
    </row>
    <row r="9" spans="1:46" ht="24" x14ac:dyDescent="0.2">
      <c r="C9" s="67" t="s">
        <v>416</v>
      </c>
      <c r="D9" s="67"/>
      <c r="E9" s="67"/>
      <c r="F9" s="67"/>
      <c r="G9" s="67"/>
      <c r="H9" s="67"/>
      <c r="I9" s="67"/>
      <c r="J9" s="67"/>
      <c r="K9" s="67"/>
      <c r="L9" s="67"/>
      <c r="M9" s="67"/>
      <c r="N9" s="67"/>
      <c r="O9" s="67"/>
      <c r="P9" s="68"/>
    </row>
    <row r="10" spans="1:46" ht="17.25" x14ac:dyDescent="0.2">
      <c r="C10" s="69" t="s">
        <v>417</v>
      </c>
      <c r="D10" s="69"/>
      <c r="E10" s="69"/>
      <c r="F10" s="69"/>
      <c r="G10" s="69"/>
      <c r="H10" s="69"/>
      <c r="I10" s="69"/>
      <c r="J10" s="69"/>
      <c r="K10" s="69"/>
      <c r="L10" s="69"/>
      <c r="M10" s="69"/>
      <c r="N10" s="69"/>
      <c r="O10" s="69"/>
      <c r="P10" s="68"/>
    </row>
    <row r="11" spans="1:46" ht="17.25" x14ac:dyDescent="0.2">
      <c r="C11" s="69" t="s">
        <v>418</v>
      </c>
      <c r="D11" s="69"/>
      <c r="E11" s="69"/>
      <c r="F11" s="69"/>
      <c r="G11" s="69"/>
      <c r="H11" s="69"/>
      <c r="I11" s="69"/>
      <c r="J11" s="69"/>
      <c r="K11" s="69"/>
      <c r="L11" s="69"/>
      <c r="M11" s="69"/>
      <c r="N11" s="69"/>
      <c r="O11" s="69"/>
      <c r="P11" s="68"/>
    </row>
    <row r="12" spans="1:46" ht="18" thickBot="1" x14ac:dyDescent="0.25">
      <c r="D12" s="68"/>
      <c r="E12" s="68"/>
      <c r="F12" s="68"/>
      <c r="G12" s="68"/>
      <c r="H12" s="68"/>
      <c r="I12" s="68"/>
      <c r="J12" s="68"/>
      <c r="K12" s="68"/>
      <c r="L12" s="68"/>
      <c r="M12" s="71"/>
      <c r="N12" s="68"/>
      <c r="O12" s="71" t="s">
        <v>415</v>
      </c>
      <c r="P12" s="68"/>
    </row>
    <row r="13" spans="1:46" ht="18" thickBot="1" x14ac:dyDescent="0.25">
      <c r="A13" s="66" t="s">
        <v>330</v>
      </c>
      <c r="C13" s="72" t="s">
        <v>0</v>
      </c>
      <c r="D13" s="73"/>
      <c r="E13" s="73"/>
      <c r="F13" s="73"/>
      <c r="G13" s="73"/>
      <c r="H13" s="73"/>
      <c r="I13" s="73"/>
      <c r="J13" s="73"/>
      <c r="K13" s="73"/>
      <c r="L13" s="73"/>
      <c r="M13" s="73"/>
      <c r="N13" s="74" t="s">
        <v>332</v>
      </c>
      <c r="O13" s="75"/>
      <c r="P13" s="68"/>
    </row>
    <row r="14" spans="1:46" x14ac:dyDescent="0.15">
      <c r="A14" s="66" t="s">
        <v>151</v>
      </c>
      <c r="C14" s="76"/>
      <c r="D14" s="77" t="s">
        <v>152</v>
      </c>
      <c r="E14" s="77"/>
      <c r="F14" s="5"/>
      <c r="G14" s="77"/>
      <c r="H14" s="77"/>
      <c r="I14" s="77"/>
      <c r="J14" s="77"/>
      <c r="K14" s="5"/>
      <c r="L14" s="5"/>
      <c r="M14" s="5"/>
      <c r="N14" s="78">
        <v>104962092</v>
      </c>
      <c r="O14" s="79"/>
      <c r="P14" s="4"/>
      <c r="R14" s="5">
        <f>IF(AND(R15="-",R30="-"),"-",SUM(R15,R30))</f>
        <v>104962092065</v>
      </c>
      <c r="AT14" s="403"/>
    </row>
    <row r="15" spans="1:46" x14ac:dyDescent="0.15">
      <c r="A15" s="66" t="s">
        <v>153</v>
      </c>
      <c r="C15" s="76"/>
      <c r="D15" s="77"/>
      <c r="E15" s="77" t="s">
        <v>154</v>
      </c>
      <c r="F15" s="77"/>
      <c r="G15" s="77"/>
      <c r="H15" s="77"/>
      <c r="I15" s="77"/>
      <c r="J15" s="77"/>
      <c r="K15" s="5"/>
      <c r="L15" s="5"/>
      <c r="M15" s="5"/>
      <c r="N15" s="78">
        <v>48941349</v>
      </c>
      <c r="O15" s="80"/>
      <c r="P15" s="4"/>
      <c r="R15" s="5">
        <f>IF(COUNTIF(R16:R29,"-")=COUNTA(R16:R29),"-",SUM(R16,R21,R26))</f>
        <v>48941348642</v>
      </c>
      <c r="AT15" s="403"/>
    </row>
    <row r="16" spans="1:46" x14ac:dyDescent="0.15">
      <c r="A16" s="66" t="s">
        <v>155</v>
      </c>
      <c r="C16" s="76"/>
      <c r="D16" s="77"/>
      <c r="E16" s="77"/>
      <c r="F16" s="77" t="s">
        <v>156</v>
      </c>
      <c r="G16" s="77"/>
      <c r="H16" s="77"/>
      <c r="I16" s="77"/>
      <c r="J16" s="77"/>
      <c r="K16" s="5"/>
      <c r="L16" s="5"/>
      <c r="M16" s="5"/>
      <c r="N16" s="78">
        <v>10600239</v>
      </c>
      <c r="O16" s="80"/>
      <c r="P16" s="4"/>
      <c r="R16" s="5">
        <f>IF(COUNTIF(R17:R20,"-")=COUNTA(R17:R20),"-",SUM(R17:R20))</f>
        <v>10600239191</v>
      </c>
      <c r="AT16" s="403"/>
    </row>
    <row r="17" spans="1:46" x14ac:dyDescent="0.15">
      <c r="A17" s="66" t="s">
        <v>157</v>
      </c>
      <c r="C17" s="76"/>
      <c r="D17" s="77"/>
      <c r="E17" s="77"/>
      <c r="F17" s="77"/>
      <c r="G17" s="77" t="s">
        <v>158</v>
      </c>
      <c r="H17" s="77"/>
      <c r="I17" s="77"/>
      <c r="J17" s="77"/>
      <c r="K17" s="5"/>
      <c r="L17" s="5"/>
      <c r="M17" s="5"/>
      <c r="N17" s="78">
        <v>8570404</v>
      </c>
      <c r="O17" s="80"/>
      <c r="P17" s="4"/>
      <c r="R17" s="5">
        <v>8570404168</v>
      </c>
      <c r="AT17" s="403"/>
    </row>
    <row r="18" spans="1:46" x14ac:dyDescent="0.15">
      <c r="A18" s="66" t="s">
        <v>159</v>
      </c>
      <c r="C18" s="76"/>
      <c r="D18" s="77"/>
      <c r="E18" s="77"/>
      <c r="F18" s="77"/>
      <c r="G18" s="77" t="s">
        <v>160</v>
      </c>
      <c r="H18" s="77"/>
      <c r="I18" s="77"/>
      <c r="J18" s="77"/>
      <c r="K18" s="5"/>
      <c r="L18" s="5"/>
      <c r="M18" s="5"/>
      <c r="N18" s="78">
        <v>708412</v>
      </c>
      <c r="O18" s="80"/>
      <c r="P18" s="4"/>
      <c r="R18" s="5">
        <v>708411977</v>
      </c>
      <c r="AT18" s="403"/>
    </row>
    <row r="19" spans="1:46" x14ac:dyDescent="0.15">
      <c r="A19" s="66" t="s">
        <v>161</v>
      </c>
      <c r="C19" s="76"/>
      <c r="D19" s="77"/>
      <c r="E19" s="77"/>
      <c r="F19" s="77"/>
      <c r="G19" s="77" t="s">
        <v>162</v>
      </c>
      <c r="H19" s="77"/>
      <c r="I19" s="77"/>
      <c r="J19" s="77"/>
      <c r="K19" s="5"/>
      <c r="L19" s="5"/>
      <c r="M19" s="5"/>
      <c r="N19" s="78">
        <v>267964</v>
      </c>
      <c r="O19" s="80"/>
      <c r="P19" s="4"/>
      <c r="R19" s="5">
        <v>267963776</v>
      </c>
      <c r="AT19" s="403"/>
    </row>
    <row r="20" spans="1:46" x14ac:dyDescent="0.15">
      <c r="A20" s="66" t="s">
        <v>163</v>
      </c>
      <c r="C20" s="76"/>
      <c r="D20" s="77"/>
      <c r="E20" s="77"/>
      <c r="F20" s="77"/>
      <c r="G20" s="77" t="s">
        <v>44</v>
      </c>
      <c r="H20" s="77"/>
      <c r="I20" s="77"/>
      <c r="J20" s="77"/>
      <c r="K20" s="5"/>
      <c r="L20" s="5"/>
      <c r="M20" s="5"/>
      <c r="N20" s="78">
        <v>1053459</v>
      </c>
      <c r="O20" s="80"/>
      <c r="P20" s="4"/>
      <c r="R20" s="5">
        <v>1053459270</v>
      </c>
      <c r="AT20" s="403"/>
    </row>
    <row r="21" spans="1:46" x14ac:dyDescent="0.15">
      <c r="A21" s="66" t="s">
        <v>164</v>
      </c>
      <c r="C21" s="76"/>
      <c r="D21" s="77"/>
      <c r="E21" s="77"/>
      <c r="F21" s="77" t="s">
        <v>165</v>
      </c>
      <c r="G21" s="77"/>
      <c r="H21" s="77"/>
      <c r="I21" s="77"/>
      <c r="J21" s="77"/>
      <c r="K21" s="5"/>
      <c r="L21" s="5"/>
      <c r="M21" s="5"/>
      <c r="N21" s="78">
        <v>30553120</v>
      </c>
      <c r="O21" s="80" t="s">
        <v>419</v>
      </c>
      <c r="P21" s="4"/>
      <c r="R21" s="5">
        <f>IF(COUNTIF(R22:R25,"-")=COUNTA(R22:R25),"-",SUM(R22:R25))</f>
        <v>30553120463</v>
      </c>
      <c r="AT21" s="403"/>
    </row>
    <row r="22" spans="1:46" x14ac:dyDescent="0.15">
      <c r="A22" s="66" t="s">
        <v>166</v>
      </c>
      <c r="C22" s="76"/>
      <c r="D22" s="77"/>
      <c r="E22" s="77"/>
      <c r="F22" s="77"/>
      <c r="G22" s="77" t="s">
        <v>167</v>
      </c>
      <c r="H22" s="77"/>
      <c r="I22" s="77"/>
      <c r="J22" s="77"/>
      <c r="K22" s="5"/>
      <c r="L22" s="5"/>
      <c r="M22" s="5"/>
      <c r="N22" s="78">
        <v>16101226</v>
      </c>
      <c r="O22" s="80"/>
      <c r="P22" s="4"/>
      <c r="R22" s="5">
        <v>16101225516</v>
      </c>
      <c r="AT22" s="403"/>
    </row>
    <row r="23" spans="1:46" x14ac:dyDescent="0.15">
      <c r="A23" s="66" t="s">
        <v>168</v>
      </c>
      <c r="C23" s="76"/>
      <c r="D23" s="77"/>
      <c r="E23" s="77"/>
      <c r="F23" s="77"/>
      <c r="G23" s="77" t="s">
        <v>169</v>
      </c>
      <c r="H23" s="77"/>
      <c r="I23" s="77"/>
      <c r="J23" s="77"/>
      <c r="K23" s="5"/>
      <c r="L23" s="5"/>
      <c r="M23" s="5"/>
      <c r="N23" s="78">
        <v>812562</v>
      </c>
      <c r="O23" s="80"/>
      <c r="P23" s="4"/>
      <c r="R23" s="5">
        <v>812562070</v>
      </c>
      <c r="AT23" s="403"/>
    </row>
    <row r="24" spans="1:46" x14ac:dyDescent="0.15">
      <c r="A24" s="66" t="s">
        <v>170</v>
      </c>
      <c r="C24" s="76"/>
      <c r="D24" s="77"/>
      <c r="E24" s="77"/>
      <c r="F24" s="77"/>
      <c r="G24" s="77" t="s">
        <v>171</v>
      </c>
      <c r="H24" s="77"/>
      <c r="I24" s="77"/>
      <c r="J24" s="77"/>
      <c r="K24" s="5"/>
      <c r="L24" s="5"/>
      <c r="M24" s="5"/>
      <c r="N24" s="78">
        <v>13473928</v>
      </c>
      <c r="O24" s="80"/>
      <c r="P24" s="4"/>
      <c r="R24" s="5">
        <v>13473928004</v>
      </c>
      <c r="AT24" s="403"/>
    </row>
    <row r="25" spans="1:46" x14ac:dyDescent="0.15">
      <c r="A25" s="66" t="s">
        <v>172</v>
      </c>
      <c r="C25" s="76"/>
      <c r="D25" s="77"/>
      <c r="E25" s="77"/>
      <c r="F25" s="77"/>
      <c r="G25" s="77" t="s">
        <v>44</v>
      </c>
      <c r="H25" s="77"/>
      <c r="I25" s="77"/>
      <c r="J25" s="77"/>
      <c r="K25" s="5"/>
      <c r="L25" s="5"/>
      <c r="M25" s="5"/>
      <c r="N25" s="78">
        <v>165405</v>
      </c>
      <c r="O25" s="80"/>
      <c r="P25" s="4"/>
      <c r="R25" s="5">
        <v>165404873</v>
      </c>
      <c r="AT25" s="403"/>
    </row>
    <row r="26" spans="1:46" x14ac:dyDescent="0.15">
      <c r="A26" s="66" t="s">
        <v>173</v>
      </c>
      <c r="C26" s="76"/>
      <c r="D26" s="77"/>
      <c r="E26" s="77"/>
      <c r="F26" s="77" t="s">
        <v>174</v>
      </c>
      <c r="G26" s="77"/>
      <c r="H26" s="77"/>
      <c r="I26" s="77"/>
      <c r="J26" s="77"/>
      <c r="K26" s="5"/>
      <c r="L26" s="5"/>
      <c r="M26" s="5"/>
      <c r="N26" s="78">
        <v>7787989</v>
      </c>
      <c r="O26" s="80"/>
      <c r="P26" s="4"/>
      <c r="R26" s="5">
        <f>IF(COUNTIF(R27:R29,"-")=COUNTA(R27:R29),"-",SUM(R27:R29))</f>
        <v>7787988988</v>
      </c>
      <c r="AT26" s="403"/>
    </row>
    <row r="27" spans="1:46" x14ac:dyDescent="0.15">
      <c r="A27" s="66" t="s">
        <v>175</v>
      </c>
      <c r="C27" s="76"/>
      <c r="D27" s="77"/>
      <c r="E27" s="77"/>
      <c r="F27" s="5"/>
      <c r="G27" s="5" t="s">
        <v>176</v>
      </c>
      <c r="H27" s="5"/>
      <c r="I27" s="77"/>
      <c r="J27" s="77"/>
      <c r="K27" s="5"/>
      <c r="L27" s="5"/>
      <c r="M27" s="5"/>
      <c r="N27" s="78">
        <v>820383</v>
      </c>
      <c r="O27" s="80"/>
      <c r="P27" s="4"/>
      <c r="R27" s="5">
        <v>820383047</v>
      </c>
      <c r="AT27" s="403"/>
    </row>
    <row r="28" spans="1:46" x14ac:dyDescent="0.15">
      <c r="A28" s="66" t="s">
        <v>177</v>
      </c>
      <c r="C28" s="76"/>
      <c r="D28" s="77"/>
      <c r="E28" s="77"/>
      <c r="F28" s="5"/>
      <c r="G28" s="77" t="s">
        <v>178</v>
      </c>
      <c r="H28" s="77"/>
      <c r="I28" s="77"/>
      <c r="J28" s="77"/>
      <c r="K28" s="5"/>
      <c r="L28" s="5"/>
      <c r="M28" s="5"/>
      <c r="N28" s="78">
        <v>82689</v>
      </c>
      <c r="O28" s="80"/>
      <c r="P28" s="4"/>
      <c r="R28" s="5">
        <v>82688519</v>
      </c>
      <c r="AT28" s="403"/>
    </row>
    <row r="29" spans="1:46" x14ac:dyDescent="0.15">
      <c r="A29" s="66" t="s">
        <v>179</v>
      </c>
      <c r="C29" s="76"/>
      <c r="D29" s="77"/>
      <c r="E29" s="77"/>
      <c r="F29" s="5"/>
      <c r="G29" s="77" t="s">
        <v>44</v>
      </c>
      <c r="H29" s="77"/>
      <c r="I29" s="77"/>
      <c r="J29" s="77"/>
      <c r="K29" s="5"/>
      <c r="L29" s="5"/>
      <c r="M29" s="5"/>
      <c r="N29" s="78">
        <v>6884917</v>
      </c>
      <c r="O29" s="80"/>
      <c r="P29" s="4"/>
      <c r="R29" s="5">
        <v>6884917422</v>
      </c>
      <c r="AT29" s="403"/>
    </row>
    <row r="30" spans="1:46" x14ac:dyDescent="0.15">
      <c r="A30" s="66" t="s">
        <v>180</v>
      </c>
      <c r="C30" s="76"/>
      <c r="D30" s="77"/>
      <c r="E30" s="5" t="s">
        <v>181</v>
      </c>
      <c r="F30" s="5"/>
      <c r="G30" s="77"/>
      <c r="H30" s="77"/>
      <c r="I30" s="77"/>
      <c r="J30" s="77"/>
      <c r="K30" s="5"/>
      <c r="L30" s="5"/>
      <c r="M30" s="5"/>
      <c r="N30" s="78">
        <v>56020743</v>
      </c>
      <c r="O30" s="80"/>
      <c r="P30" s="4"/>
      <c r="R30" s="5">
        <f>IF(COUNTIF(R31:R34,"-")=COUNTA(R31:R34),"-",SUM(R31:R34))</f>
        <v>56020743423</v>
      </c>
      <c r="AT30" s="403"/>
    </row>
    <row r="31" spans="1:46" x14ac:dyDescent="0.15">
      <c r="A31" s="66" t="s">
        <v>182</v>
      </c>
      <c r="C31" s="76"/>
      <c r="D31" s="77"/>
      <c r="E31" s="77"/>
      <c r="F31" s="77" t="s">
        <v>183</v>
      </c>
      <c r="G31" s="77"/>
      <c r="H31" s="77"/>
      <c r="I31" s="77"/>
      <c r="J31" s="77"/>
      <c r="K31" s="5"/>
      <c r="L31" s="5"/>
      <c r="M31" s="5"/>
      <c r="N31" s="78">
        <v>31269338</v>
      </c>
      <c r="O31" s="80"/>
      <c r="P31" s="4"/>
      <c r="R31" s="5">
        <v>31269338441</v>
      </c>
      <c r="AT31" s="403"/>
    </row>
    <row r="32" spans="1:46" x14ac:dyDescent="0.15">
      <c r="A32" s="66" t="s">
        <v>184</v>
      </c>
      <c r="C32" s="76"/>
      <c r="D32" s="77"/>
      <c r="E32" s="77"/>
      <c r="F32" s="77" t="s">
        <v>185</v>
      </c>
      <c r="G32" s="77"/>
      <c r="H32" s="77"/>
      <c r="I32" s="77"/>
      <c r="J32" s="77"/>
      <c r="K32" s="5"/>
      <c r="L32" s="5"/>
      <c r="M32" s="5"/>
      <c r="N32" s="78">
        <v>22553329</v>
      </c>
      <c r="O32" s="80"/>
      <c r="P32" s="4"/>
      <c r="R32" s="5">
        <v>22553329265</v>
      </c>
      <c r="AT32" s="403"/>
    </row>
    <row r="33" spans="1:46" x14ac:dyDescent="0.15">
      <c r="A33" s="66" t="s">
        <v>186</v>
      </c>
      <c r="C33" s="76"/>
      <c r="D33" s="77"/>
      <c r="E33" s="77"/>
      <c r="F33" s="77" t="s">
        <v>187</v>
      </c>
      <c r="G33" s="77"/>
      <c r="H33" s="77"/>
      <c r="I33" s="77"/>
      <c r="J33" s="77"/>
      <c r="K33" s="5"/>
      <c r="L33" s="5"/>
      <c r="M33" s="5"/>
      <c r="N33" s="78">
        <v>0</v>
      </c>
      <c r="O33" s="80"/>
      <c r="P33" s="4"/>
      <c r="R33" s="5">
        <v>0</v>
      </c>
      <c r="AT33" s="403"/>
    </row>
    <row r="34" spans="1:46" x14ac:dyDescent="0.15">
      <c r="A34" s="66" t="s">
        <v>188</v>
      </c>
      <c r="C34" s="76"/>
      <c r="D34" s="77"/>
      <c r="E34" s="77"/>
      <c r="F34" s="77" t="s">
        <v>44</v>
      </c>
      <c r="G34" s="77"/>
      <c r="H34" s="77"/>
      <c r="I34" s="77"/>
      <c r="J34" s="77"/>
      <c r="K34" s="5"/>
      <c r="L34" s="5"/>
      <c r="M34" s="5"/>
      <c r="N34" s="78">
        <v>2198076</v>
      </c>
      <c r="O34" s="80"/>
      <c r="P34" s="4"/>
      <c r="R34" s="5">
        <v>2198075717</v>
      </c>
      <c r="AT34" s="403"/>
    </row>
    <row r="35" spans="1:46" x14ac:dyDescent="0.15">
      <c r="A35" s="66" t="s">
        <v>189</v>
      </c>
      <c r="C35" s="76"/>
      <c r="D35" s="77" t="s">
        <v>190</v>
      </c>
      <c r="E35" s="77"/>
      <c r="F35" s="77"/>
      <c r="G35" s="77"/>
      <c r="H35" s="77"/>
      <c r="I35" s="77"/>
      <c r="J35" s="77"/>
      <c r="K35" s="5"/>
      <c r="L35" s="5"/>
      <c r="M35" s="5"/>
      <c r="N35" s="78">
        <v>17433869</v>
      </c>
      <c r="O35" s="80"/>
      <c r="P35" s="4"/>
      <c r="R35" s="5">
        <f>IF(COUNTIF(R36:R37,"-")=COUNTA(R36:R37),"-",SUM(R36:R37))</f>
        <v>17433869337</v>
      </c>
      <c r="AT35" s="403"/>
    </row>
    <row r="36" spans="1:46" x14ac:dyDescent="0.15">
      <c r="A36" s="66" t="s">
        <v>191</v>
      </c>
      <c r="C36" s="76"/>
      <c r="D36" s="77"/>
      <c r="E36" s="77" t="s">
        <v>192</v>
      </c>
      <c r="F36" s="77"/>
      <c r="G36" s="77"/>
      <c r="H36" s="77"/>
      <c r="I36" s="77"/>
      <c r="J36" s="77"/>
      <c r="K36" s="81"/>
      <c r="L36" s="81"/>
      <c r="M36" s="81"/>
      <c r="N36" s="78">
        <v>7122343</v>
      </c>
      <c r="O36" s="80"/>
      <c r="P36" s="4"/>
      <c r="R36" s="5">
        <v>7122343159</v>
      </c>
      <c r="AT36" s="403"/>
    </row>
    <row r="37" spans="1:46" x14ac:dyDescent="0.15">
      <c r="A37" s="66" t="s">
        <v>193</v>
      </c>
      <c r="C37" s="76"/>
      <c r="D37" s="77"/>
      <c r="E37" s="77" t="s">
        <v>44</v>
      </c>
      <c r="F37" s="77"/>
      <c r="G37" s="5"/>
      <c r="H37" s="77"/>
      <c r="I37" s="77"/>
      <c r="J37" s="77"/>
      <c r="K37" s="81"/>
      <c r="L37" s="81"/>
      <c r="M37" s="81"/>
      <c r="N37" s="78">
        <v>10311526</v>
      </c>
      <c r="O37" s="80"/>
      <c r="P37" s="4"/>
      <c r="R37" s="5">
        <v>10311526178</v>
      </c>
      <c r="AT37" s="403"/>
    </row>
    <row r="38" spans="1:46" x14ac:dyDescent="0.15">
      <c r="A38" s="66" t="s">
        <v>149</v>
      </c>
      <c r="C38" s="82" t="s">
        <v>150</v>
      </c>
      <c r="D38" s="83"/>
      <c r="E38" s="83"/>
      <c r="F38" s="83"/>
      <c r="G38" s="83"/>
      <c r="H38" s="83"/>
      <c r="I38" s="83"/>
      <c r="J38" s="83"/>
      <c r="K38" s="84"/>
      <c r="L38" s="84"/>
      <c r="M38" s="84"/>
      <c r="N38" s="85">
        <v>-87528223</v>
      </c>
      <c r="O38" s="86"/>
      <c r="P38" s="4"/>
      <c r="R38" s="5">
        <f>IF(COUNTIF(R14:R35,"-")=COUNTA(R14:R35),"-",SUM(R35)-SUM(R14))</f>
        <v>-87528222728</v>
      </c>
      <c r="AT38" s="403"/>
    </row>
    <row r="39" spans="1:46" x14ac:dyDescent="0.15">
      <c r="A39" s="66" t="s">
        <v>196</v>
      </c>
      <c r="C39" s="76"/>
      <c r="D39" s="77" t="s">
        <v>197</v>
      </c>
      <c r="E39" s="77"/>
      <c r="F39" s="5"/>
      <c r="G39" s="77"/>
      <c r="H39" s="77"/>
      <c r="I39" s="77"/>
      <c r="J39" s="77"/>
      <c r="K39" s="5"/>
      <c r="L39" s="5"/>
      <c r="M39" s="5"/>
      <c r="N39" s="78">
        <v>1217835</v>
      </c>
      <c r="O39" s="79" t="s">
        <v>419</v>
      </c>
      <c r="P39" s="4"/>
      <c r="R39" s="5">
        <f>IF(COUNTIF(R40:R43,"-")=COUNTA(R40:R43),"-",SUM(R40:R43))</f>
        <v>1217835463</v>
      </c>
      <c r="AT39" s="403"/>
    </row>
    <row r="40" spans="1:46" x14ac:dyDescent="0.15">
      <c r="A40" s="66" t="s">
        <v>198</v>
      </c>
      <c r="C40" s="76"/>
      <c r="D40" s="77"/>
      <c r="E40" s="5" t="s">
        <v>199</v>
      </c>
      <c r="F40" s="5"/>
      <c r="G40" s="77"/>
      <c r="H40" s="77"/>
      <c r="I40" s="77"/>
      <c r="J40" s="77"/>
      <c r="K40" s="5"/>
      <c r="L40" s="5"/>
      <c r="M40" s="5"/>
      <c r="N40" s="78">
        <v>435696</v>
      </c>
      <c r="O40" s="80"/>
      <c r="P40" s="4"/>
      <c r="R40" s="5">
        <v>435695736</v>
      </c>
      <c r="AT40" s="403"/>
    </row>
    <row r="41" spans="1:46" x14ac:dyDescent="0.15">
      <c r="A41" s="66" t="s">
        <v>200</v>
      </c>
      <c r="C41" s="76"/>
      <c r="D41" s="77"/>
      <c r="E41" s="5" t="s">
        <v>201</v>
      </c>
      <c r="F41" s="5"/>
      <c r="G41" s="77"/>
      <c r="H41" s="77"/>
      <c r="I41" s="77"/>
      <c r="J41" s="77"/>
      <c r="K41" s="5"/>
      <c r="L41" s="5"/>
      <c r="M41" s="5"/>
      <c r="N41" s="78">
        <v>534358</v>
      </c>
      <c r="O41" s="80"/>
      <c r="P41" s="4"/>
      <c r="R41" s="5">
        <v>534357520</v>
      </c>
      <c r="AT41" s="403"/>
    </row>
    <row r="42" spans="1:46" x14ac:dyDescent="0.15">
      <c r="A42" s="66" t="s">
        <v>202</v>
      </c>
      <c r="C42" s="76"/>
      <c r="D42" s="77"/>
      <c r="E42" s="77" t="s">
        <v>203</v>
      </c>
      <c r="F42" s="77"/>
      <c r="G42" s="77"/>
      <c r="H42" s="77"/>
      <c r="I42" s="77"/>
      <c r="J42" s="77"/>
      <c r="K42" s="5"/>
      <c r="L42" s="5"/>
      <c r="M42" s="5"/>
      <c r="N42" s="78">
        <v>0</v>
      </c>
      <c r="O42" s="80"/>
      <c r="P42" s="4"/>
      <c r="R42" s="5">
        <v>0</v>
      </c>
      <c r="AT42" s="403"/>
    </row>
    <row r="43" spans="1:46" x14ac:dyDescent="0.15">
      <c r="A43" s="66" t="s">
        <v>204</v>
      </c>
      <c r="C43" s="76"/>
      <c r="D43" s="77"/>
      <c r="E43" s="77" t="s">
        <v>44</v>
      </c>
      <c r="F43" s="77"/>
      <c r="G43" s="77"/>
      <c r="H43" s="77"/>
      <c r="I43" s="77"/>
      <c r="J43" s="77"/>
      <c r="K43" s="5"/>
      <c r="L43" s="5"/>
      <c r="M43" s="5"/>
      <c r="N43" s="78">
        <v>247782</v>
      </c>
      <c r="O43" s="80"/>
      <c r="P43" s="4"/>
      <c r="R43" s="5">
        <v>247782207</v>
      </c>
      <c r="AT43" s="403"/>
    </row>
    <row r="44" spans="1:46" x14ac:dyDescent="0.15">
      <c r="A44" s="66" t="s">
        <v>205</v>
      </c>
      <c r="C44" s="76"/>
      <c r="D44" s="77" t="s">
        <v>206</v>
      </c>
      <c r="E44" s="77"/>
      <c r="F44" s="77"/>
      <c r="G44" s="77"/>
      <c r="H44" s="77"/>
      <c r="I44" s="77"/>
      <c r="J44" s="77"/>
      <c r="K44" s="81"/>
      <c r="L44" s="81"/>
      <c r="M44" s="81"/>
      <c r="N44" s="78">
        <v>277250</v>
      </c>
      <c r="O44" s="79" t="s">
        <v>419</v>
      </c>
      <c r="P44" s="4"/>
      <c r="R44" s="5">
        <f>IF(COUNTIF(R45:R46,"-")=COUNTA(R45:R46),"-",SUM(R45:R46))</f>
        <v>277250416</v>
      </c>
      <c r="AT44" s="403"/>
    </row>
    <row r="45" spans="1:46" x14ac:dyDescent="0.15">
      <c r="A45" s="66" t="s">
        <v>207</v>
      </c>
      <c r="C45" s="76"/>
      <c r="D45" s="77"/>
      <c r="E45" s="77" t="s">
        <v>208</v>
      </c>
      <c r="F45" s="77"/>
      <c r="G45" s="77"/>
      <c r="H45" s="77"/>
      <c r="I45" s="77"/>
      <c r="J45" s="77"/>
      <c r="K45" s="81"/>
      <c r="L45" s="81"/>
      <c r="M45" s="81"/>
      <c r="N45" s="78">
        <v>161352</v>
      </c>
      <c r="O45" s="80"/>
      <c r="P45" s="4"/>
      <c r="R45" s="5">
        <v>161351805</v>
      </c>
      <c r="AT45" s="403"/>
    </row>
    <row r="46" spans="1:46" ht="14.25" thickBot="1" x14ac:dyDescent="0.2">
      <c r="A46" s="66" t="s">
        <v>209</v>
      </c>
      <c r="C46" s="76"/>
      <c r="D46" s="77"/>
      <c r="E46" s="77" t="s">
        <v>44</v>
      </c>
      <c r="F46" s="77"/>
      <c r="G46" s="77"/>
      <c r="H46" s="77"/>
      <c r="I46" s="77"/>
      <c r="J46" s="77"/>
      <c r="K46" s="81"/>
      <c r="L46" s="81"/>
      <c r="M46" s="81"/>
      <c r="N46" s="78">
        <v>115899</v>
      </c>
      <c r="O46" s="80"/>
      <c r="P46" s="4"/>
      <c r="R46" s="5">
        <v>115898611</v>
      </c>
      <c r="AT46" s="403"/>
    </row>
    <row r="47" spans="1:46" ht="14.25" thickBot="1" x14ac:dyDescent="0.2">
      <c r="A47" s="66" t="s">
        <v>194</v>
      </c>
      <c r="C47" s="87" t="s">
        <v>195</v>
      </c>
      <c r="D47" s="88"/>
      <c r="E47" s="88"/>
      <c r="F47" s="88"/>
      <c r="G47" s="88"/>
      <c r="H47" s="88"/>
      <c r="I47" s="88"/>
      <c r="J47" s="88"/>
      <c r="K47" s="89"/>
      <c r="L47" s="89"/>
      <c r="M47" s="89"/>
      <c r="N47" s="90">
        <v>-88468808</v>
      </c>
      <c r="O47" s="91"/>
      <c r="P47" s="4"/>
      <c r="R47" s="5">
        <f>IF(COUNTIF(R38:R46,"-")=COUNTA(R38:R46),"-",SUM(R38,R44)-SUM(R39))</f>
        <v>-88468807775</v>
      </c>
      <c r="AT47" s="403"/>
    </row>
    <row r="48" spans="1:46" s="4" customFormat="1" ht="3.75" customHeight="1" x14ac:dyDescent="0.15">
      <c r="A48" s="92"/>
      <c r="C48" s="93"/>
      <c r="D48" s="93"/>
      <c r="E48" s="94"/>
      <c r="F48" s="94"/>
      <c r="G48" s="94"/>
      <c r="H48" s="94"/>
      <c r="I48" s="94"/>
      <c r="J48" s="95"/>
      <c r="K48" s="95"/>
      <c r="L48" s="95"/>
    </row>
    <row r="49" spans="1:12" s="4" customFormat="1" ht="15.6" customHeight="1" x14ac:dyDescent="0.15">
      <c r="A49" s="92"/>
      <c r="C49" s="96"/>
      <c r="D49" s="96" t="s">
        <v>343</v>
      </c>
      <c r="E49" s="97"/>
      <c r="F49" s="97"/>
      <c r="G49" s="97"/>
      <c r="H49" s="97"/>
      <c r="I49" s="97"/>
      <c r="J49" s="98"/>
      <c r="K49" s="98"/>
      <c r="L49" s="98"/>
    </row>
  </sheetData>
  <mergeCells count="5">
    <mergeCell ref="C9:O9"/>
    <mergeCell ref="C10:O10"/>
    <mergeCell ref="C11:O11"/>
    <mergeCell ref="C13:M13"/>
    <mergeCell ref="N13:O13"/>
  </mergeCells>
  <phoneticPr fontId="11"/>
  <pageMargins left="0.7" right="0.7" top="0.39370078740157477" bottom="0.39370078740157477" header="0.51181102362204722" footer="0.51181102362204722"/>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CE5584-FCD2-4C07-B6CF-2BF5E84A07A3}">
  <sheetPr codeName="Sheet1">
    <pageSetUpPr fitToPage="1"/>
  </sheetPr>
  <dimension ref="A1:X35"/>
  <sheetViews>
    <sheetView showGridLines="0" topLeftCell="B1" zoomScale="85" zoomScaleNormal="85" zoomScaleSheetLayoutView="100" workbookViewId="0"/>
  </sheetViews>
  <sheetFormatPr defaultRowHeight="12.75" x14ac:dyDescent="0.15"/>
  <cols>
    <col min="1" max="1" width="0" style="99" hidden="1" customWidth="1"/>
    <col min="2" max="2" width="1.125" style="102" customWidth="1"/>
    <col min="3" max="3" width="1.625" style="102" customWidth="1"/>
    <col min="4" max="9" width="2" style="102" customWidth="1"/>
    <col min="10" max="10" width="15.375" style="102" customWidth="1"/>
    <col min="11" max="11" width="21.625" style="102" bestFit="1" customWidth="1"/>
    <col min="12" max="12" width="3" style="102" bestFit="1" customWidth="1"/>
    <col min="13" max="13" width="21.625" style="102" bestFit="1" customWidth="1"/>
    <col min="14" max="14" width="3" style="102" bestFit="1" customWidth="1"/>
    <col min="15" max="15" width="21.625" style="102" bestFit="1" customWidth="1"/>
    <col min="16" max="16" width="3" style="102" bestFit="1" customWidth="1"/>
    <col min="17" max="17" width="21.625" style="102" customWidth="1"/>
    <col min="18" max="18" width="3" style="102" customWidth="1"/>
    <col min="19" max="19" width="1" style="102" customWidth="1"/>
    <col min="20" max="20" width="9" style="102"/>
    <col min="21" max="24" width="0" style="102" hidden="1" customWidth="1"/>
    <col min="25" max="257" width="9" style="102"/>
    <col min="258" max="258" width="1.125" style="102" customWidth="1"/>
    <col min="259" max="259" width="1.625" style="102" customWidth="1"/>
    <col min="260" max="265" width="2" style="102" customWidth="1"/>
    <col min="266" max="266" width="15.375" style="102" customWidth="1"/>
    <col min="267" max="267" width="21.625" style="102" bestFit="1" customWidth="1"/>
    <col min="268" max="268" width="3" style="102" bestFit="1" customWidth="1"/>
    <col min="269" max="269" width="21.625" style="102" bestFit="1" customWidth="1"/>
    <col min="270" max="270" width="3" style="102" bestFit="1" customWidth="1"/>
    <col min="271" max="271" width="21.625" style="102" bestFit="1" customWidth="1"/>
    <col min="272" max="272" width="3" style="102" bestFit="1" customWidth="1"/>
    <col min="273" max="273" width="21.625" style="102" customWidth="1"/>
    <col min="274" max="274" width="3" style="102" customWidth="1"/>
    <col min="275" max="275" width="1" style="102" customWidth="1"/>
    <col min="276" max="513" width="9" style="102"/>
    <col min="514" max="514" width="1.125" style="102" customWidth="1"/>
    <col min="515" max="515" width="1.625" style="102" customWidth="1"/>
    <col min="516" max="521" width="2" style="102" customWidth="1"/>
    <col min="522" max="522" width="15.375" style="102" customWidth="1"/>
    <col min="523" max="523" width="21.625" style="102" bestFit="1" customWidth="1"/>
    <col min="524" max="524" width="3" style="102" bestFit="1" customWidth="1"/>
    <col min="525" max="525" width="21.625" style="102" bestFit="1" customWidth="1"/>
    <col min="526" max="526" width="3" style="102" bestFit="1" customWidth="1"/>
    <col min="527" max="527" width="21.625" style="102" bestFit="1" customWidth="1"/>
    <col min="528" max="528" width="3" style="102" bestFit="1" customWidth="1"/>
    <col min="529" max="529" width="21.625" style="102" customWidth="1"/>
    <col min="530" max="530" width="3" style="102" customWidth="1"/>
    <col min="531" max="531" width="1" style="102" customWidth="1"/>
    <col min="532" max="769" width="9" style="102"/>
    <col min="770" max="770" width="1.125" style="102" customWidth="1"/>
    <col min="771" max="771" width="1.625" style="102" customWidth="1"/>
    <col min="772" max="777" width="2" style="102" customWidth="1"/>
    <col min="778" max="778" width="15.375" style="102" customWidth="1"/>
    <col min="779" max="779" width="21.625" style="102" bestFit="1" customWidth="1"/>
    <col min="780" max="780" width="3" style="102" bestFit="1" customWidth="1"/>
    <col min="781" max="781" width="21.625" style="102" bestFit="1" customWidth="1"/>
    <col min="782" max="782" width="3" style="102" bestFit="1" customWidth="1"/>
    <col min="783" max="783" width="21.625" style="102" bestFit="1" customWidth="1"/>
    <col min="784" max="784" width="3" style="102" bestFit="1" customWidth="1"/>
    <col min="785" max="785" width="21.625" style="102" customWidth="1"/>
    <col min="786" max="786" width="3" style="102" customWidth="1"/>
    <col min="787" max="787" width="1" style="102" customWidth="1"/>
    <col min="788" max="1025" width="9" style="102"/>
    <col min="1026" max="1026" width="1.125" style="102" customWidth="1"/>
    <col min="1027" max="1027" width="1.625" style="102" customWidth="1"/>
    <col min="1028" max="1033" width="2" style="102" customWidth="1"/>
    <col min="1034" max="1034" width="15.375" style="102" customWidth="1"/>
    <col min="1035" max="1035" width="21.625" style="102" bestFit="1" customWidth="1"/>
    <col min="1036" max="1036" width="3" style="102" bestFit="1" customWidth="1"/>
    <col min="1037" max="1037" width="21.625" style="102" bestFit="1" customWidth="1"/>
    <col min="1038" max="1038" width="3" style="102" bestFit="1" customWidth="1"/>
    <col min="1039" max="1039" width="21.625" style="102" bestFit="1" customWidth="1"/>
    <col min="1040" max="1040" width="3" style="102" bestFit="1" customWidth="1"/>
    <col min="1041" max="1041" width="21.625" style="102" customWidth="1"/>
    <col min="1042" max="1042" width="3" style="102" customWidth="1"/>
    <col min="1043" max="1043" width="1" style="102" customWidth="1"/>
    <col min="1044" max="1281" width="9" style="102"/>
    <col min="1282" max="1282" width="1.125" style="102" customWidth="1"/>
    <col min="1283" max="1283" width="1.625" style="102" customWidth="1"/>
    <col min="1284" max="1289" width="2" style="102" customWidth="1"/>
    <col min="1290" max="1290" width="15.375" style="102" customWidth="1"/>
    <col min="1291" max="1291" width="21.625" style="102" bestFit="1" customWidth="1"/>
    <col min="1292" max="1292" width="3" style="102" bestFit="1" customWidth="1"/>
    <col min="1293" max="1293" width="21.625" style="102" bestFit="1" customWidth="1"/>
    <col min="1294" max="1294" width="3" style="102" bestFit="1" customWidth="1"/>
    <col min="1295" max="1295" width="21.625" style="102" bestFit="1" customWidth="1"/>
    <col min="1296" max="1296" width="3" style="102" bestFit="1" customWidth="1"/>
    <col min="1297" max="1297" width="21.625" style="102" customWidth="1"/>
    <col min="1298" max="1298" width="3" style="102" customWidth="1"/>
    <col min="1299" max="1299" width="1" style="102" customWidth="1"/>
    <col min="1300" max="1537" width="9" style="102"/>
    <col min="1538" max="1538" width="1.125" style="102" customWidth="1"/>
    <col min="1539" max="1539" width="1.625" style="102" customWidth="1"/>
    <col min="1540" max="1545" width="2" style="102" customWidth="1"/>
    <col min="1546" max="1546" width="15.375" style="102" customWidth="1"/>
    <col min="1547" max="1547" width="21.625" style="102" bestFit="1" customWidth="1"/>
    <col min="1548" max="1548" width="3" style="102" bestFit="1" customWidth="1"/>
    <col min="1549" max="1549" width="21.625" style="102" bestFit="1" customWidth="1"/>
    <col min="1550" max="1550" width="3" style="102" bestFit="1" customWidth="1"/>
    <col min="1551" max="1551" width="21.625" style="102" bestFit="1" customWidth="1"/>
    <col min="1552" max="1552" width="3" style="102" bestFit="1" customWidth="1"/>
    <col min="1553" max="1553" width="21.625" style="102" customWidth="1"/>
    <col min="1554" max="1554" width="3" style="102" customWidth="1"/>
    <col min="1555" max="1555" width="1" style="102" customWidth="1"/>
    <col min="1556" max="1793" width="9" style="102"/>
    <col min="1794" max="1794" width="1.125" style="102" customWidth="1"/>
    <col min="1795" max="1795" width="1.625" style="102" customWidth="1"/>
    <col min="1796" max="1801" width="2" style="102" customWidth="1"/>
    <col min="1802" max="1802" width="15.375" style="102" customWidth="1"/>
    <col min="1803" max="1803" width="21.625" style="102" bestFit="1" customWidth="1"/>
    <col min="1804" max="1804" width="3" style="102" bestFit="1" customWidth="1"/>
    <col min="1805" max="1805" width="21.625" style="102" bestFit="1" customWidth="1"/>
    <col min="1806" max="1806" width="3" style="102" bestFit="1" customWidth="1"/>
    <col min="1807" max="1807" width="21.625" style="102" bestFit="1" customWidth="1"/>
    <col min="1808" max="1808" width="3" style="102" bestFit="1" customWidth="1"/>
    <col min="1809" max="1809" width="21.625" style="102" customWidth="1"/>
    <col min="1810" max="1810" width="3" style="102" customWidth="1"/>
    <col min="1811" max="1811" width="1" style="102" customWidth="1"/>
    <col min="1812" max="2049" width="9" style="102"/>
    <col min="2050" max="2050" width="1.125" style="102" customWidth="1"/>
    <col min="2051" max="2051" width="1.625" style="102" customWidth="1"/>
    <col min="2052" max="2057" width="2" style="102" customWidth="1"/>
    <col min="2058" max="2058" width="15.375" style="102" customWidth="1"/>
    <col min="2059" max="2059" width="21.625" style="102" bestFit="1" customWidth="1"/>
    <col min="2060" max="2060" width="3" style="102" bestFit="1" customWidth="1"/>
    <col min="2061" max="2061" width="21.625" style="102" bestFit="1" customWidth="1"/>
    <col min="2062" max="2062" width="3" style="102" bestFit="1" customWidth="1"/>
    <col min="2063" max="2063" width="21.625" style="102" bestFit="1" customWidth="1"/>
    <col min="2064" max="2064" width="3" style="102" bestFit="1" customWidth="1"/>
    <col min="2065" max="2065" width="21.625" style="102" customWidth="1"/>
    <col min="2066" max="2066" width="3" style="102" customWidth="1"/>
    <col min="2067" max="2067" width="1" style="102" customWidth="1"/>
    <col min="2068" max="2305" width="9" style="102"/>
    <col min="2306" max="2306" width="1.125" style="102" customWidth="1"/>
    <col min="2307" max="2307" width="1.625" style="102" customWidth="1"/>
    <col min="2308" max="2313" width="2" style="102" customWidth="1"/>
    <col min="2314" max="2314" width="15.375" style="102" customWidth="1"/>
    <col min="2315" max="2315" width="21.625" style="102" bestFit="1" customWidth="1"/>
    <col min="2316" max="2316" width="3" style="102" bestFit="1" customWidth="1"/>
    <col min="2317" max="2317" width="21.625" style="102" bestFit="1" customWidth="1"/>
    <col min="2318" max="2318" width="3" style="102" bestFit="1" customWidth="1"/>
    <col min="2319" max="2319" width="21.625" style="102" bestFit="1" customWidth="1"/>
    <col min="2320" max="2320" width="3" style="102" bestFit="1" customWidth="1"/>
    <col min="2321" max="2321" width="21.625" style="102" customWidth="1"/>
    <col min="2322" max="2322" width="3" style="102" customWidth="1"/>
    <col min="2323" max="2323" width="1" style="102" customWidth="1"/>
    <col min="2324" max="2561" width="9" style="102"/>
    <col min="2562" max="2562" width="1.125" style="102" customWidth="1"/>
    <col min="2563" max="2563" width="1.625" style="102" customWidth="1"/>
    <col min="2564" max="2569" width="2" style="102" customWidth="1"/>
    <col min="2570" max="2570" width="15.375" style="102" customWidth="1"/>
    <col min="2571" max="2571" width="21.625" style="102" bestFit="1" customWidth="1"/>
    <col min="2572" max="2572" width="3" style="102" bestFit="1" customWidth="1"/>
    <col min="2573" max="2573" width="21.625" style="102" bestFit="1" customWidth="1"/>
    <col min="2574" max="2574" width="3" style="102" bestFit="1" customWidth="1"/>
    <col min="2575" max="2575" width="21.625" style="102" bestFit="1" customWidth="1"/>
    <col min="2576" max="2576" width="3" style="102" bestFit="1" customWidth="1"/>
    <col min="2577" max="2577" width="21.625" style="102" customWidth="1"/>
    <col min="2578" max="2578" width="3" style="102" customWidth="1"/>
    <col min="2579" max="2579" width="1" style="102" customWidth="1"/>
    <col min="2580" max="2817" width="9" style="102"/>
    <col min="2818" max="2818" width="1.125" style="102" customWidth="1"/>
    <col min="2819" max="2819" width="1.625" style="102" customWidth="1"/>
    <col min="2820" max="2825" width="2" style="102" customWidth="1"/>
    <col min="2826" max="2826" width="15.375" style="102" customWidth="1"/>
    <col min="2827" max="2827" width="21.625" style="102" bestFit="1" customWidth="1"/>
    <col min="2828" max="2828" width="3" style="102" bestFit="1" customWidth="1"/>
    <col min="2829" max="2829" width="21.625" style="102" bestFit="1" customWidth="1"/>
    <col min="2830" max="2830" width="3" style="102" bestFit="1" customWidth="1"/>
    <col min="2831" max="2831" width="21.625" style="102" bestFit="1" customWidth="1"/>
    <col min="2832" max="2832" width="3" style="102" bestFit="1" customWidth="1"/>
    <col min="2833" max="2833" width="21.625" style="102" customWidth="1"/>
    <col min="2834" max="2834" width="3" style="102" customWidth="1"/>
    <col min="2835" max="2835" width="1" style="102" customWidth="1"/>
    <col min="2836" max="3073" width="9" style="102"/>
    <col min="3074" max="3074" width="1.125" style="102" customWidth="1"/>
    <col min="3075" max="3075" width="1.625" style="102" customWidth="1"/>
    <col min="3076" max="3081" width="2" style="102" customWidth="1"/>
    <col min="3082" max="3082" width="15.375" style="102" customWidth="1"/>
    <col min="3083" max="3083" width="21.625" style="102" bestFit="1" customWidth="1"/>
    <col min="3084" max="3084" width="3" style="102" bestFit="1" customWidth="1"/>
    <col min="3085" max="3085" width="21.625" style="102" bestFit="1" customWidth="1"/>
    <col min="3086" max="3086" width="3" style="102" bestFit="1" customWidth="1"/>
    <col min="3087" max="3087" width="21.625" style="102" bestFit="1" customWidth="1"/>
    <col min="3088" max="3088" width="3" style="102" bestFit="1" customWidth="1"/>
    <col min="3089" max="3089" width="21.625" style="102" customWidth="1"/>
    <col min="3090" max="3090" width="3" style="102" customWidth="1"/>
    <col min="3091" max="3091" width="1" style="102" customWidth="1"/>
    <col min="3092" max="3329" width="9" style="102"/>
    <col min="3330" max="3330" width="1.125" style="102" customWidth="1"/>
    <col min="3331" max="3331" width="1.625" style="102" customWidth="1"/>
    <col min="3332" max="3337" width="2" style="102" customWidth="1"/>
    <col min="3338" max="3338" width="15.375" style="102" customWidth="1"/>
    <col min="3339" max="3339" width="21.625" style="102" bestFit="1" customWidth="1"/>
    <col min="3340" max="3340" width="3" style="102" bestFit="1" customWidth="1"/>
    <col min="3341" max="3341" width="21.625" style="102" bestFit="1" customWidth="1"/>
    <col min="3342" max="3342" width="3" style="102" bestFit="1" customWidth="1"/>
    <col min="3343" max="3343" width="21.625" style="102" bestFit="1" customWidth="1"/>
    <col min="3344" max="3344" width="3" style="102" bestFit="1" customWidth="1"/>
    <col min="3345" max="3345" width="21.625" style="102" customWidth="1"/>
    <col min="3346" max="3346" width="3" style="102" customWidth="1"/>
    <col min="3347" max="3347" width="1" style="102" customWidth="1"/>
    <col min="3348" max="3585" width="9" style="102"/>
    <col min="3586" max="3586" width="1.125" style="102" customWidth="1"/>
    <col min="3587" max="3587" width="1.625" style="102" customWidth="1"/>
    <col min="3588" max="3593" width="2" style="102" customWidth="1"/>
    <col min="3594" max="3594" width="15.375" style="102" customWidth="1"/>
    <col min="3595" max="3595" width="21.625" style="102" bestFit="1" customWidth="1"/>
    <col min="3596" max="3596" width="3" style="102" bestFit="1" customWidth="1"/>
    <col min="3597" max="3597" width="21.625" style="102" bestFit="1" customWidth="1"/>
    <col min="3598" max="3598" width="3" style="102" bestFit="1" customWidth="1"/>
    <col min="3599" max="3599" width="21.625" style="102" bestFit="1" customWidth="1"/>
    <col min="3600" max="3600" width="3" style="102" bestFit="1" customWidth="1"/>
    <col min="3601" max="3601" width="21.625" style="102" customWidth="1"/>
    <col min="3602" max="3602" width="3" style="102" customWidth="1"/>
    <col min="3603" max="3603" width="1" style="102" customWidth="1"/>
    <col min="3604" max="3841" width="9" style="102"/>
    <col min="3842" max="3842" width="1.125" style="102" customWidth="1"/>
    <col min="3843" max="3843" width="1.625" style="102" customWidth="1"/>
    <col min="3844" max="3849" width="2" style="102" customWidth="1"/>
    <col min="3850" max="3850" width="15.375" style="102" customWidth="1"/>
    <col min="3851" max="3851" width="21.625" style="102" bestFit="1" customWidth="1"/>
    <col min="3852" max="3852" width="3" style="102" bestFit="1" customWidth="1"/>
    <col min="3853" max="3853" width="21.625" style="102" bestFit="1" customWidth="1"/>
    <col min="3854" max="3854" width="3" style="102" bestFit="1" customWidth="1"/>
    <col min="3855" max="3855" width="21.625" style="102" bestFit="1" customWidth="1"/>
    <col min="3856" max="3856" width="3" style="102" bestFit="1" customWidth="1"/>
    <col min="3857" max="3857" width="21.625" style="102" customWidth="1"/>
    <col min="3858" max="3858" width="3" style="102" customWidth="1"/>
    <col min="3859" max="3859" width="1" style="102" customWidth="1"/>
    <col min="3860" max="4097" width="9" style="102"/>
    <col min="4098" max="4098" width="1.125" style="102" customWidth="1"/>
    <col min="4099" max="4099" width="1.625" style="102" customWidth="1"/>
    <col min="4100" max="4105" width="2" style="102" customWidth="1"/>
    <col min="4106" max="4106" width="15.375" style="102" customWidth="1"/>
    <col min="4107" max="4107" width="21.625" style="102" bestFit="1" customWidth="1"/>
    <col min="4108" max="4108" width="3" style="102" bestFit="1" customWidth="1"/>
    <col min="4109" max="4109" width="21.625" style="102" bestFit="1" customWidth="1"/>
    <col min="4110" max="4110" width="3" style="102" bestFit="1" customWidth="1"/>
    <col min="4111" max="4111" width="21.625" style="102" bestFit="1" customWidth="1"/>
    <col min="4112" max="4112" width="3" style="102" bestFit="1" customWidth="1"/>
    <col min="4113" max="4113" width="21.625" style="102" customWidth="1"/>
    <col min="4114" max="4114" width="3" style="102" customWidth="1"/>
    <col min="4115" max="4115" width="1" style="102" customWidth="1"/>
    <col min="4116" max="4353" width="9" style="102"/>
    <col min="4354" max="4354" width="1.125" style="102" customWidth="1"/>
    <col min="4355" max="4355" width="1.625" style="102" customWidth="1"/>
    <col min="4356" max="4361" width="2" style="102" customWidth="1"/>
    <col min="4362" max="4362" width="15.375" style="102" customWidth="1"/>
    <col min="4363" max="4363" width="21.625" style="102" bestFit="1" customWidth="1"/>
    <col min="4364" max="4364" width="3" style="102" bestFit="1" customWidth="1"/>
    <col min="4365" max="4365" width="21.625" style="102" bestFit="1" customWidth="1"/>
    <col min="4366" max="4366" width="3" style="102" bestFit="1" customWidth="1"/>
    <col min="4367" max="4367" width="21.625" style="102" bestFit="1" customWidth="1"/>
    <col min="4368" max="4368" width="3" style="102" bestFit="1" customWidth="1"/>
    <col min="4369" max="4369" width="21.625" style="102" customWidth="1"/>
    <col min="4370" max="4370" width="3" style="102" customWidth="1"/>
    <col min="4371" max="4371" width="1" style="102" customWidth="1"/>
    <col min="4372" max="4609" width="9" style="102"/>
    <col min="4610" max="4610" width="1.125" style="102" customWidth="1"/>
    <col min="4611" max="4611" width="1.625" style="102" customWidth="1"/>
    <col min="4612" max="4617" width="2" style="102" customWidth="1"/>
    <col min="4618" max="4618" width="15.375" style="102" customWidth="1"/>
    <col min="4619" max="4619" width="21.625" style="102" bestFit="1" customWidth="1"/>
    <col min="4620" max="4620" width="3" style="102" bestFit="1" customWidth="1"/>
    <col min="4621" max="4621" width="21.625" style="102" bestFit="1" customWidth="1"/>
    <col min="4622" max="4622" width="3" style="102" bestFit="1" customWidth="1"/>
    <col min="4623" max="4623" width="21.625" style="102" bestFit="1" customWidth="1"/>
    <col min="4624" max="4624" width="3" style="102" bestFit="1" customWidth="1"/>
    <col min="4625" max="4625" width="21.625" style="102" customWidth="1"/>
    <col min="4626" max="4626" width="3" style="102" customWidth="1"/>
    <col min="4627" max="4627" width="1" style="102" customWidth="1"/>
    <col min="4628" max="4865" width="9" style="102"/>
    <col min="4866" max="4866" width="1.125" style="102" customWidth="1"/>
    <col min="4867" max="4867" width="1.625" style="102" customWidth="1"/>
    <col min="4868" max="4873" width="2" style="102" customWidth="1"/>
    <col min="4874" max="4874" width="15.375" style="102" customWidth="1"/>
    <col min="4875" max="4875" width="21.625" style="102" bestFit="1" customWidth="1"/>
    <col min="4876" max="4876" width="3" style="102" bestFit="1" customWidth="1"/>
    <col min="4877" max="4877" width="21.625" style="102" bestFit="1" customWidth="1"/>
    <col min="4878" max="4878" width="3" style="102" bestFit="1" customWidth="1"/>
    <col min="4879" max="4879" width="21.625" style="102" bestFit="1" customWidth="1"/>
    <col min="4880" max="4880" width="3" style="102" bestFit="1" customWidth="1"/>
    <col min="4881" max="4881" width="21.625" style="102" customWidth="1"/>
    <col min="4882" max="4882" width="3" style="102" customWidth="1"/>
    <col min="4883" max="4883" width="1" style="102" customWidth="1"/>
    <col min="4884" max="5121" width="9" style="102"/>
    <col min="5122" max="5122" width="1.125" style="102" customWidth="1"/>
    <col min="5123" max="5123" width="1.625" style="102" customWidth="1"/>
    <col min="5124" max="5129" width="2" style="102" customWidth="1"/>
    <col min="5130" max="5130" width="15.375" style="102" customWidth="1"/>
    <col min="5131" max="5131" width="21.625" style="102" bestFit="1" customWidth="1"/>
    <col min="5132" max="5132" width="3" style="102" bestFit="1" customWidth="1"/>
    <col min="5133" max="5133" width="21.625" style="102" bestFit="1" customWidth="1"/>
    <col min="5134" max="5134" width="3" style="102" bestFit="1" customWidth="1"/>
    <col min="5135" max="5135" width="21.625" style="102" bestFit="1" customWidth="1"/>
    <col min="5136" max="5136" width="3" style="102" bestFit="1" customWidth="1"/>
    <col min="5137" max="5137" width="21.625" style="102" customWidth="1"/>
    <col min="5138" max="5138" width="3" style="102" customWidth="1"/>
    <col min="5139" max="5139" width="1" style="102" customWidth="1"/>
    <col min="5140" max="5377" width="9" style="102"/>
    <col min="5378" max="5378" width="1.125" style="102" customWidth="1"/>
    <col min="5379" max="5379" width="1.625" style="102" customWidth="1"/>
    <col min="5380" max="5385" width="2" style="102" customWidth="1"/>
    <col min="5386" max="5386" width="15.375" style="102" customWidth="1"/>
    <col min="5387" max="5387" width="21.625" style="102" bestFit="1" customWidth="1"/>
    <col min="5388" max="5388" width="3" style="102" bestFit="1" customWidth="1"/>
    <col min="5389" max="5389" width="21.625" style="102" bestFit="1" customWidth="1"/>
    <col min="5390" max="5390" width="3" style="102" bestFit="1" customWidth="1"/>
    <col min="5391" max="5391" width="21.625" style="102" bestFit="1" customWidth="1"/>
    <col min="5392" max="5392" width="3" style="102" bestFit="1" customWidth="1"/>
    <col min="5393" max="5393" width="21.625" style="102" customWidth="1"/>
    <col min="5394" max="5394" width="3" style="102" customWidth="1"/>
    <col min="5395" max="5395" width="1" style="102" customWidth="1"/>
    <col min="5396" max="5633" width="9" style="102"/>
    <col min="5634" max="5634" width="1.125" style="102" customWidth="1"/>
    <col min="5635" max="5635" width="1.625" style="102" customWidth="1"/>
    <col min="5636" max="5641" width="2" style="102" customWidth="1"/>
    <col min="5642" max="5642" width="15.375" style="102" customWidth="1"/>
    <col min="5643" max="5643" width="21.625" style="102" bestFit="1" customWidth="1"/>
    <col min="5644" max="5644" width="3" style="102" bestFit="1" customWidth="1"/>
    <col min="5645" max="5645" width="21.625" style="102" bestFit="1" customWidth="1"/>
    <col min="5646" max="5646" width="3" style="102" bestFit="1" customWidth="1"/>
    <col min="5647" max="5647" width="21.625" style="102" bestFit="1" customWidth="1"/>
    <col min="5648" max="5648" width="3" style="102" bestFit="1" customWidth="1"/>
    <col min="5649" max="5649" width="21.625" style="102" customWidth="1"/>
    <col min="5650" max="5650" width="3" style="102" customWidth="1"/>
    <col min="5651" max="5651" width="1" style="102" customWidth="1"/>
    <col min="5652" max="5889" width="9" style="102"/>
    <col min="5890" max="5890" width="1.125" style="102" customWidth="1"/>
    <col min="5891" max="5891" width="1.625" style="102" customWidth="1"/>
    <col min="5892" max="5897" width="2" style="102" customWidth="1"/>
    <col min="5898" max="5898" width="15.375" style="102" customWidth="1"/>
    <col min="5899" max="5899" width="21.625" style="102" bestFit="1" customWidth="1"/>
    <col min="5900" max="5900" width="3" style="102" bestFit="1" customWidth="1"/>
    <col min="5901" max="5901" width="21.625" style="102" bestFit="1" customWidth="1"/>
    <col min="5902" max="5902" width="3" style="102" bestFit="1" customWidth="1"/>
    <col min="5903" max="5903" width="21.625" style="102" bestFit="1" customWidth="1"/>
    <col min="5904" max="5904" width="3" style="102" bestFit="1" customWidth="1"/>
    <col min="5905" max="5905" width="21.625" style="102" customWidth="1"/>
    <col min="5906" max="5906" width="3" style="102" customWidth="1"/>
    <col min="5907" max="5907" width="1" style="102" customWidth="1"/>
    <col min="5908" max="6145" width="9" style="102"/>
    <col min="6146" max="6146" width="1.125" style="102" customWidth="1"/>
    <col min="6147" max="6147" width="1.625" style="102" customWidth="1"/>
    <col min="6148" max="6153" width="2" style="102" customWidth="1"/>
    <col min="6154" max="6154" width="15.375" style="102" customWidth="1"/>
    <col min="6155" max="6155" width="21.625" style="102" bestFit="1" customWidth="1"/>
    <col min="6156" max="6156" width="3" style="102" bestFit="1" customWidth="1"/>
    <col min="6157" max="6157" width="21.625" style="102" bestFit="1" customWidth="1"/>
    <col min="6158" max="6158" width="3" style="102" bestFit="1" customWidth="1"/>
    <col min="6159" max="6159" width="21.625" style="102" bestFit="1" customWidth="1"/>
    <col min="6160" max="6160" width="3" style="102" bestFit="1" customWidth="1"/>
    <col min="6161" max="6161" width="21.625" style="102" customWidth="1"/>
    <col min="6162" max="6162" width="3" style="102" customWidth="1"/>
    <col min="6163" max="6163" width="1" style="102" customWidth="1"/>
    <col min="6164" max="6401" width="9" style="102"/>
    <col min="6402" max="6402" width="1.125" style="102" customWidth="1"/>
    <col min="6403" max="6403" width="1.625" style="102" customWidth="1"/>
    <col min="6404" max="6409" width="2" style="102" customWidth="1"/>
    <col min="6410" max="6410" width="15.375" style="102" customWidth="1"/>
    <col min="6411" max="6411" width="21.625" style="102" bestFit="1" customWidth="1"/>
    <col min="6412" max="6412" width="3" style="102" bestFit="1" customWidth="1"/>
    <col min="6413" max="6413" width="21.625" style="102" bestFit="1" customWidth="1"/>
    <col min="6414" max="6414" width="3" style="102" bestFit="1" customWidth="1"/>
    <col min="6415" max="6415" width="21.625" style="102" bestFit="1" customWidth="1"/>
    <col min="6416" max="6416" width="3" style="102" bestFit="1" customWidth="1"/>
    <col min="6417" max="6417" width="21.625" style="102" customWidth="1"/>
    <col min="6418" max="6418" width="3" style="102" customWidth="1"/>
    <col min="6419" max="6419" width="1" style="102" customWidth="1"/>
    <col min="6420" max="6657" width="9" style="102"/>
    <col min="6658" max="6658" width="1.125" style="102" customWidth="1"/>
    <col min="6659" max="6659" width="1.625" style="102" customWidth="1"/>
    <col min="6660" max="6665" width="2" style="102" customWidth="1"/>
    <col min="6666" max="6666" width="15.375" style="102" customWidth="1"/>
    <col min="6667" max="6667" width="21.625" style="102" bestFit="1" customWidth="1"/>
    <col min="6668" max="6668" width="3" style="102" bestFit="1" customWidth="1"/>
    <col min="6669" max="6669" width="21.625" style="102" bestFit="1" customWidth="1"/>
    <col min="6670" max="6670" width="3" style="102" bestFit="1" customWidth="1"/>
    <col min="6671" max="6671" width="21.625" style="102" bestFit="1" customWidth="1"/>
    <col min="6672" max="6672" width="3" style="102" bestFit="1" customWidth="1"/>
    <col min="6673" max="6673" width="21.625" style="102" customWidth="1"/>
    <col min="6674" max="6674" width="3" style="102" customWidth="1"/>
    <col min="6675" max="6675" width="1" style="102" customWidth="1"/>
    <col min="6676" max="6913" width="9" style="102"/>
    <col min="6914" max="6914" width="1.125" style="102" customWidth="1"/>
    <col min="6915" max="6915" width="1.625" style="102" customWidth="1"/>
    <col min="6916" max="6921" width="2" style="102" customWidth="1"/>
    <col min="6922" max="6922" width="15.375" style="102" customWidth="1"/>
    <col min="6923" max="6923" width="21.625" style="102" bestFit="1" customWidth="1"/>
    <col min="6924" max="6924" width="3" style="102" bestFit="1" customWidth="1"/>
    <col min="6925" max="6925" width="21.625" style="102" bestFit="1" customWidth="1"/>
    <col min="6926" max="6926" width="3" style="102" bestFit="1" customWidth="1"/>
    <col min="6927" max="6927" width="21.625" style="102" bestFit="1" customWidth="1"/>
    <col min="6928" max="6928" width="3" style="102" bestFit="1" customWidth="1"/>
    <col min="6929" max="6929" width="21.625" style="102" customWidth="1"/>
    <col min="6930" max="6930" width="3" style="102" customWidth="1"/>
    <col min="6931" max="6931" width="1" style="102" customWidth="1"/>
    <col min="6932" max="7169" width="9" style="102"/>
    <col min="7170" max="7170" width="1.125" style="102" customWidth="1"/>
    <col min="7171" max="7171" width="1.625" style="102" customWidth="1"/>
    <col min="7172" max="7177" width="2" style="102" customWidth="1"/>
    <col min="7178" max="7178" width="15.375" style="102" customWidth="1"/>
    <col min="7179" max="7179" width="21.625" style="102" bestFit="1" customWidth="1"/>
    <col min="7180" max="7180" width="3" style="102" bestFit="1" customWidth="1"/>
    <col min="7181" max="7181" width="21.625" style="102" bestFit="1" customWidth="1"/>
    <col min="7182" max="7182" width="3" style="102" bestFit="1" customWidth="1"/>
    <col min="7183" max="7183" width="21.625" style="102" bestFit="1" customWidth="1"/>
    <col min="7184" max="7184" width="3" style="102" bestFit="1" customWidth="1"/>
    <col min="7185" max="7185" width="21.625" style="102" customWidth="1"/>
    <col min="7186" max="7186" width="3" style="102" customWidth="1"/>
    <col min="7187" max="7187" width="1" style="102" customWidth="1"/>
    <col min="7188" max="7425" width="9" style="102"/>
    <col min="7426" max="7426" width="1.125" style="102" customWidth="1"/>
    <col min="7427" max="7427" width="1.625" style="102" customWidth="1"/>
    <col min="7428" max="7433" width="2" style="102" customWidth="1"/>
    <col min="7434" max="7434" width="15.375" style="102" customWidth="1"/>
    <col min="7435" max="7435" width="21.625" style="102" bestFit="1" customWidth="1"/>
    <col min="7436" max="7436" width="3" style="102" bestFit="1" customWidth="1"/>
    <col min="7437" max="7437" width="21.625" style="102" bestFit="1" customWidth="1"/>
    <col min="7438" max="7438" width="3" style="102" bestFit="1" customWidth="1"/>
    <col min="7439" max="7439" width="21.625" style="102" bestFit="1" customWidth="1"/>
    <col min="7440" max="7440" width="3" style="102" bestFit="1" customWidth="1"/>
    <col min="7441" max="7441" width="21.625" style="102" customWidth="1"/>
    <col min="7442" max="7442" width="3" style="102" customWidth="1"/>
    <col min="7443" max="7443" width="1" style="102" customWidth="1"/>
    <col min="7444" max="7681" width="9" style="102"/>
    <col min="7682" max="7682" width="1.125" style="102" customWidth="1"/>
    <col min="7683" max="7683" width="1.625" style="102" customWidth="1"/>
    <col min="7684" max="7689" width="2" style="102" customWidth="1"/>
    <col min="7690" max="7690" width="15.375" style="102" customWidth="1"/>
    <col min="7691" max="7691" width="21.625" style="102" bestFit="1" customWidth="1"/>
    <col min="7692" max="7692" width="3" style="102" bestFit="1" customWidth="1"/>
    <col min="7693" max="7693" width="21.625" style="102" bestFit="1" customWidth="1"/>
    <col min="7694" max="7694" width="3" style="102" bestFit="1" customWidth="1"/>
    <col min="7695" max="7695" width="21.625" style="102" bestFit="1" customWidth="1"/>
    <col min="7696" max="7696" width="3" style="102" bestFit="1" customWidth="1"/>
    <col min="7697" max="7697" width="21.625" style="102" customWidth="1"/>
    <col min="7698" max="7698" width="3" style="102" customWidth="1"/>
    <col min="7699" max="7699" width="1" style="102" customWidth="1"/>
    <col min="7700" max="7937" width="9" style="102"/>
    <col min="7938" max="7938" width="1.125" style="102" customWidth="1"/>
    <col min="7939" max="7939" width="1.625" style="102" customWidth="1"/>
    <col min="7940" max="7945" width="2" style="102" customWidth="1"/>
    <col min="7946" max="7946" width="15.375" style="102" customWidth="1"/>
    <col min="7947" max="7947" width="21.625" style="102" bestFit="1" customWidth="1"/>
    <col min="7948" max="7948" width="3" style="102" bestFit="1" customWidth="1"/>
    <col min="7949" max="7949" width="21.625" style="102" bestFit="1" customWidth="1"/>
    <col min="7950" max="7950" width="3" style="102" bestFit="1" customWidth="1"/>
    <col min="7951" max="7951" width="21.625" style="102" bestFit="1" customWidth="1"/>
    <col min="7952" max="7952" width="3" style="102" bestFit="1" customWidth="1"/>
    <col min="7953" max="7953" width="21.625" style="102" customWidth="1"/>
    <col min="7954" max="7954" width="3" style="102" customWidth="1"/>
    <col min="7955" max="7955" width="1" style="102" customWidth="1"/>
    <col min="7956" max="8193" width="9" style="102"/>
    <col min="8194" max="8194" width="1.125" style="102" customWidth="1"/>
    <col min="8195" max="8195" width="1.625" style="102" customWidth="1"/>
    <col min="8196" max="8201" width="2" style="102" customWidth="1"/>
    <col min="8202" max="8202" width="15.375" style="102" customWidth="1"/>
    <col min="8203" max="8203" width="21.625" style="102" bestFit="1" customWidth="1"/>
    <col min="8204" max="8204" width="3" style="102" bestFit="1" customWidth="1"/>
    <col min="8205" max="8205" width="21.625" style="102" bestFit="1" customWidth="1"/>
    <col min="8206" max="8206" width="3" style="102" bestFit="1" customWidth="1"/>
    <col min="8207" max="8207" width="21.625" style="102" bestFit="1" customWidth="1"/>
    <col min="8208" max="8208" width="3" style="102" bestFit="1" customWidth="1"/>
    <col min="8209" max="8209" width="21.625" style="102" customWidth="1"/>
    <col min="8210" max="8210" width="3" style="102" customWidth="1"/>
    <col min="8211" max="8211" width="1" style="102" customWidth="1"/>
    <col min="8212" max="8449" width="9" style="102"/>
    <col min="8450" max="8450" width="1.125" style="102" customWidth="1"/>
    <col min="8451" max="8451" width="1.625" style="102" customWidth="1"/>
    <col min="8452" max="8457" width="2" style="102" customWidth="1"/>
    <col min="8458" max="8458" width="15.375" style="102" customWidth="1"/>
    <col min="8459" max="8459" width="21.625" style="102" bestFit="1" customWidth="1"/>
    <col min="8460" max="8460" width="3" style="102" bestFit="1" customWidth="1"/>
    <col min="8461" max="8461" width="21.625" style="102" bestFit="1" customWidth="1"/>
    <col min="8462" max="8462" width="3" style="102" bestFit="1" customWidth="1"/>
    <col min="8463" max="8463" width="21.625" style="102" bestFit="1" customWidth="1"/>
    <col min="8464" max="8464" width="3" style="102" bestFit="1" customWidth="1"/>
    <col min="8465" max="8465" width="21.625" style="102" customWidth="1"/>
    <col min="8466" max="8466" width="3" style="102" customWidth="1"/>
    <col min="8467" max="8467" width="1" style="102" customWidth="1"/>
    <col min="8468" max="8705" width="9" style="102"/>
    <col min="8706" max="8706" width="1.125" style="102" customWidth="1"/>
    <col min="8707" max="8707" width="1.625" style="102" customWidth="1"/>
    <col min="8708" max="8713" width="2" style="102" customWidth="1"/>
    <col min="8714" max="8714" width="15.375" style="102" customWidth="1"/>
    <col min="8715" max="8715" width="21.625" style="102" bestFit="1" customWidth="1"/>
    <col min="8716" max="8716" width="3" style="102" bestFit="1" customWidth="1"/>
    <col min="8717" max="8717" width="21.625" style="102" bestFit="1" customWidth="1"/>
    <col min="8718" max="8718" width="3" style="102" bestFit="1" customWidth="1"/>
    <col min="8719" max="8719" width="21.625" style="102" bestFit="1" customWidth="1"/>
    <col min="8720" max="8720" width="3" style="102" bestFit="1" customWidth="1"/>
    <col min="8721" max="8721" width="21.625" style="102" customWidth="1"/>
    <col min="8722" max="8722" width="3" style="102" customWidth="1"/>
    <col min="8723" max="8723" width="1" style="102" customWidth="1"/>
    <col min="8724" max="8961" width="9" style="102"/>
    <col min="8962" max="8962" width="1.125" style="102" customWidth="1"/>
    <col min="8963" max="8963" width="1.625" style="102" customWidth="1"/>
    <col min="8964" max="8969" width="2" style="102" customWidth="1"/>
    <col min="8970" max="8970" width="15.375" style="102" customWidth="1"/>
    <col min="8971" max="8971" width="21.625" style="102" bestFit="1" customWidth="1"/>
    <col min="8972" max="8972" width="3" style="102" bestFit="1" customWidth="1"/>
    <col min="8973" max="8973" width="21.625" style="102" bestFit="1" customWidth="1"/>
    <col min="8974" max="8974" width="3" style="102" bestFit="1" customWidth="1"/>
    <col min="8975" max="8975" width="21.625" style="102" bestFit="1" customWidth="1"/>
    <col min="8976" max="8976" width="3" style="102" bestFit="1" customWidth="1"/>
    <col min="8977" max="8977" width="21.625" style="102" customWidth="1"/>
    <col min="8978" max="8978" width="3" style="102" customWidth="1"/>
    <col min="8979" max="8979" width="1" style="102" customWidth="1"/>
    <col min="8980" max="9217" width="9" style="102"/>
    <col min="9218" max="9218" width="1.125" style="102" customWidth="1"/>
    <col min="9219" max="9219" width="1.625" style="102" customWidth="1"/>
    <col min="9220" max="9225" width="2" style="102" customWidth="1"/>
    <col min="9226" max="9226" width="15.375" style="102" customWidth="1"/>
    <col min="9227" max="9227" width="21.625" style="102" bestFit="1" customWidth="1"/>
    <col min="9228" max="9228" width="3" style="102" bestFit="1" customWidth="1"/>
    <col min="9229" max="9229" width="21.625" style="102" bestFit="1" customWidth="1"/>
    <col min="9230" max="9230" width="3" style="102" bestFit="1" customWidth="1"/>
    <col min="9231" max="9231" width="21.625" style="102" bestFit="1" customWidth="1"/>
    <col min="9232" max="9232" width="3" style="102" bestFit="1" customWidth="1"/>
    <col min="9233" max="9233" width="21.625" style="102" customWidth="1"/>
    <col min="9234" max="9234" width="3" style="102" customWidth="1"/>
    <col min="9235" max="9235" width="1" style="102" customWidth="1"/>
    <col min="9236" max="9473" width="9" style="102"/>
    <col min="9474" max="9474" width="1.125" style="102" customWidth="1"/>
    <col min="9475" max="9475" width="1.625" style="102" customWidth="1"/>
    <col min="9476" max="9481" width="2" style="102" customWidth="1"/>
    <col min="9482" max="9482" width="15.375" style="102" customWidth="1"/>
    <col min="9483" max="9483" width="21.625" style="102" bestFit="1" customWidth="1"/>
    <col min="9484" max="9484" width="3" style="102" bestFit="1" customWidth="1"/>
    <col min="9485" max="9485" width="21.625" style="102" bestFit="1" customWidth="1"/>
    <col min="9486" max="9486" width="3" style="102" bestFit="1" customWidth="1"/>
    <col min="9487" max="9487" width="21.625" style="102" bestFit="1" customWidth="1"/>
    <col min="9488" max="9488" width="3" style="102" bestFit="1" customWidth="1"/>
    <col min="9489" max="9489" width="21.625" style="102" customWidth="1"/>
    <col min="9490" max="9490" width="3" style="102" customWidth="1"/>
    <col min="9491" max="9491" width="1" style="102" customWidth="1"/>
    <col min="9492" max="9729" width="9" style="102"/>
    <col min="9730" max="9730" width="1.125" style="102" customWidth="1"/>
    <col min="9731" max="9731" width="1.625" style="102" customWidth="1"/>
    <col min="9732" max="9737" width="2" style="102" customWidth="1"/>
    <col min="9738" max="9738" width="15.375" style="102" customWidth="1"/>
    <col min="9739" max="9739" width="21.625" style="102" bestFit="1" customWidth="1"/>
    <col min="9740" max="9740" width="3" style="102" bestFit="1" customWidth="1"/>
    <col min="9741" max="9741" width="21.625" style="102" bestFit="1" customWidth="1"/>
    <col min="9742" max="9742" width="3" style="102" bestFit="1" customWidth="1"/>
    <col min="9743" max="9743" width="21.625" style="102" bestFit="1" customWidth="1"/>
    <col min="9744" max="9744" width="3" style="102" bestFit="1" customWidth="1"/>
    <col min="9745" max="9745" width="21.625" style="102" customWidth="1"/>
    <col min="9746" max="9746" width="3" style="102" customWidth="1"/>
    <col min="9747" max="9747" width="1" style="102" customWidth="1"/>
    <col min="9748" max="9985" width="9" style="102"/>
    <col min="9986" max="9986" width="1.125" style="102" customWidth="1"/>
    <col min="9987" max="9987" width="1.625" style="102" customWidth="1"/>
    <col min="9988" max="9993" width="2" style="102" customWidth="1"/>
    <col min="9994" max="9994" width="15.375" style="102" customWidth="1"/>
    <col min="9995" max="9995" width="21.625" style="102" bestFit="1" customWidth="1"/>
    <col min="9996" max="9996" width="3" style="102" bestFit="1" customWidth="1"/>
    <col min="9997" max="9997" width="21.625" style="102" bestFit="1" customWidth="1"/>
    <col min="9998" max="9998" width="3" style="102" bestFit="1" customWidth="1"/>
    <col min="9999" max="9999" width="21.625" style="102" bestFit="1" customWidth="1"/>
    <col min="10000" max="10000" width="3" style="102" bestFit="1" customWidth="1"/>
    <col min="10001" max="10001" width="21.625" style="102" customWidth="1"/>
    <col min="10002" max="10002" width="3" style="102" customWidth="1"/>
    <col min="10003" max="10003" width="1" style="102" customWidth="1"/>
    <col min="10004" max="10241" width="9" style="102"/>
    <col min="10242" max="10242" width="1.125" style="102" customWidth="1"/>
    <col min="10243" max="10243" width="1.625" style="102" customWidth="1"/>
    <col min="10244" max="10249" width="2" style="102" customWidth="1"/>
    <col min="10250" max="10250" width="15.375" style="102" customWidth="1"/>
    <col min="10251" max="10251" width="21.625" style="102" bestFit="1" customWidth="1"/>
    <col min="10252" max="10252" width="3" style="102" bestFit="1" customWidth="1"/>
    <col min="10253" max="10253" width="21.625" style="102" bestFit="1" customWidth="1"/>
    <col min="10254" max="10254" width="3" style="102" bestFit="1" customWidth="1"/>
    <col min="10255" max="10255" width="21.625" style="102" bestFit="1" customWidth="1"/>
    <col min="10256" max="10256" width="3" style="102" bestFit="1" customWidth="1"/>
    <col min="10257" max="10257" width="21.625" style="102" customWidth="1"/>
    <col min="10258" max="10258" width="3" style="102" customWidth="1"/>
    <col min="10259" max="10259" width="1" style="102" customWidth="1"/>
    <col min="10260" max="10497" width="9" style="102"/>
    <col min="10498" max="10498" width="1.125" style="102" customWidth="1"/>
    <col min="10499" max="10499" width="1.625" style="102" customWidth="1"/>
    <col min="10500" max="10505" width="2" style="102" customWidth="1"/>
    <col min="10506" max="10506" width="15.375" style="102" customWidth="1"/>
    <col min="10507" max="10507" width="21.625" style="102" bestFit="1" customWidth="1"/>
    <col min="10508" max="10508" width="3" style="102" bestFit="1" customWidth="1"/>
    <col min="10509" max="10509" width="21.625" style="102" bestFit="1" customWidth="1"/>
    <col min="10510" max="10510" width="3" style="102" bestFit="1" customWidth="1"/>
    <col min="10511" max="10511" width="21.625" style="102" bestFit="1" customWidth="1"/>
    <col min="10512" max="10512" width="3" style="102" bestFit="1" customWidth="1"/>
    <col min="10513" max="10513" width="21.625" style="102" customWidth="1"/>
    <col min="10514" max="10514" width="3" style="102" customWidth="1"/>
    <col min="10515" max="10515" width="1" style="102" customWidth="1"/>
    <col min="10516" max="10753" width="9" style="102"/>
    <col min="10754" max="10754" width="1.125" style="102" customWidth="1"/>
    <col min="10755" max="10755" width="1.625" style="102" customWidth="1"/>
    <col min="10756" max="10761" width="2" style="102" customWidth="1"/>
    <col min="10762" max="10762" width="15.375" style="102" customWidth="1"/>
    <col min="10763" max="10763" width="21.625" style="102" bestFit="1" customWidth="1"/>
    <col min="10764" max="10764" width="3" style="102" bestFit="1" customWidth="1"/>
    <col min="10765" max="10765" width="21.625" style="102" bestFit="1" customWidth="1"/>
    <col min="10766" max="10766" width="3" style="102" bestFit="1" customWidth="1"/>
    <col min="10767" max="10767" width="21.625" style="102" bestFit="1" customWidth="1"/>
    <col min="10768" max="10768" width="3" style="102" bestFit="1" customWidth="1"/>
    <col min="10769" max="10769" width="21.625" style="102" customWidth="1"/>
    <col min="10770" max="10770" width="3" style="102" customWidth="1"/>
    <col min="10771" max="10771" width="1" style="102" customWidth="1"/>
    <col min="10772" max="11009" width="9" style="102"/>
    <col min="11010" max="11010" width="1.125" style="102" customWidth="1"/>
    <col min="11011" max="11011" width="1.625" style="102" customWidth="1"/>
    <col min="11012" max="11017" width="2" style="102" customWidth="1"/>
    <col min="11018" max="11018" width="15.375" style="102" customWidth="1"/>
    <col min="11019" max="11019" width="21.625" style="102" bestFit="1" customWidth="1"/>
    <col min="11020" max="11020" width="3" style="102" bestFit="1" customWidth="1"/>
    <col min="11021" max="11021" width="21.625" style="102" bestFit="1" customWidth="1"/>
    <col min="11022" max="11022" width="3" style="102" bestFit="1" customWidth="1"/>
    <col min="11023" max="11023" width="21.625" style="102" bestFit="1" customWidth="1"/>
    <col min="11024" max="11024" width="3" style="102" bestFit="1" customWidth="1"/>
    <col min="11025" max="11025" width="21.625" style="102" customWidth="1"/>
    <col min="11026" max="11026" width="3" style="102" customWidth="1"/>
    <col min="11027" max="11027" width="1" style="102" customWidth="1"/>
    <col min="11028" max="11265" width="9" style="102"/>
    <col min="11266" max="11266" width="1.125" style="102" customWidth="1"/>
    <col min="11267" max="11267" width="1.625" style="102" customWidth="1"/>
    <col min="11268" max="11273" width="2" style="102" customWidth="1"/>
    <col min="11274" max="11274" width="15.375" style="102" customWidth="1"/>
    <col min="11275" max="11275" width="21.625" style="102" bestFit="1" customWidth="1"/>
    <col min="11276" max="11276" width="3" style="102" bestFit="1" customWidth="1"/>
    <col min="11277" max="11277" width="21.625" style="102" bestFit="1" customWidth="1"/>
    <col min="11278" max="11278" width="3" style="102" bestFit="1" customWidth="1"/>
    <col min="11279" max="11279" width="21.625" style="102" bestFit="1" customWidth="1"/>
    <col min="11280" max="11280" width="3" style="102" bestFit="1" customWidth="1"/>
    <col min="11281" max="11281" width="21.625" style="102" customWidth="1"/>
    <col min="11282" max="11282" width="3" style="102" customWidth="1"/>
    <col min="11283" max="11283" width="1" style="102" customWidth="1"/>
    <col min="11284" max="11521" width="9" style="102"/>
    <col min="11522" max="11522" width="1.125" style="102" customWidth="1"/>
    <col min="11523" max="11523" width="1.625" style="102" customWidth="1"/>
    <col min="11524" max="11529" width="2" style="102" customWidth="1"/>
    <col min="11530" max="11530" width="15.375" style="102" customWidth="1"/>
    <col min="11531" max="11531" width="21.625" style="102" bestFit="1" customWidth="1"/>
    <col min="11532" max="11532" width="3" style="102" bestFit="1" customWidth="1"/>
    <col min="11533" max="11533" width="21.625" style="102" bestFit="1" customWidth="1"/>
    <col min="11534" max="11534" width="3" style="102" bestFit="1" customWidth="1"/>
    <col min="11535" max="11535" width="21.625" style="102" bestFit="1" customWidth="1"/>
    <col min="11536" max="11536" width="3" style="102" bestFit="1" customWidth="1"/>
    <col min="11537" max="11537" width="21.625" style="102" customWidth="1"/>
    <col min="11538" max="11538" width="3" style="102" customWidth="1"/>
    <col min="11539" max="11539" width="1" style="102" customWidth="1"/>
    <col min="11540" max="11777" width="9" style="102"/>
    <col min="11778" max="11778" width="1.125" style="102" customWidth="1"/>
    <col min="11779" max="11779" width="1.625" style="102" customWidth="1"/>
    <col min="11780" max="11785" width="2" style="102" customWidth="1"/>
    <col min="11786" max="11786" width="15.375" style="102" customWidth="1"/>
    <col min="11787" max="11787" width="21.625" style="102" bestFit="1" customWidth="1"/>
    <col min="11788" max="11788" width="3" style="102" bestFit="1" customWidth="1"/>
    <col min="11789" max="11789" width="21.625" style="102" bestFit="1" customWidth="1"/>
    <col min="11790" max="11790" width="3" style="102" bestFit="1" customWidth="1"/>
    <col min="11791" max="11791" width="21.625" style="102" bestFit="1" customWidth="1"/>
    <col min="11792" max="11792" width="3" style="102" bestFit="1" customWidth="1"/>
    <col min="11793" max="11793" width="21.625" style="102" customWidth="1"/>
    <col min="11794" max="11794" width="3" style="102" customWidth="1"/>
    <col min="11795" max="11795" width="1" style="102" customWidth="1"/>
    <col min="11796" max="12033" width="9" style="102"/>
    <col min="12034" max="12034" width="1.125" style="102" customWidth="1"/>
    <col min="12035" max="12035" width="1.625" style="102" customWidth="1"/>
    <col min="12036" max="12041" width="2" style="102" customWidth="1"/>
    <col min="12042" max="12042" width="15.375" style="102" customWidth="1"/>
    <col min="12043" max="12043" width="21.625" style="102" bestFit="1" customWidth="1"/>
    <col min="12044" max="12044" width="3" style="102" bestFit="1" customWidth="1"/>
    <col min="12045" max="12045" width="21.625" style="102" bestFit="1" customWidth="1"/>
    <col min="12046" max="12046" width="3" style="102" bestFit="1" customWidth="1"/>
    <col min="12047" max="12047" width="21.625" style="102" bestFit="1" customWidth="1"/>
    <col min="12048" max="12048" width="3" style="102" bestFit="1" customWidth="1"/>
    <col min="12049" max="12049" width="21.625" style="102" customWidth="1"/>
    <col min="12050" max="12050" width="3" style="102" customWidth="1"/>
    <col min="12051" max="12051" width="1" style="102" customWidth="1"/>
    <col min="12052" max="12289" width="9" style="102"/>
    <col min="12290" max="12290" width="1.125" style="102" customWidth="1"/>
    <col min="12291" max="12291" width="1.625" style="102" customWidth="1"/>
    <col min="12292" max="12297" width="2" style="102" customWidth="1"/>
    <col min="12298" max="12298" width="15.375" style="102" customWidth="1"/>
    <col min="12299" max="12299" width="21.625" style="102" bestFit="1" customWidth="1"/>
    <col min="12300" max="12300" width="3" style="102" bestFit="1" customWidth="1"/>
    <col min="12301" max="12301" width="21.625" style="102" bestFit="1" customWidth="1"/>
    <col min="12302" max="12302" width="3" style="102" bestFit="1" customWidth="1"/>
    <col min="12303" max="12303" width="21.625" style="102" bestFit="1" customWidth="1"/>
    <col min="12304" max="12304" width="3" style="102" bestFit="1" customWidth="1"/>
    <col min="12305" max="12305" width="21.625" style="102" customWidth="1"/>
    <col min="12306" max="12306" width="3" style="102" customWidth="1"/>
    <col min="12307" max="12307" width="1" style="102" customWidth="1"/>
    <col min="12308" max="12545" width="9" style="102"/>
    <col min="12546" max="12546" width="1.125" style="102" customWidth="1"/>
    <col min="12547" max="12547" width="1.625" style="102" customWidth="1"/>
    <col min="12548" max="12553" width="2" style="102" customWidth="1"/>
    <col min="12554" max="12554" width="15.375" style="102" customWidth="1"/>
    <col min="12555" max="12555" width="21.625" style="102" bestFit="1" customWidth="1"/>
    <col min="12556" max="12556" width="3" style="102" bestFit="1" customWidth="1"/>
    <col min="12557" max="12557" width="21.625" style="102" bestFit="1" customWidth="1"/>
    <col min="12558" max="12558" width="3" style="102" bestFit="1" customWidth="1"/>
    <col min="12559" max="12559" width="21.625" style="102" bestFit="1" customWidth="1"/>
    <col min="12560" max="12560" width="3" style="102" bestFit="1" customWidth="1"/>
    <col min="12561" max="12561" width="21.625" style="102" customWidth="1"/>
    <col min="12562" max="12562" width="3" style="102" customWidth="1"/>
    <col min="12563" max="12563" width="1" style="102" customWidth="1"/>
    <col min="12564" max="12801" width="9" style="102"/>
    <col min="12802" max="12802" width="1.125" style="102" customWidth="1"/>
    <col min="12803" max="12803" width="1.625" style="102" customWidth="1"/>
    <col min="12804" max="12809" width="2" style="102" customWidth="1"/>
    <col min="12810" max="12810" width="15.375" style="102" customWidth="1"/>
    <col min="12811" max="12811" width="21.625" style="102" bestFit="1" customWidth="1"/>
    <col min="12812" max="12812" width="3" style="102" bestFit="1" customWidth="1"/>
    <col min="12813" max="12813" width="21.625" style="102" bestFit="1" customWidth="1"/>
    <col min="12814" max="12814" width="3" style="102" bestFit="1" customWidth="1"/>
    <col min="12815" max="12815" width="21.625" style="102" bestFit="1" customWidth="1"/>
    <col min="12816" max="12816" width="3" style="102" bestFit="1" customWidth="1"/>
    <col min="12817" max="12817" width="21.625" style="102" customWidth="1"/>
    <col min="12818" max="12818" width="3" style="102" customWidth="1"/>
    <col min="12819" max="12819" width="1" style="102" customWidth="1"/>
    <col min="12820" max="13057" width="9" style="102"/>
    <col min="13058" max="13058" width="1.125" style="102" customWidth="1"/>
    <col min="13059" max="13059" width="1.625" style="102" customWidth="1"/>
    <col min="13060" max="13065" width="2" style="102" customWidth="1"/>
    <col min="13066" max="13066" width="15.375" style="102" customWidth="1"/>
    <col min="13067" max="13067" width="21.625" style="102" bestFit="1" customWidth="1"/>
    <col min="13068" max="13068" width="3" style="102" bestFit="1" customWidth="1"/>
    <col min="13069" max="13069" width="21.625" style="102" bestFit="1" customWidth="1"/>
    <col min="13070" max="13070" width="3" style="102" bestFit="1" customWidth="1"/>
    <col min="13071" max="13071" width="21.625" style="102" bestFit="1" customWidth="1"/>
    <col min="13072" max="13072" width="3" style="102" bestFit="1" customWidth="1"/>
    <col min="13073" max="13073" width="21.625" style="102" customWidth="1"/>
    <col min="13074" max="13074" width="3" style="102" customWidth="1"/>
    <col min="13075" max="13075" width="1" style="102" customWidth="1"/>
    <col min="13076" max="13313" width="9" style="102"/>
    <col min="13314" max="13314" width="1.125" style="102" customWidth="1"/>
    <col min="13315" max="13315" width="1.625" style="102" customWidth="1"/>
    <col min="13316" max="13321" width="2" style="102" customWidth="1"/>
    <col min="13322" max="13322" width="15.375" style="102" customWidth="1"/>
    <col min="13323" max="13323" width="21.625" style="102" bestFit="1" customWidth="1"/>
    <col min="13324" max="13324" width="3" style="102" bestFit="1" customWidth="1"/>
    <col min="13325" max="13325" width="21.625" style="102" bestFit="1" customWidth="1"/>
    <col min="13326" max="13326" width="3" style="102" bestFit="1" customWidth="1"/>
    <col min="13327" max="13327" width="21.625" style="102" bestFit="1" customWidth="1"/>
    <col min="13328" max="13328" width="3" style="102" bestFit="1" customWidth="1"/>
    <col min="13329" max="13329" width="21.625" style="102" customWidth="1"/>
    <col min="13330" max="13330" width="3" style="102" customWidth="1"/>
    <col min="13331" max="13331" width="1" style="102" customWidth="1"/>
    <col min="13332" max="13569" width="9" style="102"/>
    <col min="13570" max="13570" width="1.125" style="102" customWidth="1"/>
    <col min="13571" max="13571" width="1.625" style="102" customWidth="1"/>
    <col min="13572" max="13577" width="2" style="102" customWidth="1"/>
    <col min="13578" max="13578" width="15.375" style="102" customWidth="1"/>
    <col min="13579" max="13579" width="21.625" style="102" bestFit="1" customWidth="1"/>
    <col min="13580" max="13580" width="3" style="102" bestFit="1" customWidth="1"/>
    <col min="13581" max="13581" width="21.625" style="102" bestFit="1" customWidth="1"/>
    <col min="13582" max="13582" width="3" style="102" bestFit="1" customWidth="1"/>
    <col min="13583" max="13583" width="21.625" style="102" bestFit="1" customWidth="1"/>
    <col min="13584" max="13584" width="3" style="102" bestFit="1" customWidth="1"/>
    <col min="13585" max="13585" width="21.625" style="102" customWidth="1"/>
    <col min="13586" max="13586" width="3" style="102" customWidth="1"/>
    <col min="13587" max="13587" width="1" style="102" customWidth="1"/>
    <col min="13588" max="13825" width="9" style="102"/>
    <col min="13826" max="13826" width="1.125" style="102" customWidth="1"/>
    <col min="13827" max="13827" width="1.625" style="102" customWidth="1"/>
    <col min="13828" max="13833" width="2" style="102" customWidth="1"/>
    <col min="13834" max="13834" width="15.375" style="102" customWidth="1"/>
    <col min="13835" max="13835" width="21.625" style="102" bestFit="1" customWidth="1"/>
    <col min="13836" max="13836" width="3" style="102" bestFit="1" customWidth="1"/>
    <col min="13837" max="13837" width="21.625" style="102" bestFit="1" customWidth="1"/>
    <col min="13838" max="13838" width="3" style="102" bestFit="1" customWidth="1"/>
    <col min="13839" max="13839" width="21.625" style="102" bestFit="1" customWidth="1"/>
    <col min="13840" max="13840" width="3" style="102" bestFit="1" customWidth="1"/>
    <col min="13841" max="13841" width="21.625" style="102" customWidth="1"/>
    <col min="13842" max="13842" width="3" style="102" customWidth="1"/>
    <col min="13843" max="13843" width="1" style="102" customWidth="1"/>
    <col min="13844" max="14081" width="9" style="102"/>
    <col min="14082" max="14082" width="1.125" style="102" customWidth="1"/>
    <col min="14083" max="14083" width="1.625" style="102" customWidth="1"/>
    <col min="14084" max="14089" width="2" style="102" customWidth="1"/>
    <col min="14090" max="14090" width="15.375" style="102" customWidth="1"/>
    <col min="14091" max="14091" width="21.625" style="102" bestFit="1" customWidth="1"/>
    <col min="14092" max="14092" width="3" style="102" bestFit="1" customWidth="1"/>
    <col min="14093" max="14093" width="21.625" style="102" bestFit="1" customWidth="1"/>
    <col min="14094" max="14094" width="3" style="102" bestFit="1" customWidth="1"/>
    <col min="14095" max="14095" width="21.625" style="102" bestFit="1" customWidth="1"/>
    <col min="14096" max="14096" width="3" style="102" bestFit="1" customWidth="1"/>
    <col min="14097" max="14097" width="21.625" style="102" customWidth="1"/>
    <col min="14098" max="14098" width="3" style="102" customWidth="1"/>
    <col min="14099" max="14099" width="1" style="102" customWidth="1"/>
    <col min="14100" max="14337" width="9" style="102"/>
    <col min="14338" max="14338" width="1.125" style="102" customWidth="1"/>
    <col min="14339" max="14339" width="1.625" style="102" customWidth="1"/>
    <col min="14340" max="14345" width="2" style="102" customWidth="1"/>
    <col min="14346" max="14346" width="15.375" style="102" customWidth="1"/>
    <col min="14347" max="14347" width="21.625" style="102" bestFit="1" customWidth="1"/>
    <col min="14348" max="14348" width="3" style="102" bestFit="1" customWidth="1"/>
    <col min="14349" max="14349" width="21.625" style="102" bestFit="1" customWidth="1"/>
    <col min="14350" max="14350" width="3" style="102" bestFit="1" customWidth="1"/>
    <col min="14351" max="14351" width="21.625" style="102" bestFit="1" customWidth="1"/>
    <col min="14352" max="14352" width="3" style="102" bestFit="1" customWidth="1"/>
    <col min="14353" max="14353" width="21.625" style="102" customWidth="1"/>
    <col min="14354" max="14354" width="3" style="102" customWidth="1"/>
    <col min="14355" max="14355" width="1" style="102" customWidth="1"/>
    <col min="14356" max="14593" width="9" style="102"/>
    <col min="14594" max="14594" width="1.125" style="102" customWidth="1"/>
    <col min="14595" max="14595" width="1.625" style="102" customWidth="1"/>
    <col min="14596" max="14601" width="2" style="102" customWidth="1"/>
    <col min="14602" max="14602" width="15.375" style="102" customWidth="1"/>
    <col min="14603" max="14603" width="21.625" style="102" bestFit="1" customWidth="1"/>
    <col min="14604" max="14604" width="3" style="102" bestFit="1" customWidth="1"/>
    <col min="14605" max="14605" width="21.625" style="102" bestFit="1" customWidth="1"/>
    <col min="14606" max="14606" width="3" style="102" bestFit="1" customWidth="1"/>
    <col min="14607" max="14607" width="21.625" style="102" bestFit="1" customWidth="1"/>
    <col min="14608" max="14608" width="3" style="102" bestFit="1" customWidth="1"/>
    <col min="14609" max="14609" width="21.625" style="102" customWidth="1"/>
    <col min="14610" max="14610" width="3" style="102" customWidth="1"/>
    <col min="14611" max="14611" width="1" style="102" customWidth="1"/>
    <col min="14612" max="14849" width="9" style="102"/>
    <col min="14850" max="14850" width="1.125" style="102" customWidth="1"/>
    <col min="14851" max="14851" width="1.625" style="102" customWidth="1"/>
    <col min="14852" max="14857" width="2" style="102" customWidth="1"/>
    <col min="14858" max="14858" width="15.375" style="102" customWidth="1"/>
    <col min="14859" max="14859" width="21.625" style="102" bestFit="1" customWidth="1"/>
    <col min="14860" max="14860" width="3" style="102" bestFit="1" customWidth="1"/>
    <col min="14861" max="14861" width="21.625" style="102" bestFit="1" customWidth="1"/>
    <col min="14862" max="14862" width="3" style="102" bestFit="1" customWidth="1"/>
    <col min="14863" max="14863" width="21.625" style="102" bestFit="1" customWidth="1"/>
    <col min="14864" max="14864" width="3" style="102" bestFit="1" customWidth="1"/>
    <col min="14865" max="14865" width="21.625" style="102" customWidth="1"/>
    <col min="14866" max="14866" width="3" style="102" customWidth="1"/>
    <col min="14867" max="14867" width="1" style="102" customWidth="1"/>
    <col min="14868" max="15105" width="9" style="102"/>
    <col min="15106" max="15106" width="1.125" style="102" customWidth="1"/>
    <col min="15107" max="15107" width="1.625" style="102" customWidth="1"/>
    <col min="15108" max="15113" width="2" style="102" customWidth="1"/>
    <col min="15114" max="15114" width="15.375" style="102" customWidth="1"/>
    <col min="15115" max="15115" width="21.625" style="102" bestFit="1" customWidth="1"/>
    <col min="15116" max="15116" width="3" style="102" bestFit="1" customWidth="1"/>
    <col min="15117" max="15117" width="21.625" style="102" bestFit="1" customWidth="1"/>
    <col min="15118" max="15118" width="3" style="102" bestFit="1" customWidth="1"/>
    <col min="15119" max="15119" width="21.625" style="102" bestFit="1" customWidth="1"/>
    <col min="15120" max="15120" width="3" style="102" bestFit="1" customWidth="1"/>
    <col min="15121" max="15121" width="21.625" style="102" customWidth="1"/>
    <col min="15122" max="15122" width="3" style="102" customWidth="1"/>
    <col min="15123" max="15123" width="1" style="102" customWidth="1"/>
    <col min="15124" max="15361" width="9" style="102"/>
    <col min="15362" max="15362" width="1.125" style="102" customWidth="1"/>
    <col min="15363" max="15363" width="1.625" style="102" customWidth="1"/>
    <col min="15364" max="15369" width="2" style="102" customWidth="1"/>
    <col min="15370" max="15370" width="15.375" style="102" customWidth="1"/>
    <col min="15371" max="15371" width="21.625" style="102" bestFit="1" customWidth="1"/>
    <col min="15372" max="15372" width="3" style="102" bestFit="1" customWidth="1"/>
    <col min="15373" max="15373" width="21.625" style="102" bestFit="1" customWidth="1"/>
    <col min="15374" max="15374" width="3" style="102" bestFit="1" customWidth="1"/>
    <col min="15375" max="15375" width="21.625" style="102" bestFit="1" customWidth="1"/>
    <col min="15376" max="15376" width="3" style="102" bestFit="1" customWidth="1"/>
    <col min="15377" max="15377" width="21.625" style="102" customWidth="1"/>
    <col min="15378" max="15378" width="3" style="102" customWidth="1"/>
    <col min="15379" max="15379" width="1" style="102" customWidth="1"/>
    <col min="15380" max="15617" width="9" style="102"/>
    <col min="15618" max="15618" width="1.125" style="102" customWidth="1"/>
    <col min="15619" max="15619" width="1.625" style="102" customWidth="1"/>
    <col min="15620" max="15625" width="2" style="102" customWidth="1"/>
    <col min="15626" max="15626" width="15.375" style="102" customWidth="1"/>
    <col min="15627" max="15627" width="21.625" style="102" bestFit="1" customWidth="1"/>
    <col min="15628" max="15628" width="3" style="102" bestFit="1" customWidth="1"/>
    <col min="15629" max="15629" width="21.625" style="102" bestFit="1" customWidth="1"/>
    <col min="15630" max="15630" width="3" style="102" bestFit="1" customWidth="1"/>
    <col min="15631" max="15631" width="21.625" style="102" bestFit="1" customWidth="1"/>
    <col min="15632" max="15632" width="3" style="102" bestFit="1" customWidth="1"/>
    <col min="15633" max="15633" width="21.625" style="102" customWidth="1"/>
    <col min="15634" max="15634" width="3" style="102" customWidth="1"/>
    <col min="15635" max="15635" width="1" style="102" customWidth="1"/>
    <col min="15636" max="15873" width="9" style="102"/>
    <col min="15874" max="15874" width="1.125" style="102" customWidth="1"/>
    <col min="15875" max="15875" width="1.625" style="102" customWidth="1"/>
    <col min="15876" max="15881" width="2" style="102" customWidth="1"/>
    <col min="15882" max="15882" width="15.375" style="102" customWidth="1"/>
    <col min="15883" max="15883" width="21.625" style="102" bestFit="1" customWidth="1"/>
    <col min="15884" max="15884" width="3" style="102" bestFit="1" customWidth="1"/>
    <col min="15885" max="15885" width="21.625" style="102" bestFit="1" customWidth="1"/>
    <col min="15886" max="15886" width="3" style="102" bestFit="1" customWidth="1"/>
    <col min="15887" max="15887" width="21.625" style="102" bestFit="1" customWidth="1"/>
    <col min="15888" max="15888" width="3" style="102" bestFit="1" customWidth="1"/>
    <col min="15889" max="15889" width="21.625" style="102" customWidth="1"/>
    <col min="15890" max="15890" width="3" style="102" customWidth="1"/>
    <col min="15891" max="15891" width="1" style="102" customWidth="1"/>
    <col min="15892" max="16129" width="9" style="102"/>
    <col min="16130" max="16130" width="1.125" style="102" customWidth="1"/>
    <col min="16131" max="16131" width="1.625" style="102" customWidth="1"/>
    <col min="16132" max="16137" width="2" style="102" customWidth="1"/>
    <col min="16138" max="16138" width="15.375" style="102" customWidth="1"/>
    <col min="16139" max="16139" width="21.625" style="102" bestFit="1" customWidth="1"/>
    <col min="16140" max="16140" width="3" style="102" bestFit="1" customWidth="1"/>
    <col min="16141" max="16141" width="21.625" style="102" bestFit="1" customWidth="1"/>
    <col min="16142" max="16142" width="3" style="102" bestFit="1" customWidth="1"/>
    <col min="16143" max="16143" width="21.625" style="102" bestFit="1" customWidth="1"/>
    <col min="16144" max="16144" width="3" style="102" bestFit="1" customWidth="1"/>
    <col min="16145" max="16145" width="21.625" style="102" customWidth="1"/>
    <col min="16146" max="16146" width="3" style="102" customWidth="1"/>
    <col min="16147" max="16147" width="1" style="102" customWidth="1"/>
    <col min="16148" max="16384" width="9" style="102"/>
  </cols>
  <sheetData>
    <row r="1" spans="1:24" x14ac:dyDescent="0.15">
      <c r="C1" s="102" t="s">
        <v>354</v>
      </c>
    </row>
    <row r="2" spans="1:24" x14ac:dyDescent="0.15">
      <c r="C2" s="102" t="s">
        <v>355</v>
      </c>
    </row>
    <row r="3" spans="1:24" x14ac:dyDescent="0.15">
      <c r="C3" s="102" t="s">
        <v>356</v>
      </c>
    </row>
    <row r="4" spans="1:24" x14ac:dyDescent="0.15">
      <c r="C4" s="102" t="s">
        <v>357</v>
      </c>
    </row>
    <row r="5" spans="1:24" x14ac:dyDescent="0.15">
      <c r="C5" s="102" t="s">
        <v>358</v>
      </c>
    </row>
    <row r="6" spans="1:24" x14ac:dyDescent="0.15">
      <c r="C6" s="102" t="s">
        <v>359</v>
      </c>
    </row>
    <row r="7" spans="1:24" x14ac:dyDescent="0.15">
      <c r="C7" s="102" t="s">
        <v>360</v>
      </c>
    </row>
    <row r="9" spans="1:24" ht="24" x14ac:dyDescent="0.25">
      <c r="B9" s="100"/>
      <c r="C9" s="101" t="s">
        <v>420</v>
      </c>
      <c r="D9" s="101"/>
      <c r="E9" s="101"/>
      <c r="F9" s="101"/>
      <c r="G9" s="101"/>
      <c r="H9" s="101"/>
      <c r="I9" s="101"/>
      <c r="J9" s="101"/>
      <c r="K9" s="101"/>
      <c r="L9" s="101"/>
      <c r="M9" s="101"/>
      <c r="N9" s="101"/>
      <c r="O9" s="101"/>
      <c r="P9" s="101"/>
      <c r="Q9" s="101"/>
      <c r="R9" s="101"/>
    </row>
    <row r="10" spans="1:24" ht="17.25" x14ac:dyDescent="0.2">
      <c r="B10" s="103"/>
      <c r="C10" s="104" t="s">
        <v>417</v>
      </c>
      <c r="D10" s="104"/>
      <c r="E10" s="104"/>
      <c r="F10" s="104"/>
      <c r="G10" s="104"/>
      <c r="H10" s="104"/>
      <c r="I10" s="104"/>
      <c r="J10" s="104"/>
      <c r="K10" s="104"/>
      <c r="L10" s="104"/>
      <c r="M10" s="104"/>
      <c r="N10" s="104"/>
      <c r="O10" s="104"/>
      <c r="P10" s="104"/>
      <c r="Q10" s="104"/>
      <c r="R10" s="104"/>
    </row>
    <row r="11" spans="1:24" ht="17.25" x14ac:dyDescent="0.2">
      <c r="B11" s="103"/>
      <c r="C11" s="104" t="s">
        <v>418</v>
      </c>
      <c r="D11" s="104"/>
      <c r="E11" s="104"/>
      <c r="F11" s="104"/>
      <c r="G11" s="104"/>
      <c r="H11" s="104"/>
      <c r="I11" s="104"/>
      <c r="J11" s="104"/>
      <c r="K11" s="104"/>
      <c r="L11" s="104"/>
      <c r="M11" s="104"/>
      <c r="N11" s="104"/>
      <c r="O11" s="104"/>
      <c r="P11" s="104"/>
      <c r="Q11" s="104"/>
      <c r="R11" s="104"/>
    </row>
    <row r="12" spans="1:24" ht="15.75" customHeight="1" thickBot="1" x14ac:dyDescent="0.2">
      <c r="B12" s="105"/>
      <c r="C12" s="106"/>
      <c r="D12" s="106"/>
      <c r="E12" s="106"/>
      <c r="F12" s="106"/>
      <c r="G12" s="106"/>
      <c r="H12" s="106"/>
      <c r="I12" s="106"/>
      <c r="J12" s="107"/>
      <c r="K12" s="106"/>
      <c r="L12" s="107"/>
      <c r="M12" s="106"/>
      <c r="N12" s="106"/>
      <c r="O12" s="106"/>
      <c r="P12" s="106"/>
      <c r="Q12" s="106"/>
      <c r="R12" s="107" t="s">
        <v>415</v>
      </c>
    </row>
    <row r="13" spans="1:24" ht="12.75" customHeight="1" x14ac:dyDescent="0.15">
      <c r="B13" s="108"/>
      <c r="C13" s="109" t="s">
        <v>0</v>
      </c>
      <c r="D13" s="110"/>
      <c r="E13" s="110"/>
      <c r="F13" s="110"/>
      <c r="G13" s="110"/>
      <c r="H13" s="110"/>
      <c r="I13" s="110"/>
      <c r="J13" s="111"/>
      <c r="K13" s="112" t="s">
        <v>344</v>
      </c>
      <c r="L13" s="110"/>
      <c r="M13" s="113"/>
      <c r="N13" s="113"/>
      <c r="O13" s="113"/>
      <c r="P13" s="113"/>
      <c r="Q13" s="113"/>
      <c r="R13" s="114"/>
    </row>
    <row r="14" spans="1:24" ht="29.25" customHeight="1" thickBot="1" x14ac:dyDescent="0.2">
      <c r="A14" s="99" t="s">
        <v>330</v>
      </c>
      <c r="B14" s="108"/>
      <c r="C14" s="115"/>
      <c r="D14" s="116"/>
      <c r="E14" s="116"/>
      <c r="F14" s="116"/>
      <c r="G14" s="116"/>
      <c r="H14" s="116"/>
      <c r="I14" s="116"/>
      <c r="J14" s="117"/>
      <c r="K14" s="118"/>
      <c r="L14" s="116"/>
      <c r="M14" s="119" t="s">
        <v>345</v>
      </c>
      <c r="N14" s="120"/>
      <c r="O14" s="119" t="s">
        <v>346</v>
      </c>
      <c r="P14" s="120"/>
      <c r="Q14" s="119" t="s">
        <v>148</v>
      </c>
      <c r="R14" s="121"/>
    </row>
    <row r="15" spans="1:24" ht="15.95" customHeight="1" x14ac:dyDescent="0.15">
      <c r="A15" s="99" t="s">
        <v>210</v>
      </c>
      <c r="B15" s="122"/>
      <c r="C15" s="123" t="s">
        <v>211</v>
      </c>
      <c r="D15" s="124"/>
      <c r="E15" s="124"/>
      <c r="F15" s="124"/>
      <c r="G15" s="124"/>
      <c r="H15" s="124"/>
      <c r="I15" s="124"/>
      <c r="J15" s="125"/>
      <c r="K15" s="126">
        <v>297691836</v>
      </c>
      <c r="L15" s="127"/>
      <c r="M15" s="126">
        <v>397851132</v>
      </c>
      <c r="N15" s="128"/>
      <c r="O15" s="126">
        <v>-100419364</v>
      </c>
      <c r="P15" s="128"/>
      <c r="Q15" s="129">
        <v>260068</v>
      </c>
      <c r="R15" s="130"/>
      <c r="U15" s="404">
        <f>IF(COUNTIF(V15:X15,"-")=COUNTA(V15:X15),"-",SUM(V15:X15))</f>
        <v>297691836091</v>
      </c>
      <c r="V15" s="404">
        <v>397851131771</v>
      </c>
      <c r="W15" s="404">
        <v>-100419363767</v>
      </c>
      <c r="X15" s="404">
        <v>260068087</v>
      </c>
    </row>
    <row r="16" spans="1:24" ht="15.95" customHeight="1" x14ac:dyDescent="0.15">
      <c r="A16" s="99" t="s">
        <v>212</v>
      </c>
      <c r="B16" s="122"/>
      <c r="C16" s="28"/>
      <c r="D16" s="23" t="s">
        <v>213</v>
      </c>
      <c r="E16" s="23"/>
      <c r="F16" s="23"/>
      <c r="G16" s="23"/>
      <c r="H16" s="23"/>
      <c r="I16" s="23"/>
      <c r="J16" s="108"/>
      <c r="K16" s="131">
        <v>-88468808</v>
      </c>
      <c r="L16" s="132"/>
      <c r="M16" s="133"/>
      <c r="N16" s="134"/>
      <c r="O16" s="131">
        <v>-88456353</v>
      </c>
      <c r="P16" s="135"/>
      <c r="Q16" s="136">
        <v>-12455</v>
      </c>
      <c r="R16" s="137"/>
      <c r="U16" s="404">
        <f>IF(COUNTIF(V16:X16,"-")=COUNTA(V16:X16),"-",SUM(V16:X16))</f>
        <v>-88468807775</v>
      </c>
      <c r="V16" s="404" t="s">
        <v>11</v>
      </c>
      <c r="W16" s="404">
        <v>-88456352713</v>
      </c>
      <c r="X16" s="404">
        <v>-12455062</v>
      </c>
    </row>
    <row r="17" spans="1:24" ht="15.95" customHeight="1" x14ac:dyDescent="0.15">
      <c r="A17" s="99" t="s">
        <v>214</v>
      </c>
      <c r="B17" s="108"/>
      <c r="C17" s="138"/>
      <c r="D17" s="108" t="s">
        <v>215</v>
      </c>
      <c r="E17" s="108"/>
      <c r="F17" s="108"/>
      <c r="G17" s="108"/>
      <c r="H17" s="108"/>
      <c r="I17" s="108"/>
      <c r="J17" s="108"/>
      <c r="K17" s="131">
        <v>81849694</v>
      </c>
      <c r="L17" s="132" t="s">
        <v>419</v>
      </c>
      <c r="M17" s="139"/>
      <c r="N17" s="140"/>
      <c r="O17" s="131">
        <v>81849694</v>
      </c>
      <c r="P17" s="135" t="s">
        <v>419</v>
      </c>
      <c r="Q17" s="136">
        <v>0</v>
      </c>
      <c r="R17" s="141"/>
      <c r="U17" s="404">
        <f>IF(COUNTIF(V17:X17,"-")=COUNTA(V17:X17),"-",SUM(V17:X17))</f>
        <v>81849693556</v>
      </c>
      <c r="V17" s="404" t="s">
        <v>11</v>
      </c>
      <c r="W17" s="404">
        <f>IF(COUNTIF(W18:W19,"-")=COUNTA(W18:W19),"-",SUM(W18:W19))</f>
        <v>81849693556</v>
      </c>
      <c r="X17" s="404">
        <f>IF(COUNTIF(X18:X19,"-")=COUNTA(X18:X19),"-",SUM(X18:X19))</f>
        <v>0</v>
      </c>
    </row>
    <row r="18" spans="1:24" ht="15.95" customHeight="1" x14ac:dyDescent="0.15">
      <c r="A18" s="99" t="s">
        <v>216</v>
      </c>
      <c r="B18" s="108"/>
      <c r="C18" s="142"/>
      <c r="D18" s="108"/>
      <c r="E18" s="143" t="s">
        <v>217</v>
      </c>
      <c r="F18" s="143"/>
      <c r="G18" s="143"/>
      <c r="H18" s="143"/>
      <c r="I18" s="143"/>
      <c r="J18" s="108"/>
      <c r="K18" s="131">
        <v>50694546</v>
      </c>
      <c r="L18" s="132"/>
      <c r="M18" s="139"/>
      <c r="N18" s="140"/>
      <c r="O18" s="131">
        <v>50694546</v>
      </c>
      <c r="P18" s="135"/>
      <c r="Q18" s="136">
        <v>0</v>
      </c>
      <c r="R18" s="141"/>
      <c r="U18" s="404">
        <f>IF(COUNTIF(V18:X18,"-")=COUNTA(V18:X18),"-",SUM(V18:X18))</f>
        <v>50694546297</v>
      </c>
      <c r="V18" s="404" t="s">
        <v>11</v>
      </c>
      <c r="W18" s="404">
        <v>50694546297</v>
      </c>
      <c r="X18" s="404">
        <v>0</v>
      </c>
    </row>
    <row r="19" spans="1:24" ht="15.95" customHeight="1" x14ac:dyDescent="0.15">
      <c r="A19" s="99" t="s">
        <v>218</v>
      </c>
      <c r="B19" s="108"/>
      <c r="C19" s="144"/>
      <c r="D19" s="145"/>
      <c r="E19" s="145" t="s">
        <v>219</v>
      </c>
      <c r="F19" s="145"/>
      <c r="G19" s="145"/>
      <c r="H19" s="145"/>
      <c r="I19" s="145"/>
      <c r="J19" s="146"/>
      <c r="K19" s="147">
        <v>31155147</v>
      </c>
      <c r="L19" s="148"/>
      <c r="M19" s="149"/>
      <c r="N19" s="150"/>
      <c r="O19" s="147">
        <v>31155147</v>
      </c>
      <c r="P19" s="151"/>
      <c r="Q19" s="152">
        <v>0</v>
      </c>
      <c r="R19" s="153"/>
      <c r="U19" s="404">
        <f>IF(COUNTIF(V19:X19,"-")=COUNTA(V19:X19),"-",SUM(V19:X19))</f>
        <v>31155147259</v>
      </c>
      <c r="V19" s="404" t="s">
        <v>11</v>
      </c>
      <c r="W19" s="404">
        <v>31155147259</v>
      </c>
      <c r="X19" s="404">
        <v>0</v>
      </c>
    </row>
    <row r="20" spans="1:24" ht="15.95" customHeight="1" x14ac:dyDescent="0.15">
      <c r="A20" s="99" t="s">
        <v>220</v>
      </c>
      <c r="B20" s="108"/>
      <c r="C20" s="154"/>
      <c r="D20" s="155" t="s">
        <v>221</v>
      </c>
      <c r="E20" s="156"/>
      <c r="F20" s="155"/>
      <c r="G20" s="155"/>
      <c r="H20" s="155"/>
      <c r="I20" s="155"/>
      <c r="J20" s="157"/>
      <c r="K20" s="158">
        <v>-6619114</v>
      </c>
      <c r="L20" s="159"/>
      <c r="M20" s="160"/>
      <c r="N20" s="161"/>
      <c r="O20" s="158">
        <v>-6606659</v>
      </c>
      <c r="P20" s="162"/>
      <c r="Q20" s="163">
        <v>-12455</v>
      </c>
      <c r="R20" s="164"/>
      <c r="U20" s="404">
        <f>IF(COUNTIF(V20:X20,"-")=COUNTA(V20:X20),"-",SUM(V20:X20))</f>
        <v>-6619114219</v>
      </c>
      <c r="V20" s="404" t="s">
        <v>11</v>
      </c>
      <c r="W20" s="404">
        <f>IF(COUNTIF(W16:W17,"-")=COUNTA(W16:W17),"-",SUM(W16:W17))</f>
        <v>-6606659157</v>
      </c>
      <c r="X20" s="404">
        <f>IF(COUNTIF(X16:X17,"-")=COUNTA(X16:X17),"-",SUM(X16:X17))</f>
        <v>-12455062</v>
      </c>
    </row>
    <row r="21" spans="1:24" ht="15.95" customHeight="1" x14ac:dyDescent="0.15">
      <c r="A21" s="99" t="s">
        <v>222</v>
      </c>
      <c r="B21" s="108"/>
      <c r="C21" s="28"/>
      <c r="D21" s="165" t="s">
        <v>347</v>
      </c>
      <c r="E21" s="165"/>
      <c r="F21" s="165"/>
      <c r="G21" s="143"/>
      <c r="H21" s="143"/>
      <c r="I21" s="143"/>
      <c r="J21" s="108"/>
      <c r="K21" s="166"/>
      <c r="L21" s="167"/>
      <c r="M21" s="131">
        <v>-11078676</v>
      </c>
      <c r="N21" s="135" t="s">
        <v>419</v>
      </c>
      <c r="O21" s="131">
        <v>11078676</v>
      </c>
      <c r="P21" s="135" t="s">
        <v>419</v>
      </c>
      <c r="Q21" s="168"/>
      <c r="R21" s="169"/>
      <c r="U21" s="404">
        <v>0</v>
      </c>
      <c r="V21" s="404">
        <f>IF(COUNTA(V22:V25)=COUNTIF(V22:V25,"-"),"-",SUM(V22,V24,V23,V25))</f>
        <v>-11078676353</v>
      </c>
      <c r="W21" s="404">
        <f>IF(COUNTA(W22:W25)=COUNTIF(W22:W25,"-"),"-",SUM(W22,W24,W23,W25))</f>
        <v>11078676353</v>
      </c>
      <c r="X21" s="404" t="s">
        <v>11</v>
      </c>
    </row>
    <row r="22" spans="1:24" ht="15.95" customHeight="1" x14ac:dyDescent="0.15">
      <c r="A22" s="99" t="s">
        <v>223</v>
      </c>
      <c r="B22" s="108"/>
      <c r="C22" s="28"/>
      <c r="D22" s="165"/>
      <c r="E22" s="165" t="s">
        <v>224</v>
      </c>
      <c r="F22" s="143"/>
      <c r="G22" s="143"/>
      <c r="H22" s="143"/>
      <c r="I22" s="143"/>
      <c r="J22" s="108"/>
      <c r="K22" s="166"/>
      <c r="L22" s="167"/>
      <c r="M22" s="131">
        <v>4855079</v>
      </c>
      <c r="N22" s="135"/>
      <c r="O22" s="131">
        <v>-4855079</v>
      </c>
      <c r="P22" s="135"/>
      <c r="Q22" s="170"/>
      <c r="R22" s="171"/>
      <c r="U22" s="404">
        <v>0</v>
      </c>
      <c r="V22" s="404">
        <v>4855079498</v>
      </c>
      <c r="W22" s="404">
        <v>-4855079498</v>
      </c>
      <c r="X22" s="404" t="s">
        <v>11</v>
      </c>
    </row>
    <row r="23" spans="1:24" ht="15.95" customHeight="1" x14ac:dyDescent="0.15">
      <c r="A23" s="99" t="s">
        <v>225</v>
      </c>
      <c r="B23" s="108"/>
      <c r="C23" s="28"/>
      <c r="D23" s="165"/>
      <c r="E23" s="165" t="s">
        <v>226</v>
      </c>
      <c r="F23" s="165"/>
      <c r="G23" s="143"/>
      <c r="H23" s="143"/>
      <c r="I23" s="143"/>
      <c r="J23" s="108"/>
      <c r="K23" s="166"/>
      <c r="L23" s="167"/>
      <c r="M23" s="131">
        <v>-13893497</v>
      </c>
      <c r="N23" s="135"/>
      <c r="O23" s="131">
        <v>13893497</v>
      </c>
      <c r="P23" s="135"/>
      <c r="Q23" s="170"/>
      <c r="R23" s="171"/>
      <c r="U23" s="404">
        <v>0</v>
      </c>
      <c r="V23" s="404">
        <v>-13893497069</v>
      </c>
      <c r="W23" s="404">
        <v>13893497069</v>
      </c>
      <c r="X23" s="404" t="s">
        <v>11</v>
      </c>
    </row>
    <row r="24" spans="1:24" ht="15.95" customHeight="1" x14ac:dyDescent="0.15">
      <c r="A24" s="99" t="s">
        <v>227</v>
      </c>
      <c r="B24" s="108"/>
      <c r="C24" s="28"/>
      <c r="D24" s="165"/>
      <c r="E24" s="165" t="s">
        <v>228</v>
      </c>
      <c r="F24" s="165"/>
      <c r="G24" s="143"/>
      <c r="H24" s="143"/>
      <c r="I24" s="143"/>
      <c r="J24" s="108"/>
      <c r="K24" s="166"/>
      <c r="L24" s="167"/>
      <c r="M24" s="131">
        <v>1585230</v>
      </c>
      <c r="N24" s="135"/>
      <c r="O24" s="131">
        <v>-1585230</v>
      </c>
      <c r="P24" s="135"/>
      <c r="Q24" s="170"/>
      <c r="R24" s="171"/>
      <c r="U24" s="404">
        <v>0</v>
      </c>
      <c r="V24" s="404">
        <v>1585230005</v>
      </c>
      <c r="W24" s="404">
        <v>-1585230005</v>
      </c>
      <c r="X24" s="404" t="s">
        <v>11</v>
      </c>
    </row>
    <row r="25" spans="1:24" ht="15.95" customHeight="1" x14ac:dyDescent="0.15">
      <c r="A25" s="99" t="s">
        <v>229</v>
      </c>
      <c r="B25" s="108"/>
      <c r="C25" s="28"/>
      <c r="D25" s="165"/>
      <c r="E25" s="165" t="s">
        <v>230</v>
      </c>
      <c r="F25" s="165"/>
      <c r="G25" s="143"/>
      <c r="H25" s="24"/>
      <c r="I25" s="143"/>
      <c r="J25" s="108"/>
      <c r="K25" s="166"/>
      <c r="L25" s="167"/>
      <c r="M25" s="131">
        <v>-3625489</v>
      </c>
      <c r="N25" s="135"/>
      <c r="O25" s="131">
        <v>3625489</v>
      </c>
      <c r="P25" s="135"/>
      <c r="Q25" s="170"/>
      <c r="R25" s="171"/>
      <c r="U25" s="404">
        <v>0</v>
      </c>
      <c r="V25" s="404">
        <v>-3625488787</v>
      </c>
      <c r="W25" s="404">
        <v>3625488787</v>
      </c>
      <c r="X25" s="404" t="s">
        <v>11</v>
      </c>
    </row>
    <row r="26" spans="1:24" ht="15.95" customHeight="1" x14ac:dyDescent="0.15">
      <c r="A26" s="99" t="s">
        <v>231</v>
      </c>
      <c r="B26" s="108"/>
      <c r="C26" s="28"/>
      <c r="D26" s="165" t="s">
        <v>232</v>
      </c>
      <c r="E26" s="143"/>
      <c r="F26" s="143"/>
      <c r="G26" s="143"/>
      <c r="H26" s="143"/>
      <c r="I26" s="143"/>
      <c r="J26" s="108"/>
      <c r="K26" s="131">
        <v>-6053</v>
      </c>
      <c r="L26" s="132"/>
      <c r="M26" s="131">
        <v>-6053</v>
      </c>
      <c r="N26" s="135"/>
      <c r="O26" s="139"/>
      <c r="P26" s="140"/>
      <c r="Q26" s="139"/>
      <c r="R26" s="172"/>
      <c r="U26" s="404">
        <f>IF(COUNTIF(V26:X26,"-")=COUNTA(V26:X26),"-",SUM(V26:X26))</f>
        <v>-6053321</v>
      </c>
      <c r="V26" s="404">
        <v>-6053321</v>
      </c>
      <c r="W26" s="404" t="s">
        <v>11</v>
      </c>
      <c r="X26" s="404" t="s">
        <v>11</v>
      </c>
    </row>
    <row r="27" spans="1:24" ht="15.95" customHeight="1" x14ac:dyDescent="0.15">
      <c r="A27" s="99" t="s">
        <v>233</v>
      </c>
      <c r="B27" s="108"/>
      <c r="C27" s="28"/>
      <c r="D27" s="165" t="s">
        <v>234</v>
      </c>
      <c r="E27" s="165"/>
      <c r="F27" s="143"/>
      <c r="G27" s="143"/>
      <c r="H27" s="143"/>
      <c r="I27" s="143"/>
      <c r="J27" s="108"/>
      <c r="K27" s="131">
        <v>8971</v>
      </c>
      <c r="L27" s="132"/>
      <c r="M27" s="131">
        <v>8971</v>
      </c>
      <c r="N27" s="135"/>
      <c r="O27" s="139"/>
      <c r="P27" s="140"/>
      <c r="Q27" s="139"/>
      <c r="R27" s="172"/>
      <c r="U27" s="404">
        <f>IF(COUNTIF(V27:X27,"-")=COUNTA(V27:X27),"-",SUM(V27:X27))</f>
        <v>8970745</v>
      </c>
      <c r="V27" s="404">
        <v>8970745</v>
      </c>
      <c r="W27" s="404" t="s">
        <v>11</v>
      </c>
      <c r="X27" s="404" t="s">
        <v>11</v>
      </c>
    </row>
    <row r="28" spans="1:24" ht="15.95" customHeight="1" x14ac:dyDescent="0.15">
      <c r="A28" s="99" t="s">
        <v>348</v>
      </c>
      <c r="B28" s="108"/>
      <c r="C28" s="28"/>
      <c r="D28" s="165" t="s">
        <v>235</v>
      </c>
      <c r="E28" s="165"/>
      <c r="F28" s="143"/>
      <c r="G28" s="143"/>
      <c r="H28" s="143"/>
      <c r="I28" s="143"/>
      <c r="J28" s="108"/>
      <c r="K28" s="131">
        <v>0</v>
      </c>
      <c r="L28" s="173"/>
      <c r="M28" s="139"/>
      <c r="N28" s="140"/>
      <c r="O28" s="139"/>
      <c r="P28" s="140"/>
      <c r="Q28" s="136">
        <v>0</v>
      </c>
      <c r="R28" s="141"/>
      <c r="U28" s="404">
        <f>IF(COUNTIF(V28:X28,"-")=COUNTA(V28:X28),"-",SUM(V28:X28))</f>
        <v>0</v>
      </c>
      <c r="V28" s="404" t="s">
        <v>11</v>
      </c>
      <c r="W28" s="404" t="s">
        <v>11</v>
      </c>
      <c r="X28" s="404">
        <v>0</v>
      </c>
    </row>
    <row r="29" spans="1:24" ht="15.95" customHeight="1" x14ac:dyDescent="0.15">
      <c r="A29" s="99" t="s">
        <v>349</v>
      </c>
      <c r="B29" s="108"/>
      <c r="C29" s="28"/>
      <c r="D29" s="165" t="s">
        <v>236</v>
      </c>
      <c r="E29" s="165"/>
      <c r="F29" s="143"/>
      <c r="G29" s="143"/>
      <c r="H29" s="143"/>
      <c r="I29" s="143"/>
      <c r="J29" s="108"/>
      <c r="K29" s="131">
        <v>-82030</v>
      </c>
      <c r="L29" s="173"/>
      <c r="M29" s="139"/>
      <c r="N29" s="140"/>
      <c r="O29" s="139"/>
      <c r="P29" s="140"/>
      <c r="Q29" s="136">
        <v>-82030</v>
      </c>
      <c r="R29" s="141"/>
      <c r="U29" s="404">
        <f>IF(COUNTIF(V29:X29,"-")=COUNTA(V29:X29),"-",SUM(V29:X29))</f>
        <v>-82029853</v>
      </c>
      <c r="V29" s="404" t="s">
        <v>11</v>
      </c>
      <c r="W29" s="404" t="s">
        <v>11</v>
      </c>
      <c r="X29" s="404">
        <v>-82029853</v>
      </c>
    </row>
    <row r="30" spans="1:24" ht="15.95" customHeight="1" x14ac:dyDescent="0.15">
      <c r="A30" s="99" t="s">
        <v>350</v>
      </c>
      <c r="B30" s="108"/>
      <c r="C30" s="28"/>
      <c r="D30" s="165" t="s">
        <v>237</v>
      </c>
      <c r="E30" s="165"/>
      <c r="F30" s="143"/>
      <c r="G30" s="143"/>
      <c r="H30" s="143"/>
      <c r="I30" s="143"/>
      <c r="J30" s="108"/>
      <c r="K30" s="131">
        <v>0</v>
      </c>
      <c r="L30" s="132"/>
      <c r="M30" s="139"/>
      <c r="N30" s="140"/>
      <c r="O30" s="139"/>
      <c r="P30" s="140"/>
      <c r="Q30" s="136">
        <v>0</v>
      </c>
      <c r="R30" s="141"/>
      <c r="U30" s="404">
        <f>IF(COUNTIF(V30:X30,"-")=COUNTA(V30:X30),"-",SUM(V30:X30))</f>
        <v>0</v>
      </c>
      <c r="V30" s="404" t="s">
        <v>11</v>
      </c>
      <c r="W30" s="404" t="s">
        <v>11</v>
      </c>
      <c r="X30" s="404">
        <v>0</v>
      </c>
    </row>
    <row r="31" spans="1:24" ht="15.95" customHeight="1" x14ac:dyDescent="0.15">
      <c r="A31" s="99" t="s">
        <v>238</v>
      </c>
      <c r="B31" s="108"/>
      <c r="C31" s="144"/>
      <c r="D31" s="145" t="s">
        <v>44</v>
      </c>
      <c r="E31" s="145"/>
      <c r="F31" s="145"/>
      <c r="G31" s="174"/>
      <c r="H31" s="174"/>
      <c r="I31" s="174"/>
      <c r="J31" s="146"/>
      <c r="K31" s="147">
        <v>-171131</v>
      </c>
      <c r="L31" s="148"/>
      <c r="M31" s="147">
        <v>67955</v>
      </c>
      <c r="N31" s="151"/>
      <c r="O31" s="147">
        <v>-239086</v>
      </c>
      <c r="P31" s="151"/>
      <c r="Q31" s="175"/>
      <c r="R31" s="176"/>
      <c r="S31" s="177"/>
      <c r="U31" s="404">
        <f>IF(COUNTIF(V31:X31,"-")=COUNTA(V31:X31),"-",SUM(V31:X31))</f>
        <v>-171130575</v>
      </c>
      <c r="V31" s="404">
        <v>67955145</v>
      </c>
      <c r="W31" s="404">
        <v>-239085720</v>
      </c>
      <c r="X31" s="404" t="s">
        <v>11</v>
      </c>
    </row>
    <row r="32" spans="1:24" ht="15.95" customHeight="1" thickBot="1" x14ac:dyDescent="0.2">
      <c r="A32" s="99" t="s">
        <v>239</v>
      </c>
      <c r="B32" s="108"/>
      <c r="C32" s="178"/>
      <c r="D32" s="179" t="s">
        <v>240</v>
      </c>
      <c r="E32" s="179"/>
      <c r="F32" s="180"/>
      <c r="G32" s="180"/>
      <c r="H32" s="181"/>
      <c r="I32" s="180"/>
      <c r="J32" s="182"/>
      <c r="K32" s="183">
        <v>-6869357</v>
      </c>
      <c r="L32" s="184"/>
      <c r="M32" s="183">
        <v>-11007804</v>
      </c>
      <c r="N32" s="185" t="s">
        <v>419</v>
      </c>
      <c r="O32" s="183">
        <v>4232931</v>
      </c>
      <c r="P32" s="185"/>
      <c r="Q32" s="186">
        <v>-94485</v>
      </c>
      <c r="R32" s="187"/>
      <c r="S32" s="177"/>
      <c r="U32" s="404">
        <f>IF(COUNTIF(V32:X32,"-")=COUNTA(V32:X32),"-",SUM(V32:X32))</f>
        <v>-6869357223</v>
      </c>
      <c r="V32" s="404">
        <f>IF(AND(V21="-",COUNTIF(V26:V27,"-")=COUNTA(V26:V27),V31="-"),"-",SUM(V21,V26:V27,V31))</f>
        <v>-11007803784</v>
      </c>
      <c r="W32" s="404">
        <f>IF(AND(W20="-",W21="-",COUNTIF(W26:W27,"-")=COUNTA(W26:W27),W31="-"),"-",SUM(W20,W21,W26:W27,W31))</f>
        <v>4232931476</v>
      </c>
      <c r="X32" s="404">
        <f>IF(AND(X20="-",COUNTIF(X28:X30,"-")=COUNTA(X28:X30)),"-",SUM(X20,X28:X30))</f>
        <v>-94484915</v>
      </c>
    </row>
    <row r="33" spans="1:24" ht="15.95" customHeight="1" thickBot="1" x14ac:dyDescent="0.2">
      <c r="A33" s="99" t="s">
        <v>241</v>
      </c>
      <c r="B33" s="108"/>
      <c r="C33" s="188" t="s">
        <v>242</v>
      </c>
      <c r="D33" s="189"/>
      <c r="E33" s="189"/>
      <c r="F33" s="189"/>
      <c r="G33" s="190"/>
      <c r="H33" s="190"/>
      <c r="I33" s="190"/>
      <c r="J33" s="191"/>
      <c r="K33" s="192">
        <v>290822479</v>
      </c>
      <c r="L33" s="193" t="s">
        <v>419</v>
      </c>
      <c r="M33" s="192">
        <v>386843328</v>
      </c>
      <c r="N33" s="194"/>
      <c r="O33" s="192">
        <v>-96186432</v>
      </c>
      <c r="P33" s="194" t="s">
        <v>419</v>
      </c>
      <c r="Q33" s="195">
        <v>165583</v>
      </c>
      <c r="R33" s="196"/>
      <c r="S33" s="177"/>
      <c r="U33" s="404">
        <f>IF(COUNTIF(V33:X33,"-")=COUNTA(V33:X33),"-",SUM(V33:X33))</f>
        <v>290822478868</v>
      </c>
      <c r="V33" s="404">
        <v>386843327987</v>
      </c>
      <c r="W33" s="404">
        <v>-96186432291</v>
      </c>
      <c r="X33" s="404">
        <f>IF(AND(X15="-",X32="-"),"-",SUM(X15,X32))</f>
        <v>165583172</v>
      </c>
    </row>
    <row r="34" spans="1:24" ht="6.75" customHeight="1" x14ac:dyDescent="0.15">
      <c r="B34" s="108"/>
      <c r="C34" s="197"/>
      <c r="D34" s="198"/>
      <c r="E34" s="198"/>
      <c r="F34" s="198"/>
      <c r="G34" s="198"/>
      <c r="H34" s="198"/>
      <c r="I34" s="198"/>
      <c r="J34" s="198"/>
      <c r="K34" s="108"/>
      <c r="L34" s="108"/>
      <c r="M34" s="108"/>
      <c r="N34" s="108"/>
      <c r="O34" s="108"/>
      <c r="P34" s="108"/>
      <c r="Q34" s="108"/>
      <c r="R34" s="23"/>
      <c r="S34" s="177"/>
    </row>
    <row r="35" spans="1:24" ht="15.6" customHeight="1" x14ac:dyDescent="0.15">
      <c r="B35" s="108"/>
      <c r="C35" s="199"/>
      <c r="D35" s="200" t="s">
        <v>343</v>
      </c>
      <c r="F35" s="122"/>
      <c r="G35" s="106"/>
      <c r="H35" s="122"/>
      <c r="I35" s="122"/>
      <c r="J35" s="199"/>
      <c r="K35" s="108"/>
      <c r="L35" s="108"/>
      <c r="M35" s="108"/>
      <c r="N35" s="108"/>
      <c r="O35" s="108"/>
      <c r="P35" s="108"/>
      <c r="Q35" s="108"/>
      <c r="R35" s="23"/>
      <c r="S35" s="177"/>
    </row>
  </sheetData>
  <mergeCells count="34">
    <mergeCell ref="Q31:R31"/>
    <mergeCell ref="M28:N28"/>
    <mergeCell ref="O28:P28"/>
    <mergeCell ref="M29:N29"/>
    <mergeCell ref="O29:P29"/>
    <mergeCell ref="M30:N30"/>
    <mergeCell ref="O30:P30"/>
    <mergeCell ref="K25:L25"/>
    <mergeCell ref="Q25:R25"/>
    <mergeCell ref="O26:P26"/>
    <mergeCell ref="Q26:R26"/>
    <mergeCell ref="O27:P27"/>
    <mergeCell ref="Q27:R27"/>
    <mergeCell ref="Q21:R21"/>
    <mergeCell ref="K22:L22"/>
    <mergeCell ref="Q22:R22"/>
    <mergeCell ref="K23:L23"/>
    <mergeCell ref="Q23:R23"/>
    <mergeCell ref="K24:L24"/>
    <mergeCell ref="Q24:R24"/>
    <mergeCell ref="M16:N16"/>
    <mergeCell ref="M17:N17"/>
    <mergeCell ref="M18:N18"/>
    <mergeCell ref="M19:N19"/>
    <mergeCell ref="M20:N20"/>
    <mergeCell ref="K21:L21"/>
    <mergeCell ref="C9:R9"/>
    <mergeCell ref="C10:R10"/>
    <mergeCell ref="C11:R11"/>
    <mergeCell ref="C13:J14"/>
    <mergeCell ref="K13:L14"/>
    <mergeCell ref="M14:N14"/>
    <mergeCell ref="O14:P14"/>
    <mergeCell ref="Q14:R14"/>
  </mergeCells>
  <phoneticPr fontId="11"/>
  <pageMargins left="0.70866141732283472" right="0.70866141732283472" top="0.39370078740157477" bottom="0.39370078740157477" header="0.51181102362204722" footer="0.51181102362204722"/>
  <pageSetup paperSize="9" scale="68"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5345A5-E275-4B49-8307-539E22BA894C}">
  <sheetPr codeName="Sheet8">
    <pageSetUpPr fitToPage="1"/>
  </sheetPr>
  <dimension ref="A1:AT69"/>
  <sheetViews>
    <sheetView topLeftCell="B1" zoomScale="85" zoomScaleNormal="85" workbookViewId="0"/>
  </sheetViews>
  <sheetFormatPr defaultRowHeight="13.5" x14ac:dyDescent="0.15"/>
  <cols>
    <col min="1" max="1" width="0" style="1" hidden="1" customWidth="1"/>
    <col min="2" max="2" width="0.75" style="3" customWidth="1"/>
    <col min="3" max="11" width="2.125" style="3" customWidth="1"/>
    <col min="12" max="12" width="13.25" style="3" customWidth="1"/>
    <col min="13" max="13" width="21.625" style="3" bestFit="1" customWidth="1"/>
    <col min="14" max="14" width="3" style="3" customWidth="1"/>
    <col min="15" max="15" width="0.75" style="5" customWidth="1"/>
    <col min="16" max="16" width="9" style="5"/>
    <col min="17" max="17" width="0" style="5" hidden="1" customWidth="1"/>
    <col min="18" max="257" width="9" style="5"/>
    <col min="258" max="258" width="0.75" style="5" customWidth="1"/>
    <col min="259" max="267" width="2.125" style="5" customWidth="1"/>
    <col min="268" max="268" width="13.25" style="5" customWidth="1"/>
    <col min="269" max="269" width="21.625" style="5" bestFit="1" customWidth="1"/>
    <col min="270" max="270" width="3" style="5" customWidth="1"/>
    <col min="271" max="271" width="0.75" style="5" customWidth="1"/>
    <col min="272" max="513" width="9" style="5"/>
    <col min="514" max="514" width="0.75" style="5" customWidth="1"/>
    <col min="515" max="523" width="2.125" style="5" customWidth="1"/>
    <col min="524" max="524" width="13.25" style="5" customWidth="1"/>
    <col min="525" max="525" width="21.625" style="5" bestFit="1" customWidth="1"/>
    <col min="526" max="526" width="3" style="5" customWidth="1"/>
    <col min="527" max="527" width="0.75" style="5" customWidth="1"/>
    <col min="528" max="769" width="9" style="5"/>
    <col min="770" max="770" width="0.75" style="5" customWidth="1"/>
    <col min="771" max="779" width="2.125" style="5" customWidth="1"/>
    <col min="780" max="780" width="13.25" style="5" customWidth="1"/>
    <col min="781" max="781" width="21.625" style="5" bestFit="1" customWidth="1"/>
    <col min="782" max="782" width="3" style="5" customWidth="1"/>
    <col min="783" max="783" width="0.75" style="5" customWidth="1"/>
    <col min="784" max="1025" width="9" style="5"/>
    <col min="1026" max="1026" width="0.75" style="5" customWidth="1"/>
    <col min="1027" max="1035" width="2.125" style="5" customWidth="1"/>
    <col min="1036" max="1036" width="13.25" style="5" customWidth="1"/>
    <col min="1037" max="1037" width="21.625" style="5" bestFit="1" customWidth="1"/>
    <col min="1038" max="1038" width="3" style="5" customWidth="1"/>
    <col min="1039" max="1039" width="0.75" style="5" customWidth="1"/>
    <col min="1040" max="1281" width="9" style="5"/>
    <col min="1282" max="1282" width="0.75" style="5" customWidth="1"/>
    <col min="1283" max="1291" width="2.125" style="5" customWidth="1"/>
    <col min="1292" max="1292" width="13.25" style="5" customWidth="1"/>
    <col min="1293" max="1293" width="21.625" style="5" bestFit="1" customWidth="1"/>
    <col min="1294" max="1294" width="3" style="5" customWidth="1"/>
    <col min="1295" max="1295" width="0.75" style="5" customWidth="1"/>
    <col min="1296" max="1537" width="9" style="5"/>
    <col min="1538" max="1538" width="0.75" style="5" customWidth="1"/>
    <col min="1539" max="1547" width="2.125" style="5" customWidth="1"/>
    <col min="1548" max="1548" width="13.25" style="5" customWidth="1"/>
    <col min="1549" max="1549" width="21.625" style="5" bestFit="1" customWidth="1"/>
    <col min="1550" max="1550" width="3" style="5" customWidth="1"/>
    <col min="1551" max="1551" width="0.75" style="5" customWidth="1"/>
    <col min="1552" max="1793" width="9" style="5"/>
    <col min="1794" max="1794" width="0.75" style="5" customWidth="1"/>
    <col min="1795" max="1803" width="2.125" style="5" customWidth="1"/>
    <col min="1804" max="1804" width="13.25" style="5" customWidth="1"/>
    <col min="1805" max="1805" width="21.625" style="5" bestFit="1" customWidth="1"/>
    <col min="1806" max="1806" width="3" style="5" customWidth="1"/>
    <col min="1807" max="1807" width="0.75" style="5" customWidth="1"/>
    <col min="1808" max="2049" width="9" style="5"/>
    <col min="2050" max="2050" width="0.75" style="5" customWidth="1"/>
    <col min="2051" max="2059" width="2.125" style="5" customWidth="1"/>
    <col min="2060" max="2060" width="13.25" style="5" customWidth="1"/>
    <col min="2061" max="2061" width="21.625" style="5" bestFit="1" customWidth="1"/>
    <col min="2062" max="2062" width="3" style="5" customWidth="1"/>
    <col min="2063" max="2063" width="0.75" style="5" customWidth="1"/>
    <col min="2064" max="2305" width="9" style="5"/>
    <col min="2306" max="2306" width="0.75" style="5" customWidth="1"/>
    <col min="2307" max="2315" width="2.125" style="5" customWidth="1"/>
    <col min="2316" max="2316" width="13.25" style="5" customWidth="1"/>
    <col min="2317" max="2317" width="21.625" style="5" bestFit="1" customWidth="1"/>
    <col min="2318" max="2318" width="3" style="5" customWidth="1"/>
    <col min="2319" max="2319" width="0.75" style="5" customWidth="1"/>
    <col min="2320" max="2561" width="9" style="5"/>
    <col min="2562" max="2562" width="0.75" style="5" customWidth="1"/>
    <col min="2563" max="2571" width="2.125" style="5" customWidth="1"/>
    <col min="2572" max="2572" width="13.25" style="5" customWidth="1"/>
    <col min="2573" max="2573" width="21.625" style="5" bestFit="1" customWidth="1"/>
    <col min="2574" max="2574" width="3" style="5" customWidth="1"/>
    <col min="2575" max="2575" width="0.75" style="5" customWidth="1"/>
    <col min="2576" max="2817" width="9" style="5"/>
    <col min="2818" max="2818" width="0.75" style="5" customWidth="1"/>
    <col min="2819" max="2827" width="2.125" style="5" customWidth="1"/>
    <col min="2828" max="2828" width="13.25" style="5" customWidth="1"/>
    <col min="2829" max="2829" width="21.625" style="5" bestFit="1" customWidth="1"/>
    <col min="2830" max="2830" width="3" style="5" customWidth="1"/>
    <col min="2831" max="2831" width="0.75" style="5" customWidth="1"/>
    <col min="2832" max="3073" width="9" style="5"/>
    <col min="3074" max="3074" width="0.75" style="5" customWidth="1"/>
    <col min="3075" max="3083" width="2.125" style="5" customWidth="1"/>
    <col min="3084" max="3084" width="13.25" style="5" customWidth="1"/>
    <col min="3085" max="3085" width="21.625" style="5" bestFit="1" customWidth="1"/>
    <col min="3086" max="3086" width="3" style="5" customWidth="1"/>
    <col min="3087" max="3087" width="0.75" style="5" customWidth="1"/>
    <col min="3088" max="3329" width="9" style="5"/>
    <col min="3330" max="3330" width="0.75" style="5" customWidth="1"/>
    <col min="3331" max="3339" width="2.125" style="5" customWidth="1"/>
    <col min="3340" max="3340" width="13.25" style="5" customWidth="1"/>
    <col min="3341" max="3341" width="21.625" style="5" bestFit="1" customWidth="1"/>
    <col min="3342" max="3342" width="3" style="5" customWidth="1"/>
    <col min="3343" max="3343" width="0.75" style="5" customWidth="1"/>
    <col min="3344" max="3585" width="9" style="5"/>
    <col min="3586" max="3586" width="0.75" style="5" customWidth="1"/>
    <col min="3587" max="3595" width="2.125" style="5" customWidth="1"/>
    <col min="3596" max="3596" width="13.25" style="5" customWidth="1"/>
    <col min="3597" max="3597" width="21.625" style="5" bestFit="1" customWidth="1"/>
    <col min="3598" max="3598" width="3" style="5" customWidth="1"/>
    <col min="3599" max="3599" width="0.75" style="5" customWidth="1"/>
    <col min="3600" max="3841" width="9" style="5"/>
    <col min="3842" max="3842" width="0.75" style="5" customWidth="1"/>
    <col min="3843" max="3851" width="2.125" style="5" customWidth="1"/>
    <col min="3852" max="3852" width="13.25" style="5" customWidth="1"/>
    <col min="3853" max="3853" width="21.625" style="5" bestFit="1" customWidth="1"/>
    <col min="3854" max="3854" width="3" style="5" customWidth="1"/>
    <col min="3855" max="3855" width="0.75" style="5" customWidth="1"/>
    <col min="3856" max="4097" width="9" style="5"/>
    <col min="4098" max="4098" width="0.75" style="5" customWidth="1"/>
    <col min="4099" max="4107" width="2.125" style="5" customWidth="1"/>
    <col min="4108" max="4108" width="13.25" style="5" customWidth="1"/>
    <col min="4109" max="4109" width="21.625" style="5" bestFit="1" customWidth="1"/>
    <col min="4110" max="4110" width="3" style="5" customWidth="1"/>
    <col min="4111" max="4111" width="0.75" style="5" customWidth="1"/>
    <col min="4112" max="4353" width="9" style="5"/>
    <col min="4354" max="4354" width="0.75" style="5" customWidth="1"/>
    <col min="4355" max="4363" width="2.125" style="5" customWidth="1"/>
    <col min="4364" max="4364" width="13.25" style="5" customWidth="1"/>
    <col min="4365" max="4365" width="21.625" style="5" bestFit="1" customWidth="1"/>
    <col min="4366" max="4366" width="3" style="5" customWidth="1"/>
    <col min="4367" max="4367" width="0.75" style="5" customWidth="1"/>
    <col min="4368" max="4609" width="9" style="5"/>
    <col min="4610" max="4610" width="0.75" style="5" customWidth="1"/>
    <col min="4611" max="4619" width="2.125" style="5" customWidth="1"/>
    <col min="4620" max="4620" width="13.25" style="5" customWidth="1"/>
    <col min="4621" max="4621" width="21.625" style="5" bestFit="1" customWidth="1"/>
    <col min="4622" max="4622" width="3" style="5" customWidth="1"/>
    <col min="4623" max="4623" width="0.75" style="5" customWidth="1"/>
    <col min="4624" max="4865" width="9" style="5"/>
    <col min="4866" max="4866" width="0.75" style="5" customWidth="1"/>
    <col min="4867" max="4875" width="2.125" style="5" customWidth="1"/>
    <col min="4876" max="4876" width="13.25" style="5" customWidth="1"/>
    <col min="4877" max="4877" width="21.625" style="5" bestFit="1" customWidth="1"/>
    <col min="4878" max="4878" width="3" style="5" customWidth="1"/>
    <col min="4879" max="4879" width="0.75" style="5" customWidth="1"/>
    <col min="4880" max="5121" width="9" style="5"/>
    <col min="5122" max="5122" width="0.75" style="5" customWidth="1"/>
    <col min="5123" max="5131" width="2.125" style="5" customWidth="1"/>
    <col min="5132" max="5132" width="13.25" style="5" customWidth="1"/>
    <col min="5133" max="5133" width="21.625" style="5" bestFit="1" customWidth="1"/>
    <col min="5134" max="5134" width="3" style="5" customWidth="1"/>
    <col min="5135" max="5135" width="0.75" style="5" customWidth="1"/>
    <col min="5136" max="5377" width="9" style="5"/>
    <col min="5378" max="5378" width="0.75" style="5" customWidth="1"/>
    <col min="5379" max="5387" width="2.125" style="5" customWidth="1"/>
    <col min="5388" max="5388" width="13.25" style="5" customWidth="1"/>
    <col min="5389" max="5389" width="21.625" style="5" bestFit="1" customWidth="1"/>
    <col min="5390" max="5390" width="3" style="5" customWidth="1"/>
    <col min="5391" max="5391" width="0.75" style="5" customWidth="1"/>
    <col min="5392" max="5633" width="9" style="5"/>
    <col min="5634" max="5634" width="0.75" style="5" customWidth="1"/>
    <col min="5635" max="5643" width="2.125" style="5" customWidth="1"/>
    <col min="5644" max="5644" width="13.25" style="5" customWidth="1"/>
    <col min="5645" max="5645" width="21.625" style="5" bestFit="1" customWidth="1"/>
    <col min="5646" max="5646" width="3" style="5" customWidth="1"/>
    <col min="5647" max="5647" width="0.75" style="5" customWidth="1"/>
    <col min="5648" max="5889" width="9" style="5"/>
    <col min="5890" max="5890" width="0.75" style="5" customWidth="1"/>
    <col min="5891" max="5899" width="2.125" style="5" customWidth="1"/>
    <col min="5900" max="5900" width="13.25" style="5" customWidth="1"/>
    <col min="5901" max="5901" width="21.625" style="5" bestFit="1" customWidth="1"/>
    <col min="5902" max="5902" width="3" style="5" customWidth="1"/>
    <col min="5903" max="5903" width="0.75" style="5" customWidth="1"/>
    <col min="5904" max="6145" width="9" style="5"/>
    <col min="6146" max="6146" width="0.75" style="5" customWidth="1"/>
    <col min="6147" max="6155" width="2.125" style="5" customWidth="1"/>
    <col min="6156" max="6156" width="13.25" style="5" customWidth="1"/>
    <col min="6157" max="6157" width="21.625" style="5" bestFit="1" customWidth="1"/>
    <col min="6158" max="6158" width="3" style="5" customWidth="1"/>
    <col min="6159" max="6159" width="0.75" style="5" customWidth="1"/>
    <col min="6160" max="6401" width="9" style="5"/>
    <col min="6402" max="6402" width="0.75" style="5" customWidth="1"/>
    <col min="6403" max="6411" width="2.125" style="5" customWidth="1"/>
    <col min="6412" max="6412" width="13.25" style="5" customWidth="1"/>
    <col min="6413" max="6413" width="21.625" style="5" bestFit="1" customWidth="1"/>
    <col min="6414" max="6414" width="3" style="5" customWidth="1"/>
    <col min="6415" max="6415" width="0.75" style="5" customWidth="1"/>
    <col min="6416" max="6657" width="9" style="5"/>
    <col min="6658" max="6658" width="0.75" style="5" customWidth="1"/>
    <col min="6659" max="6667" width="2.125" style="5" customWidth="1"/>
    <col min="6668" max="6668" width="13.25" style="5" customWidth="1"/>
    <col min="6669" max="6669" width="21.625" style="5" bestFit="1" customWidth="1"/>
    <col min="6670" max="6670" width="3" style="5" customWidth="1"/>
    <col min="6671" max="6671" width="0.75" style="5" customWidth="1"/>
    <col min="6672" max="6913" width="9" style="5"/>
    <col min="6914" max="6914" width="0.75" style="5" customWidth="1"/>
    <col min="6915" max="6923" width="2.125" style="5" customWidth="1"/>
    <col min="6924" max="6924" width="13.25" style="5" customWidth="1"/>
    <col min="6925" max="6925" width="21.625" style="5" bestFit="1" customWidth="1"/>
    <col min="6926" max="6926" width="3" style="5" customWidth="1"/>
    <col min="6927" max="6927" width="0.75" style="5" customWidth="1"/>
    <col min="6928" max="7169" width="9" style="5"/>
    <col min="7170" max="7170" width="0.75" style="5" customWidth="1"/>
    <col min="7171" max="7179" width="2.125" style="5" customWidth="1"/>
    <col min="7180" max="7180" width="13.25" style="5" customWidth="1"/>
    <col min="7181" max="7181" width="21.625" style="5" bestFit="1" customWidth="1"/>
    <col min="7182" max="7182" width="3" style="5" customWidth="1"/>
    <col min="7183" max="7183" width="0.75" style="5" customWidth="1"/>
    <col min="7184" max="7425" width="9" style="5"/>
    <col min="7426" max="7426" width="0.75" style="5" customWidth="1"/>
    <col min="7427" max="7435" width="2.125" style="5" customWidth="1"/>
    <col min="7436" max="7436" width="13.25" style="5" customWidth="1"/>
    <col min="7437" max="7437" width="21.625" style="5" bestFit="1" customWidth="1"/>
    <col min="7438" max="7438" width="3" style="5" customWidth="1"/>
    <col min="7439" max="7439" width="0.75" style="5" customWidth="1"/>
    <col min="7440" max="7681" width="9" style="5"/>
    <col min="7682" max="7682" width="0.75" style="5" customWidth="1"/>
    <col min="7683" max="7691" width="2.125" style="5" customWidth="1"/>
    <col min="7692" max="7692" width="13.25" style="5" customWidth="1"/>
    <col min="7693" max="7693" width="21.625" style="5" bestFit="1" customWidth="1"/>
    <col min="7694" max="7694" width="3" style="5" customWidth="1"/>
    <col min="7695" max="7695" width="0.75" style="5" customWidth="1"/>
    <col min="7696" max="7937" width="9" style="5"/>
    <col min="7938" max="7938" width="0.75" style="5" customWidth="1"/>
    <col min="7939" max="7947" width="2.125" style="5" customWidth="1"/>
    <col min="7948" max="7948" width="13.25" style="5" customWidth="1"/>
    <col min="7949" max="7949" width="21.625" style="5" bestFit="1" customWidth="1"/>
    <col min="7950" max="7950" width="3" style="5" customWidth="1"/>
    <col min="7951" max="7951" width="0.75" style="5" customWidth="1"/>
    <col min="7952" max="8193" width="9" style="5"/>
    <col min="8194" max="8194" width="0.75" style="5" customWidth="1"/>
    <col min="8195" max="8203" width="2.125" style="5" customWidth="1"/>
    <col min="8204" max="8204" width="13.25" style="5" customWidth="1"/>
    <col min="8205" max="8205" width="21.625" style="5" bestFit="1" customWidth="1"/>
    <col min="8206" max="8206" width="3" style="5" customWidth="1"/>
    <col min="8207" max="8207" width="0.75" style="5" customWidth="1"/>
    <col min="8208" max="8449" width="9" style="5"/>
    <col min="8450" max="8450" width="0.75" style="5" customWidth="1"/>
    <col min="8451" max="8459" width="2.125" style="5" customWidth="1"/>
    <col min="8460" max="8460" width="13.25" style="5" customWidth="1"/>
    <col min="8461" max="8461" width="21.625" style="5" bestFit="1" customWidth="1"/>
    <col min="8462" max="8462" width="3" style="5" customWidth="1"/>
    <col min="8463" max="8463" width="0.75" style="5" customWidth="1"/>
    <col min="8464" max="8705" width="9" style="5"/>
    <col min="8706" max="8706" width="0.75" style="5" customWidth="1"/>
    <col min="8707" max="8715" width="2.125" style="5" customWidth="1"/>
    <col min="8716" max="8716" width="13.25" style="5" customWidth="1"/>
    <col min="8717" max="8717" width="21.625" style="5" bestFit="1" customWidth="1"/>
    <col min="8718" max="8718" width="3" style="5" customWidth="1"/>
    <col min="8719" max="8719" width="0.75" style="5" customWidth="1"/>
    <col min="8720" max="8961" width="9" style="5"/>
    <col min="8962" max="8962" width="0.75" style="5" customWidth="1"/>
    <col min="8963" max="8971" width="2.125" style="5" customWidth="1"/>
    <col min="8972" max="8972" width="13.25" style="5" customWidth="1"/>
    <col min="8973" max="8973" width="21.625" style="5" bestFit="1" customWidth="1"/>
    <col min="8974" max="8974" width="3" style="5" customWidth="1"/>
    <col min="8975" max="8975" width="0.75" style="5" customWidth="1"/>
    <col min="8976" max="9217" width="9" style="5"/>
    <col min="9218" max="9218" width="0.75" style="5" customWidth="1"/>
    <col min="9219" max="9227" width="2.125" style="5" customWidth="1"/>
    <col min="9228" max="9228" width="13.25" style="5" customWidth="1"/>
    <col min="9229" max="9229" width="21.625" style="5" bestFit="1" customWidth="1"/>
    <col min="9230" max="9230" width="3" style="5" customWidth="1"/>
    <col min="9231" max="9231" width="0.75" style="5" customWidth="1"/>
    <col min="9232" max="9473" width="9" style="5"/>
    <col min="9474" max="9474" width="0.75" style="5" customWidth="1"/>
    <col min="9475" max="9483" width="2.125" style="5" customWidth="1"/>
    <col min="9484" max="9484" width="13.25" style="5" customWidth="1"/>
    <col min="9485" max="9485" width="21.625" style="5" bestFit="1" customWidth="1"/>
    <col min="9486" max="9486" width="3" style="5" customWidth="1"/>
    <col min="9487" max="9487" width="0.75" style="5" customWidth="1"/>
    <col min="9488" max="9729" width="9" style="5"/>
    <col min="9730" max="9730" width="0.75" style="5" customWidth="1"/>
    <col min="9731" max="9739" width="2.125" style="5" customWidth="1"/>
    <col min="9740" max="9740" width="13.25" style="5" customWidth="1"/>
    <col min="9741" max="9741" width="21.625" style="5" bestFit="1" customWidth="1"/>
    <col min="9742" max="9742" width="3" style="5" customWidth="1"/>
    <col min="9743" max="9743" width="0.75" style="5" customWidth="1"/>
    <col min="9744" max="9985" width="9" style="5"/>
    <col min="9986" max="9986" width="0.75" style="5" customWidth="1"/>
    <col min="9987" max="9995" width="2.125" style="5" customWidth="1"/>
    <col min="9996" max="9996" width="13.25" style="5" customWidth="1"/>
    <col min="9997" max="9997" width="21.625" style="5" bestFit="1" customWidth="1"/>
    <col min="9998" max="9998" width="3" style="5" customWidth="1"/>
    <col min="9999" max="9999" width="0.75" style="5" customWidth="1"/>
    <col min="10000" max="10241" width="9" style="5"/>
    <col min="10242" max="10242" width="0.75" style="5" customWidth="1"/>
    <col min="10243" max="10251" width="2.125" style="5" customWidth="1"/>
    <col min="10252" max="10252" width="13.25" style="5" customWidth="1"/>
    <col min="10253" max="10253" width="21.625" style="5" bestFit="1" customWidth="1"/>
    <col min="10254" max="10254" width="3" style="5" customWidth="1"/>
    <col min="10255" max="10255" width="0.75" style="5" customWidth="1"/>
    <col min="10256" max="10497" width="9" style="5"/>
    <col min="10498" max="10498" width="0.75" style="5" customWidth="1"/>
    <col min="10499" max="10507" width="2.125" style="5" customWidth="1"/>
    <col min="10508" max="10508" width="13.25" style="5" customWidth="1"/>
    <col min="10509" max="10509" width="21.625" style="5" bestFit="1" customWidth="1"/>
    <col min="10510" max="10510" width="3" style="5" customWidth="1"/>
    <col min="10511" max="10511" width="0.75" style="5" customWidth="1"/>
    <col min="10512" max="10753" width="9" style="5"/>
    <col min="10754" max="10754" width="0.75" style="5" customWidth="1"/>
    <col min="10755" max="10763" width="2.125" style="5" customWidth="1"/>
    <col min="10764" max="10764" width="13.25" style="5" customWidth="1"/>
    <col min="10765" max="10765" width="21.625" style="5" bestFit="1" customWidth="1"/>
    <col min="10766" max="10766" width="3" style="5" customWidth="1"/>
    <col min="10767" max="10767" width="0.75" style="5" customWidth="1"/>
    <col min="10768" max="11009" width="9" style="5"/>
    <col min="11010" max="11010" width="0.75" style="5" customWidth="1"/>
    <col min="11011" max="11019" width="2.125" style="5" customWidth="1"/>
    <col min="11020" max="11020" width="13.25" style="5" customWidth="1"/>
    <col min="11021" max="11021" width="21.625" style="5" bestFit="1" customWidth="1"/>
    <col min="11022" max="11022" width="3" style="5" customWidth="1"/>
    <col min="11023" max="11023" width="0.75" style="5" customWidth="1"/>
    <col min="11024" max="11265" width="9" style="5"/>
    <col min="11266" max="11266" width="0.75" style="5" customWidth="1"/>
    <col min="11267" max="11275" width="2.125" style="5" customWidth="1"/>
    <col min="11276" max="11276" width="13.25" style="5" customWidth="1"/>
    <col min="11277" max="11277" width="21.625" style="5" bestFit="1" customWidth="1"/>
    <col min="11278" max="11278" width="3" style="5" customWidth="1"/>
    <col min="11279" max="11279" width="0.75" style="5" customWidth="1"/>
    <col min="11280" max="11521" width="9" style="5"/>
    <col min="11522" max="11522" width="0.75" style="5" customWidth="1"/>
    <col min="11523" max="11531" width="2.125" style="5" customWidth="1"/>
    <col min="11532" max="11532" width="13.25" style="5" customWidth="1"/>
    <col min="11533" max="11533" width="21.625" style="5" bestFit="1" customWidth="1"/>
    <col min="11534" max="11534" width="3" style="5" customWidth="1"/>
    <col min="11535" max="11535" width="0.75" style="5" customWidth="1"/>
    <col min="11536" max="11777" width="9" style="5"/>
    <col min="11778" max="11778" width="0.75" style="5" customWidth="1"/>
    <col min="11779" max="11787" width="2.125" style="5" customWidth="1"/>
    <col min="11788" max="11788" width="13.25" style="5" customWidth="1"/>
    <col min="11789" max="11789" width="21.625" style="5" bestFit="1" customWidth="1"/>
    <col min="11790" max="11790" width="3" style="5" customWidth="1"/>
    <col min="11791" max="11791" width="0.75" style="5" customWidth="1"/>
    <col min="11792" max="12033" width="9" style="5"/>
    <col min="12034" max="12034" width="0.75" style="5" customWidth="1"/>
    <col min="12035" max="12043" width="2.125" style="5" customWidth="1"/>
    <col min="12044" max="12044" width="13.25" style="5" customWidth="1"/>
    <col min="12045" max="12045" width="21.625" style="5" bestFit="1" customWidth="1"/>
    <col min="12046" max="12046" width="3" style="5" customWidth="1"/>
    <col min="12047" max="12047" width="0.75" style="5" customWidth="1"/>
    <col min="12048" max="12289" width="9" style="5"/>
    <col min="12290" max="12290" width="0.75" style="5" customWidth="1"/>
    <col min="12291" max="12299" width="2.125" style="5" customWidth="1"/>
    <col min="12300" max="12300" width="13.25" style="5" customWidth="1"/>
    <col min="12301" max="12301" width="21.625" style="5" bestFit="1" customWidth="1"/>
    <col min="12302" max="12302" width="3" style="5" customWidth="1"/>
    <col min="12303" max="12303" width="0.75" style="5" customWidth="1"/>
    <col min="12304" max="12545" width="9" style="5"/>
    <col min="12546" max="12546" width="0.75" style="5" customWidth="1"/>
    <col min="12547" max="12555" width="2.125" style="5" customWidth="1"/>
    <col min="12556" max="12556" width="13.25" style="5" customWidth="1"/>
    <col min="12557" max="12557" width="21.625" style="5" bestFit="1" customWidth="1"/>
    <col min="12558" max="12558" width="3" style="5" customWidth="1"/>
    <col min="12559" max="12559" width="0.75" style="5" customWidth="1"/>
    <col min="12560" max="12801" width="9" style="5"/>
    <col min="12802" max="12802" width="0.75" style="5" customWidth="1"/>
    <col min="12803" max="12811" width="2.125" style="5" customWidth="1"/>
    <col min="12812" max="12812" width="13.25" style="5" customWidth="1"/>
    <col min="12813" max="12813" width="21.625" style="5" bestFit="1" customWidth="1"/>
    <col min="12814" max="12814" width="3" style="5" customWidth="1"/>
    <col min="12815" max="12815" width="0.75" style="5" customWidth="1"/>
    <col min="12816" max="13057" width="9" style="5"/>
    <col min="13058" max="13058" width="0.75" style="5" customWidth="1"/>
    <col min="13059" max="13067" width="2.125" style="5" customWidth="1"/>
    <col min="13068" max="13068" width="13.25" style="5" customWidth="1"/>
    <col min="13069" max="13069" width="21.625" style="5" bestFit="1" customWidth="1"/>
    <col min="13070" max="13070" width="3" style="5" customWidth="1"/>
    <col min="13071" max="13071" width="0.75" style="5" customWidth="1"/>
    <col min="13072" max="13313" width="9" style="5"/>
    <col min="13314" max="13314" width="0.75" style="5" customWidth="1"/>
    <col min="13315" max="13323" width="2.125" style="5" customWidth="1"/>
    <col min="13324" max="13324" width="13.25" style="5" customWidth="1"/>
    <col min="13325" max="13325" width="21.625" style="5" bestFit="1" customWidth="1"/>
    <col min="13326" max="13326" width="3" style="5" customWidth="1"/>
    <col min="13327" max="13327" width="0.75" style="5" customWidth="1"/>
    <col min="13328" max="13569" width="9" style="5"/>
    <col min="13570" max="13570" width="0.75" style="5" customWidth="1"/>
    <col min="13571" max="13579" width="2.125" style="5" customWidth="1"/>
    <col min="13580" max="13580" width="13.25" style="5" customWidth="1"/>
    <col min="13581" max="13581" width="21.625" style="5" bestFit="1" customWidth="1"/>
    <col min="13582" max="13582" width="3" style="5" customWidth="1"/>
    <col min="13583" max="13583" width="0.75" style="5" customWidth="1"/>
    <col min="13584" max="13825" width="9" style="5"/>
    <col min="13826" max="13826" width="0.75" style="5" customWidth="1"/>
    <col min="13827" max="13835" width="2.125" style="5" customWidth="1"/>
    <col min="13836" max="13836" width="13.25" style="5" customWidth="1"/>
    <col min="13837" max="13837" width="21.625" style="5" bestFit="1" customWidth="1"/>
    <col min="13838" max="13838" width="3" style="5" customWidth="1"/>
    <col min="13839" max="13839" width="0.75" style="5" customWidth="1"/>
    <col min="13840" max="14081" width="9" style="5"/>
    <col min="14082" max="14082" width="0.75" style="5" customWidth="1"/>
    <col min="14083" max="14091" width="2.125" style="5" customWidth="1"/>
    <col min="14092" max="14092" width="13.25" style="5" customWidth="1"/>
    <col min="14093" max="14093" width="21.625" style="5" bestFit="1" customWidth="1"/>
    <col min="14094" max="14094" width="3" style="5" customWidth="1"/>
    <col min="14095" max="14095" width="0.75" style="5" customWidth="1"/>
    <col min="14096" max="14337" width="9" style="5"/>
    <col min="14338" max="14338" width="0.75" style="5" customWidth="1"/>
    <col min="14339" max="14347" width="2.125" style="5" customWidth="1"/>
    <col min="14348" max="14348" width="13.25" style="5" customWidth="1"/>
    <col min="14349" max="14349" width="21.625" style="5" bestFit="1" customWidth="1"/>
    <col min="14350" max="14350" width="3" style="5" customWidth="1"/>
    <col min="14351" max="14351" width="0.75" style="5" customWidth="1"/>
    <col min="14352" max="14593" width="9" style="5"/>
    <col min="14594" max="14594" width="0.75" style="5" customWidth="1"/>
    <col min="14595" max="14603" width="2.125" style="5" customWidth="1"/>
    <col min="14604" max="14604" width="13.25" style="5" customWidth="1"/>
    <col min="14605" max="14605" width="21.625" style="5" bestFit="1" customWidth="1"/>
    <col min="14606" max="14606" width="3" style="5" customWidth="1"/>
    <col min="14607" max="14607" width="0.75" style="5" customWidth="1"/>
    <col min="14608" max="14849" width="9" style="5"/>
    <col min="14850" max="14850" width="0.75" style="5" customWidth="1"/>
    <col min="14851" max="14859" width="2.125" style="5" customWidth="1"/>
    <col min="14860" max="14860" width="13.25" style="5" customWidth="1"/>
    <col min="14861" max="14861" width="21.625" style="5" bestFit="1" customWidth="1"/>
    <col min="14862" max="14862" width="3" style="5" customWidth="1"/>
    <col min="14863" max="14863" width="0.75" style="5" customWidth="1"/>
    <col min="14864" max="15105" width="9" style="5"/>
    <col min="15106" max="15106" width="0.75" style="5" customWidth="1"/>
    <col min="15107" max="15115" width="2.125" style="5" customWidth="1"/>
    <col min="15116" max="15116" width="13.25" style="5" customWidth="1"/>
    <col min="15117" max="15117" width="21.625" style="5" bestFit="1" customWidth="1"/>
    <col min="15118" max="15118" width="3" style="5" customWidth="1"/>
    <col min="15119" max="15119" width="0.75" style="5" customWidth="1"/>
    <col min="15120" max="15361" width="9" style="5"/>
    <col min="15362" max="15362" width="0.75" style="5" customWidth="1"/>
    <col min="15363" max="15371" width="2.125" style="5" customWidth="1"/>
    <col min="15372" max="15372" width="13.25" style="5" customWidth="1"/>
    <col min="15373" max="15373" width="21.625" style="5" bestFit="1" customWidth="1"/>
    <col min="15374" max="15374" width="3" style="5" customWidth="1"/>
    <col min="15375" max="15375" width="0.75" style="5" customWidth="1"/>
    <col min="15376" max="15617" width="9" style="5"/>
    <col min="15618" max="15618" width="0.75" style="5" customWidth="1"/>
    <col min="15619" max="15627" width="2.125" style="5" customWidth="1"/>
    <col min="15628" max="15628" width="13.25" style="5" customWidth="1"/>
    <col min="15629" max="15629" width="21.625" style="5" bestFit="1" customWidth="1"/>
    <col min="15630" max="15630" width="3" style="5" customWidth="1"/>
    <col min="15631" max="15631" width="0.75" style="5" customWidth="1"/>
    <col min="15632" max="15873" width="9" style="5"/>
    <col min="15874" max="15874" width="0.75" style="5" customWidth="1"/>
    <col min="15875" max="15883" width="2.125" style="5" customWidth="1"/>
    <col min="15884" max="15884" width="13.25" style="5" customWidth="1"/>
    <col min="15885" max="15885" width="21.625" style="5" bestFit="1" customWidth="1"/>
    <col min="15886" max="15886" width="3" style="5" customWidth="1"/>
    <col min="15887" max="15887" width="0.75" style="5" customWidth="1"/>
    <col min="15888" max="16129" width="9" style="5"/>
    <col min="16130" max="16130" width="0.75" style="5" customWidth="1"/>
    <col min="16131" max="16139" width="2.125" style="5" customWidth="1"/>
    <col min="16140" max="16140" width="13.25" style="5" customWidth="1"/>
    <col min="16141" max="16141" width="21.625" style="5" bestFit="1" customWidth="1"/>
    <col min="16142" max="16142" width="3" style="5" customWidth="1"/>
    <col min="16143" max="16143" width="0.75" style="5" customWidth="1"/>
    <col min="16144" max="16384" width="9" style="5"/>
  </cols>
  <sheetData>
    <row r="1" spans="1:46" x14ac:dyDescent="0.15">
      <c r="C1" s="3" t="s">
        <v>354</v>
      </c>
    </row>
    <row r="2" spans="1:46" x14ac:dyDescent="0.15">
      <c r="C2" s="3" t="s">
        <v>355</v>
      </c>
    </row>
    <row r="3" spans="1:46" x14ac:dyDescent="0.15">
      <c r="C3" s="3" t="s">
        <v>356</v>
      </c>
    </row>
    <row r="4" spans="1:46" x14ac:dyDescent="0.15">
      <c r="C4" s="3" t="s">
        <v>357</v>
      </c>
    </row>
    <row r="5" spans="1:46" x14ac:dyDescent="0.15">
      <c r="C5" s="3" t="s">
        <v>358</v>
      </c>
    </row>
    <row r="6" spans="1:46" x14ac:dyDescent="0.15">
      <c r="C6" s="3" t="s">
        <v>359</v>
      </c>
    </row>
    <row r="7" spans="1:46" x14ac:dyDescent="0.15">
      <c r="C7" s="3" t="s">
        <v>360</v>
      </c>
    </row>
    <row r="8" spans="1:46" x14ac:dyDescent="0.15">
      <c r="B8" s="201"/>
      <c r="C8" s="201"/>
      <c r="D8" s="65"/>
      <c r="E8" s="65"/>
      <c r="F8" s="65"/>
      <c r="G8" s="65"/>
      <c r="H8" s="65"/>
    </row>
    <row r="9" spans="1:46" ht="24" x14ac:dyDescent="0.15">
      <c r="B9" s="202"/>
      <c r="C9" s="203" t="s">
        <v>421</v>
      </c>
      <c r="D9" s="203"/>
      <c r="E9" s="203"/>
      <c r="F9" s="203"/>
      <c r="G9" s="203"/>
      <c r="H9" s="203"/>
      <c r="I9" s="203"/>
      <c r="J9" s="203"/>
      <c r="K9" s="203"/>
      <c r="L9" s="203"/>
      <c r="M9" s="203"/>
      <c r="N9" s="203"/>
    </row>
    <row r="10" spans="1:46" ht="14.25" x14ac:dyDescent="0.15">
      <c r="A10" s="204"/>
      <c r="B10" s="205"/>
      <c r="C10" s="206" t="s">
        <v>417</v>
      </c>
      <c r="D10" s="206"/>
      <c r="E10" s="206"/>
      <c r="F10" s="206"/>
      <c r="G10" s="206"/>
      <c r="H10" s="206"/>
      <c r="I10" s="206"/>
      <c r="J10" s="206"/>
      <c r="K10" s="206"/>
      <c r="L10" s="206"/>
      <c r="M10" s="206"/>
      <c r="N10" s="206"/>
    </row>
    <row r="11" spans="1:46" ht="14.25" x14ac:dyDescent="0.15">
      <c r="A11" s="204"/>
      <c r="B11" s="205"/>
      <c r="C11" s="206" t="s">
        <v>418</v>
      </c>
      <c r="D11" s="206"/>
      <c r="E11" s="206"/>
      <c r="F11" s="206"/>
      <c r="G11" s="206"/>
      <c r="H11" s="206"/>
      <c r="I11" s="206"/>
      <c r="J11" s="206"/>
      <c r="K11" s="206"/>
      <c r="L11" s="206"/>
      <c r="M11" s="206"/>
      <c r="N11" s="206"/>
    </row>
    <row r="12" spans="1:46" ht="14.25" thickBot="1" x14ac:dyDescent="0.2">
      <c r="A12" s="204"/>
      <c r="B12" s="205"/>
      <c r="C12" s="207"/>
      <c r="D12" s="207"/>
      <c r="E12" s="207"/>
      <c r="F12" s="207"/>
      <c r="G12" s="207"/>
      <c r="H12" s="207"/>
      <c r="I12" s="207"/>
      <c r="J12" s="207"/>
      <c r="K12" s="207"/>
      <c r="L12" s="207"/>
      <c r="M12" s="207"/>
      <c r="N12" s="208" t="s">
        <v>415</v>
      </c>
    </row>
    <row r="13" spans="1:46" x14ac:dyDescent="0.15">
      <c r="A13" s="204"/>
      <c r="B13" s="205"/>
      <c r="C13" s="209" t="s">
        <v>0</v>
      </c>
      <c r="D13" s="210"/>
      <c r="E13" s="210"/>
      <c r="F13" s="210"/>
      <c r="G13" s="210"/>
      <c r="H13" s="210"/>
      <c r="I13" s="210"/>
      <c r="J13" s="211"/>
      <c r="K13" s="211"/>
      <c r="L13" s="212"/>
      <c r="M13" s="213" t="s">
        <v>332</v>
      </c>
      <c r="N13" s="214"/>
    </row>
    <row r="14" spans="1:46" ht="14.25" thickBot="1" x14ac:dyDescent="0.2">
      <c r="A14" s="204" t="s">
        <v>330</v>
      </c>
      <c r="B14" s="205"/>
      <c r="C14" s="215"/>
      <c r="D14" s="216"/>
      <c r="E14" s="216"/>
      <c r="F14" s="216"/>
      <c r="G14" s="216"/>
      <c r="H14" s="216"/>
      <c r="I14" s="216"/>
      <c r="J14" s="216"/>
      <c r="K14" s="216"/>
      <c r="L14" s="217"/>
      <c r="M14" s="218"/>
      <c r="N14" s="219"/>
    </row>
    <row r="15" spans="1:46" x14ac:dyDescent="0.15">
      <c r="A15" s="220"/>
      <c r="B15" s="221"/>
      <c r="C15" s="222" t="s">
        <v>351</v>
      </c>
      <c r="D15" s="223"/>
      <c r="E15" s="223"/>
      <c r="F15" s="224"/>
      <c r="G15" s="224"/>
      <c r="H15" s="225"/>
      <c r="I15" s="224"/>
      <c r="J15" s="225"/>
      <c r="K15" s="225"/>
      <c r="L15" s="226"/>
      <c r="M15" s="227"/>
      <c r="N15" s="228"/>
      <c r="AT15" s="403"/>
    </row>
    <row r="16" spans="1:46" x14ac:dyDescent="0.15">
      <c r="A16" s="1" t="s">
        <v>245</v>
      </c>
      <c r="C16" s="229"/>
      <c r="D16" s="230" t="s">
        <v>246</v>
      </c>
      <c r="E16" s="230"/>
      <c r="F16" s="231"/>
      <c r="G16" s="231"/>
      <c r="H16" s="207"/>
      <c r="I16" s="231"/>
      <c r="J16" s="207"/>
      <c r="K16" s="207"/>
      <c r="L16" s="232"/>
      <c r="M16" s="233">
        <v>90542582</v>
      </c>
      <c r="N16" s="234" t="s">
        <v>419</v>
      </c>
      <c r="Q16" s="5">
        <f>IF(AND(Q17="-",Q22="-"),"-",SUM(Q17,Q22))</f>
        <v>90542582225</v>
      </c>
      <c r="AT16" s="403"/>
    </row>
    <row r="17" spans="1:46" x14ac:dyDescent="0.15">
      <c r="A17" s="1" t="s">
        <v>247</v>
      </c>
      <c r="C17" s="229"/>
      <c r="D17" s="230"/>
      <c r="E17" s="230" t="s">
        <v>248</v>
      </c>
      <c r="F17" s="231"/>
      <c r="G17" s="231"/>
      <c r="H17" s="231"/>
      <c r="I17" s="231"/>
      <c r="J17" s="207"/>
      <c r="K17" s="207"/>
      <c r="L17" s="232"/>
      <c r="M17" s="233">
        <v>34535446</v>
      </c>
      <c r="N17" s="234" t="s">
        <v>419</v>
      </c>
      <c r="Q17" s="5">
        <f>IF(COUNTIF(Q18:Q21,"-")=COUNTA(Q18:Q21),"-",SUM(Q18:Q21))</f>
        <v>34535445882</v>
      </c>
      <c r="AT17" s="403"/>
    </row>
    <row r="18" spans="1:46" x14ac:dyDescent="0.15">
      <c r="A18" s="1" t="s">
        <v>249</v>
      </c>
      <c r="C18" s="229"/>
      <c r="D18" s="230"/>
      <c r="E18" s="230"/>
      <c r="F18" s="231" t="s">
        <v>250</v>
      </c>
      <c r="G18" s="231"/>
      <c r="H18" s="231"/>
      <c r="I18" s="231"/>
      <c r="J18" s="207"/>
      <c r="K18" s="207"/>
      <c r="L18" s="232"/>
      <c r="M18" s="233">
        <v>10768401</v>
      </c>
      <c r="N18" s="234"/>
      <c r="Q18" s="5">
        <v>10768400759</v>
      </c>
      <c r="AT18" s="403"/>
    </row>
    <row r="19" spans="1:46" x14ac:dyDescent="0.15">
      <c r="A19" s="1" t="s">
        <v>251</v>
      </c>
      <c r="C19" s="229"/>
      <c r="D19" s="230"/>
      <c r="E19" s="230"/>
      <c r="F19" s="231" t="s">
        <v>252</v>
      </c>
      <c r="G19" s="231"/>
      <c r="H19" s="231"/>
      <c r="I19" s="231"/>
      <c r="J19" s="207"/>
      <c r="K19" s="207"/>
      <c r="L19" s="232"/>
      <c r="M19" s="233">
        <v>16171141</v>
      </c>
      <c r="N19" s="234"/>
      <c r="Q19" s="5">
        <v>16171140674</v>
      </c>
      <c r="AT19" s="403"/>
    </row>
    <row r="20" spans="1:46" x14ac:dyDescent="0.15">
      <c r="A20" s="1" t="s">
        <v>253</v>
      </c>
      <c r="C20" s="235"/>
      <c r="D20" s="207"/>
      <c r="E20" s="207"/>
      <c r="F20" s="207" t="s">
        <v>254</v>
      </c>
      <c r="G20" s="207"/>
      <c r="H20" s="207"/>
      <c r="I20" s="207"/>
      <c r="J20" s="207"/>
      <c r="K20" s="207"/>
      <c r="L20" s="232"/>
      <c r="M20" s="233">
        <v>820362</v>
      </c>
      <c r="N20" s="234"/>
      <c r="Q20" s="5">
        <v>820361713</v>
      </c>
      <c r="AT20" s="403"/>
    </row>
    <row r="21" spans="1:46" x14ac:dyDescent="0.15">
      <c r="A21" s="1" t="s">
        <v>255</v>
      </c>
      <c r="C21" s="236"/>
      <c r="D21" s="237"/>
      <c r="E21" s="207"/>
      <c r="F21" s="237" t="s">
        <v>256</v>
      </c>
      <c r="G21" s="237"/>
      <c r="H21" s="237"/>
      <c r="I21" s="237"/>
      <c r="J21" s="207"/>
      <c r="K21" s="207"/>
      <c r="L21" s="232"/>
      <c r="M21" s="233">
        <v>6775543</v>
      </c>
      <c r="N21" s="234"/>
      <c r="Q21" s="5">
        <v>6775542736</v>
      </c>
      <c r="AT21" s="403"/>
    </row>
    <row r="22" spans="1:46" x14ac:dyDescent="0.15">
      <c r="A22" s="1" t="s">
        <v>257</v>
      </c>
      <c r="C22" s="235"/>
      <c r="D22" s="237"/>
      <c r="E22" s="207" t="s">
        <v>258</v>
      </c>
      <c r="F22" s="237"/>
      <c r="G22" s="237"/>
      <c r="H22" s="237"/>
      <c r="I22" s="237"/>
      <c r="J22" s="207"/>
      <c r="K22" s="207"/>
      <c r="L22" s="232"/>
      <c r="M22" s="233">
        <v>56007136</v>
      </c>
      <c r="N22" s="234"/>
      <c r="Q22" s="5">
        <f>IF(COUNTIF(Q23:Q26,"-")=COUNTA(Q23:Q26),"-",SUM(Q23:Q26))</f>
        <v>56007136343</v>
      </c>
      <c r="AT22" s="403"/>
    </row>
    <row r="23" spans="1:46" x14ac:dyDescent="0.15">
      <c r="A23" s="1" t="s">
        <v>259</v>
      </c>
      <c r="C23" s="235"/>
      <c r="D23" s="237"/>
      <c r="E23" s="237"/>
      <c r="F23" s="207" t="s">
        <v>260</v>
      </c>
      <c r="G23" s="237"/>
      <c r="H23" s="237"/>
      <c r="I23" s="237"/>
      <c r="J23" s="207"/>
      <c r="K23" s="207"/>
      <c r="L23" s="232"/>
      <c r="M23" s="233">
        <v>31267929</v>
      </c>
      <c r="N23" s="234"/>
      <c r="Q23" s="5">
        <v>31267928856</v>
      </c>
      <c r="AT23" s="403"/>
    </row>
    <row r="24" spans="1:46" x14ac:dyDescent="0.15">
      <c r="A24" s="1" t="s">
        <v>261</v>
      </c>
      <c r="C24" s="235"/>
      <c r="D24" s="237"/>
      <c r="E24" s="237"/>
      <c r="F24" s="207" t="s">
        <v>262</v>
      </c>
      <c r="G24" s="237"/>
      <c r="H24" s="237"/>
      <c r="I24" s="237"/>
      <c r="J24" s="207"/>
      <c r="K24" s="207"/>
      <c r="L24" s="232"/>
      <c r="M24" s="233">
        <v>22553329</v>
      </c>
      <c r="N24" s="234"/>
      <c r="Q24" s="5">
        <v>22553329265</v>
      </c>
      <c r="AT24" s="403"/>
    </row>
    <row r="25" spans="1:46" x14ac:dyDescent="0.15">
      <c r="A25" s="1" t="s">
        <v>263</v>
      </c>
      <c r="C25" s="235"/>
      <c r="D25" s="207"/>
      <c r="E25" s="237"/>
      <c r="F25" s="207" t="s">
        <v>264</v>
      </c>
      <c r="G25" s="237"/>
      <c r="H25" s="237"/>
      <c r="I25" s="237"/>
      <c r="J25" s="207"/>
      <c r="K25" s="207"/>
      <c r="L25" s="232"/>
      <c r="M25" s="233">
        <v>0</v>
      </c>
      <c r="N25" s="238"/>
      <c r="Q25" s="5">
        <v>0</v>
      </c>
      <c r="AT25" s="403"/>
    </row>
    <row r="26" spans="1:46" x14ac:dyDescent="0.15">
      <c r="A26" s="1" t="s">
        <v>265</v>
      </c>
      <c r="C26" s="235"/>
      <c r="D26" s="207"/>
      <c r="E26" s="239"/>
      <c r="F26" s="237" t="s">
        <v>256</v>
      </c>
      <c r="G26" s="207"/>
      <c r="H26" s="237"/>
      <c r="I26" s="237"/>
      <c r="J26" s="207"/>
      <c r="K26" s="207"/>
      <c r="L26" s="232"/>
      <c r="M26" s="233">
        <v>2185878</v>
      </c>
      <c r="N26" s="234"/>
      <c r="Q26" s="5">
        <v>2185878222</v>
      </c>
      <c r="AT26" s="403"/>
    </row>
    <row r="27" spans="1:46" x14ac:dyDescent="0.15">
      <c r="A27" s="1" t="s">
        <v>266</v>
      </c>
      <c r="C27" s="235"/>
      <c r="D27" s="207" t="s">
        <v>267</v>
      </c>
      <c r="E27" s="239"/>
      <c r="F27" s="237"/>
      <c r="G27" s="237"/>
      <c r="H27" s="237"/>
      <c r="I27" s="237"/>
      <c r="J27" s="207"/>
      <c r="K27" s="207"/>
      <c r="L27" s="232"/>
      <c r="M27" s="233">
        <v>96576466</v>
      </c>
      <c r="N27" s="234" t="s">
        <v>419</v>
      </c>
      <c r="Q27" s="5">
        <f>IF(COUNTIF(Q28:Q31,"-")=COUNTA(Q28:Q31),"-",SUM(Q28:Q31))</f>
        <v>96576466098</v>
      </c>
      <c r="AT27" s="403"/>
    </row>
    <row r="28" spans="1:46" x14ac:dyDescent="0.15">
      <c r="A28" s="1" t="s">
        <v>268</v>
      </c>
      <c r="C28" s="235"/>
      <c r="D28" s="207"/>
      <c r="E28" s="239" t="s">
        <v>269</v>
      </c>
      <c r="F28" s="237"/>
      <c r="G28" s="237"/>
      <c r="H28" s="237"/>
      <c r="I28" s="237"/>
      <c r="J28" s="207"/>
      <c r="K28" s="207"/>
      <c r="L28" s="232"/>
      <c r="M28" s="233">
        <v>50564229</v>
      </c>
      <c r="N28" s="234"/>
      <c r="Q28" s="5">
        <v>50564228774</v>
      </c>
      <c r="AT28" s="403"/>
    </row>
    <row r="29" spans="1:46" x14ac:dyDescent="0.15">
      <c r="A29" s="1" t="s">
        <v>270</v>
      </c>
      <c r="C29" s="235"/>
      <c r="D29" s="207"/>
      <c r="E29" s="239" t="s">
        <v>271</v>
      </c>
      <c r="F29" s="237"/>
      <c r="G29" s="237"/>
      <c r="H29" s="237"/>
      <c r="I29" s="237"/>
      <c r="J29" s="207"/>
      <c r="K29" s="207"/>
      <c r="L29" s="232"/>
      <c r="M29" s="233">
        <v>29678176</v>
      </c>
      <c r="N29" s="234"/>
      <c r="Q29" s="5">
        <v>29678175994</v>
      </c>
      <c r="AT29" s="403"/>
    </row>
    <row r="30" spans="1:46" x14ac:dyDescent="0.15">
      <c r="A30" s="1" t="s">
        <v>272</v>
      </c>
      <c r="C30" s="235"/>
      <c r="D30" s="207"/>
      <c r="E30" s="239" t="s">
        <v>273</v>
      </c>
      <c r="F30" s="237"/>
      <c r="G30" s="237"/>
      <c r="H30" s="237"/>
      <c r="I30" s="237"/>
      <c r="J30" s="207"/>
      <c r="K30" s="207"/>
      <c r="L30" s="232"/>
      <c r="M30" s="233">
        <v>7188799</v>
      </c>
      <c r="N30" s="234"/>
      <c r="Q30" s="5">
        <v>7188798653</v>
      </c>
      <c r="AT30" s="403"/>
    </row>
    <row r="31" spans="1:46" x14ac:dyDescent="0.15">
      <c r="A31" s="1" t="s">
        <v>274</v>
      </c>
      <c r="C31" s="235"/>
      <c r="D31" s="207"/>
      <c r="E31" s="239" t="s">
        <v>275</v>
      </c>
      <c r="F31" s="237"/>
      <c r="G31" s="237"/>
      <c r="H31" s="237"/>
      <c r="I31" s="239"/>
      <c r="J31" s="207"/>
      <c r="K31" s="207"/>
      <c r="L31" s="232"/>
      <c r="M31" s="233">
        <v>9145263</v>
      </c>
      <c r="N31" s="234"/>
      <c r="Q31" s="5">
        <v>9145262677</v>
      </c>
      <c r="AT31" s="403"/>
    </row>
    <row r="32" spans="1:46" x14ac:dyDescent="0.15">
      <c r="A32" s="1" t="s">
        <v>276</v>
      </c>
      <c r="C32" s="235"/>
      <c r="D32" s="207" t="s">
        <v>277</v>
      </c>
      <c r="E32" s="239"/>
      <c r="F32" s="237"/>
      <c r="G32" s="237"/>
      <c r="H32" s="237"/>
      <c r="I32" s="239"/>
      <c r="J32" s="207"/>
      <c r="K32" s="207"/>
      <c r="L32" s="232"/>
      <c r="M32" s="233">
        <v>1069050</v>
      </c>
      <c r="N32" s="234" t="s">
        <v>419</v>
      </c>
      <c r="Q32" s="5">
        <f>IF(COUNTIF(Q33:Q34,"-")=COUNTA(Q33:Q34),"-",SUM(Q33:Q34))</f>
        <v>1069050409</v>
      </c>
      <c r="AT32" s="403"/>
    </row>
    <row r="33" spans="1:46" x14ac:dyDescent="0.15">
      <c r="A33" s="1" t="s">
        <v>278</v>
      </c>
      <c r="C33" s="235"/>
      <c r="D33" s="207"/>
      <c r="E33" s="239" t="s">
        <v>279</v>
      </c>
      <c r="F33" s="237"/>
      <c r="G33" s="237"/>
      <c r="H33" s="237"/>
      <c r="I33" s="237"/>
      <c r="J33" s="207"/>
      <c r="K33" s="207"/>
      <c r="L33" s="232"/>
      <c r="M33" s="233">
        <v>435696</v>
      </c>
      <c r="N33" s="234"/>
      <c r="Q33" s="5">
        <v>435695736</v>
      </c>
      <c r="AT33" s="403"/>
    </row>
    <row r="34" spans="1:46" x14ac:dyDescent="0.15">
      <c r="A34" s="1" t="s">
        <v>280</v>
      </c>
      <c r="C34" s="235"/>
      <c r="D34" s="207"/>
      <c r="E34" s="239" t="s">
        <v>256</v>
      </c>
      <c r="F34" s="237"/>
      <c r="G34" s="237"/>
      <c r="H34" s="237"/>
      <c r="I34" s="237"/>
      <c r="J34" s="207"/>
      <c r="K34" s="207"/>
      <c r="L34" s="232"/>
      <c r="M34" s="233">
        <v>633355</v>
      </c>
      <c r="N34" s="234"/>
      <c r="Q34" s="5">
        <v>633354673</v>
      </c>
      <c r="AT34" s="403"/>
    </row>
    <row r="35" spans="1:46" x14ac:dyDescent="0.15">
      <c r="A35" s="1" t="s">
        <v>281</v>
      </c>
      <c r="C35" s="235"/>
      <c r="D35" s="207" t="s">
        <v>282</v>
      </c>
      <c r="E35" s="239"/>
      <c r="F35" s="237"/>
      <c r="G35" s="237"/>
      <c r="H35" s="237"/>
      <c r="I35" s="237"/>
      <c r="J35" s="207"/>
      <c r="K35" s="207"/>
      <c r="L35" s="232"/>
      <c r="M35" s="233">
        <v>212212</v>
      </c>
      <c r="N35" s="234"/>
      <c r="Q35" s="5">
        <v>212211615</v>
      </c>
      <c r="AT35" s="403"/>
    </row>
    <row r="36" spans="1:46" x14ac:dyDescent="0.15">
      <c r="A36" s="1" t="s">
        <v>243</v>
      </c>
      <c r="C36" s="240" t="s">
        <v>244</v>
      </c>
      <c r="D36" s="241"/>
      <c r="E36" s="242"/>
      <c r="F36" s="243"/>
      <c r="G36" s="243"/>
      <c r="H36" s="243"/>
      <c r="I36" s="243"/>
      <c r="J36" s="241"/>
      <c r="K36" s="241"/>
      <c r="L36" s="244"/>
      <c r="M36" s="245">
        <v>5177045</v>
      </c>
      <c r="N36" s="246" t="s">
        <v>419</v>
      </c>
      <c r="Q36" s="5">
        <f>IF(COUNTIF(Q16:Q35,"-")=COUNTA(Q16:Q35),"-",SUM(Q27,Q35)-SUM(Q16,Q32))</f>
        <v>5177045079</v>
      </c>
      <c r="AT36" s="403"/>
    </row>
    <row r="37" spans="1:46" x14ac:dyDescent="0.15">
      <c r="C37" s="235" t="s">
        <v>352</v>
      </c>
      <c r="D37" s="207"/>
      <c r="E37" s="239"/>
      <c r="F37" s="237"/>
      <c r="G37" s="237"/>
      <c r="H37" s="237"/>
      <c r="I37" s="239"/>
      <c r="J37" s="207"/>
      <c r="K37" s="207"/>
      <c r="L37" s="232"/>
      <c r="M37" s="247"/>
      <c r="N37" s="248"/>
      <c r="AT37" s="403"/>
    </row>
    <row r="38" spans="1:46" x14ac:dyDescent="0.15">
      <c r="A38" s="1" t="s">
        <v>285</v>
      </c>
      <c r="C38" s="235"/>
      <c r="D38" s="207" t="s">
        <v>286</v>
      </c>
      <c r="E38" s="239"/>
      <c r="F38" s="237"/>
      <c r="G38" s="237"/>
      <c r="H38" s="237"/>
      <c r="I38" s="237"/>
      <c r="J38" s="207"/>
      <c r="K38" s="207"/>
      <c r="L38" s="232"/>
      <c r="M38" s="233">
        <v>5934731</v>
      </c>
      <c r="N38" s="234"/>
      <c r="Q38" s="5">
        <f>IF(COUNTIF(Q39:Q43,"-")=COUNTA(Q39:Q43),"-",SUM(Q39:Q43))</f>
        <v>5934731226</v>
      </c>
      <c r="AT38" s="403"/>
    </row>
    <row r="39" spans="1:46" x14ac:dyDescent="0.15">
      <c r="A39" s="1" t="s">
        <v>287</v>
      </c>
      <c r="C39" s="235"/>
      <c r="D39" s="207"/>
      <c r="E39" s="239" t="s">
        <v>288</v>
      </c>
      <c r="F39" s="237"/>
      <c r="G39" s="237"/>
      <c r="H39" s="237"/>
      <c r="I39" s="237"/>
      <c r="J39" s="207"/>
      <c r="K39" s="207"/>
      <c r="L39" s="232"/>
      <c r="M39" s="233">
        <v>4185316</v>
      </c>
      <c r="N39" s="234"/>
      <c r="Q39" s="5">
        <v>4185315775</v>
      </c>
      <c r="AT39" s="403"/>
    </row>
    <row r="40" spans="1:46" x14ac:dyDescent="0.15">
      <c r="A40" s="1" t="s">
        <v>289</v>
      </c>
      <c r="C40" s="235"/>
      <c r="D40" s="207"/>
      <c r="E40" s="239" t="s">
        <v>290</v>
      </c>
      <c r="F40" s="237"/>
      <c r="G40" s="237"/>
      <c r="H40" s="237"/>
      <c r="I40" s="237"/>
      <c r="J40" s="207"/>
      <c r="K40" s="207"/>
      <c r="L40" s="232"/>
      <c r="M40" s="233">
        <v>895161</v>
      </c>
      <c r="N40" s="234"/>
      <c r="Q40" s="5">
        <v>895161451</v>
      </c>
      <c r="AT40" s="403"/>
    </row>
    <row r="41" spans="1:46" x14ac:dyDescent="0.15">
      <c r="A41" s="1" t="s">
        <v>291</v>
      </c>
      <c r="C41" s="235"/>
      <c r="D41" s="207"/>
      <c r="E41" s="239" t="s">
        <v>292</v>
      </c>
      <c r="F41" s="237"/>
      <c r="G41" s="237"/>
      <c r="H41" s="237"/>
      <c r="I41" s="237"/>
      <c r="J41" s="207"/>
      <c r="K41" s="207"/>
      <c r="L41" s="232"/>
      <c r="M41" s="233">
        <v>0</v>
      </c>
      <c r="N41" s="234"/>
      <c r="Q41" s="5">
        <v>0</v>
      </c>
      <c r="AT41" s="403"/>
    </row>
    <row r="42" spans="1:46" x14ac:dyDescent="0.15">
      <c r="A42" s="1" t="s">
        <v>293</v>
      </c>
      <c r="C42" s="235"/>
      <c r="D42" s="207"/>
      <c r="E42" s="239" t="s">
        <v>294</v>
      </c>
      <c r="F42" s="237"/>
      <c r="G42" s="237"/>
      <c r="H42" s="237"/>
      <c r="I42" s="237"/>
      <c r="J42" s="207"/>
      <c r="K42" s="207"/>
      <c r="L42" s="232"/>
      <c r="M42" s="233">
        <v>686200</v>
      </c>
      <c r="N42" s="234"/>
      <c r="Q42" s="5">
        <v>686200000</v>
      </c>
      <c r="AT42" s="403"/>
    </row>
    <row r="43" spans="1:46" x14ac:dyDescent="0.15">
      <c r="A43" s="1" t="s">
        <v>295</v>
      </c>
      <c r="C43" s="235"/>
      <c r="D43" s="207"/>
      <c r="E43" s="239" t="s">
        <v>256</v>
      </c>
      <c r="F43" s="237"/>
      <c r="G43" s="237"/>
      <c r="H43" s="237"/>
      <c r="I43" s="237"/>
      <c r="J43" s="207"/>
      <c r="K43" s="207"/>
      <c r="L43" s="232"/>
      <c r="M43" s="233">
        <v>168054</v>
      </c>
      <c r="N43" s="234"/>
      <c r="Q43" s="5">
        <v>168054000</v>
      </c>
      <c r="AT43" s="403"/>
    </row>
    <row r="44" spans="1:46" x14ac:dyDescent="0.15">
      <c r="A44" s="1" t="s">
        <v>296</v>
      </c>
      <c r="C44" s="235"/>
      <c r="D44" s="207" t="s">
        <v>297</v>
      </c>
      <c r="E44" s="239"/>
      <c r="F44" s="237"/>
      <c r="G44" s="237"/>
      <c r="H44" s="237"/>
      <c r="I44" s="239"/>
      <c r="J44" s="207"/>
      <c r="K44" s="207"/>
      <c r="L44" s="232"/>
      <c r="M44" s="233">
        <v>5295549</v>
      </c>
      <c r="N44" s="234" t="s">
        <v>419</v>
      </c>
      <c r="Q44" s="5">
        <f>IF(COUNTIF(Q45:Q49,"-")=COUNTA(Q45:Q49),"-",SUM(Q45:Q49))</f>
        <v>5295548937</v>
      </c>
      <c r="AT44" s="403"/>
    </row>
    <row r="45" spans="1:46" x14ac:dyDescent="0.15">
      <c r="A45" s="1" t="s">
        <v>298</v>
      </c>
      <c r="C45" s="235"/>
      <c r="D45" s="207"/>
      <c r="E45" s="239" t="s">
        <v>271</v>
      </c>
      <c r="F45" s="237"/>
      <c r="G45" s="237"/>
      <c r="H45" s="237"/>
      <c r="I45" s="239"/>
      <c r="J45" s="207"/>
      <c r="K45" s="207"/>
      <c r="L45" s="232"/>
      <c r="M45" s="233">
        <v>1338935</v>
      </c>
      <c r="N45" s="234"/>
      <c r="Q45" s="5">
        <v>1338934569</v>
      </c>
      <c r="AT45" s="403"/>
    </row>
    <row r="46" spans="1:46" x14ac:dyDescent="0.15">
      <c r="A46" s="1" t="s">
        <v>299</v>
      </c>
      <c r="C46" s="235"/>
      <c r="D46" s="207"/>
      <c r="E46" s="239" t="s">
        <v>300</v>
      </c>
      <c r="F46" s="237"/>
      <c r="G46" s="237"/>
      <c r="H46" s="237"/>
      <c r="I46" s="239"/>
      <c r="J46" s="207"/>
      <c r="K46" s="207"/>
      <c r="L46" s="232"/>
      <c r="M46" s="233">
        <v>2783243</v>
      </c>
      <c r="N46" s="234"/>
      <c r="Q46" s="5">
        <v>2783242519</v>
      </c>
      <c r="AT46" s="403"/>
    </row>
    <row r="47" spans="1:46" x14ac:dyDescent="0.15">
      <c r="A47" s="1" t="s">
        <v>301</v>
      </c>
      <c r="C47" s="235"/>
      <c r="D47" s="207"/>
      <c r="E47" s="239" t="s">
        <v>302</v>
      </c>
      <c r="F47" s="237"/>
      <c r="G47" s="207"/>
      <c r="H47" s="237"/>
      <c r="I47" s="237"/>
      <c r="J47" s="207"/>
      <c r="K47" s="207"/>
      <c r="L47" s="232"/>
      <c r="M47" s="233">
        <v>705601</v>
      </c>
      <c r="N47" s="234"/>
      <c r="Q47" s="5">
        <v>705600799</v>
      </c>
      <c r="AT47" s="403"/>
    </row>
    <row r="48" spans="1:46" x14ac:dyDescent="0.15">
      <c r="A48" s="1" t="s">
        <v>303</v>
      </c>
      <c r="C48" s="235"/>
      <c r="D48" s="207"/>
      <c r="E48" s="239" t="s">
        <v>304</v>
      </c>
      <c r="F48" s="237"/>
      <c r="G48" s="207"/>
      <c r="H48" s="237"/>
      <c r="I48" s="237"/>
      <c r="J48" s="207"/>
      <c r="K48" s="207"/>
      <c r="L48" s="232"/>
      <c r="M48" s="233">
        <v>430932</v>
      </c>
      <c r="N48" s="234"/>
      <c r="Q48" s="5">
        <v>430931768</v>
      </c>
      <c r="AT48" s="403"/>
    </row>
    <row r="49" spans="1:46" x14ac:dyDescent="0.15">
      <c r="A49" s="1" t="s">
        <v>305</v>
      </c>
      <c r="C49" s="235"/>
      <c r="D49" s="207"/>
      <c r="E49" s="239" t="s">
        <v>275</v>
      </c>
      <c r="F49" s="237"/>
      <c r="G49" s="237"/>
      <c r="H49" s="237"/>
      <c r="I49" s="237"/>
      <c r="J49" s="207"/>
      <c r="K49" s="207"/>
      <c r="L49" s="232"/>
      <c r="M49" s="233">
        <v>36839</v>
      </c>
      <c r="N49" s="234"/>
      <c r="Q49" s="5">
        <v>36839282</v>
      </c>
      <c r="AT49" s="403"/>
    </row>
    <row r="50" spans="1:46" x14ac:dyDescent="0.15">
      <c r="A50" s="1" t="s">
        <v>283</v>
      </c>
      <c r="C50" s="240" t="s">
        <v>284</v>
      </c>
      <c r="D50" s="241"/>
      <c r="E50" s="242"/>
      <c r="F50" s="243"/>
      <c r="G50" s="243"/>
      <c r="H50" s="243"/>
      <c r="I50" s="243"/>
      <c r="J50" s="241"/>
      <c r="K50" s="241"/>
      <c r="L50" s="244"/>
      <c r="M50" s="245">
        <v>-639182</v>
      </c>
      <c r="N50" s="246"/>
      <c r="Q50" s="5">
        <f>IF(AND(Q38="-",Q44="-"),"-",SUM(Q44)-SUM(Q38))</f>
        <v>-639182289</v>
      </c>
      <c r="AT50" s="403"/>
    </row>
    <row r="51" spans="1:46" x14ac:dyDescent="0.15">
      <c r="C51" s="235" t="s">
        <v>353</v>
      </c>
      <c r="D51" s="207"/>
      <c r="E51" s="239"/>
      <c r="F51" s="237"/>
      <c r="G51" s="237"/>
      <c r="H51" s="237"/>
      <c r="I51" s="237"/>
      <c r="J51" s="207"/>
      <c r="K51" s="207"/>
      <c r="L51" s="232"/>
      <c r="M51" s="247"/>
      <c r="N51" s="248"/>
      <c r="AT51" s="403"/>
    </row>
    <row r="52" spans="1:46" x14ac:dyDescent="0.15">
      <c r="A52" s="1" t="s">
        <v>308</v>
      </c>
      <c r="C52" s="235"/>
      <c r="D52" s="207" t="s">
        <v>309</v>
      </c>
      <c r="E52" s="239"/>
      <c r="F52" s="237"/>
      <c r="G52" s="237"/>
      <c r="H52" s="237"/>
      <c r="I52" s="237"/>
      <c r="J52" s="207"/>
      <c r="K52" s="207"/>
      <c r="L52" s="232"/>
      <c r="M52" s="233">
        <v>10251391</v>
      </c>
      <c r="N52" s="234"/>
      <c r="Q52" s="5">
        <f>IF(COUNTIF(Q53:Q54,"-")=COUNTA(Q53:Q54),"-",SUM(Q53:Q54))</f>
        <v>10251390743</v>
      </c>
      <c r="AT52" s="403"/>
    </row>
    <row r="53" spans="1:46" x14ac:dyDescent="0.15">
      <c r="A53" s="1" t="s">
        <v>310</v>
      </c>
      <c r="C53" s="235"/>
      <c r="D53" s="207"/>
      <c r="E53" s="239" t="s">
        <v>422</v>
      </c>
      <c r="F53" s="237"/>
      <c r="G53" s="237"/>
      <c r="H53" s="237"/>
      <c r="I53" s="237"/>
      <c r="J53" s="207"/>
      <c r="K53" s="207"/>
      <c r="L53" s="232"/>
      <c r="M53" s="233">
        <v>10200969</v>
      </c>
      <c r="N53" s="234"/>
      <c r="Q53" s="5">
        <v>10200968930</v>
      </c>
      <c r="AT53" s="403"/>
    </row>
    <row r="54" spans="1:46" x14ac:dyDescent="0.15">
      <c r="A54" s="1" t="s">
        <v>311</v>
      </c>
      <c r="C54" s="235"/>
      <c r="D54" s="207"/>
      <c r="E54" s="239" t="s">
        <v>256</v>
      </c>
      <c r="F54" s="237"/>
      <c r="G54" s="237"/>
      <c r="H54" s="237"/>
      <c r="I54" s="237"/>
      <c r="J54" s="207"/>
      <c r="K54" s="207"/>
      <c r="L54" s="232"/>
      <c r="M54" s="233">
        <v>50422</v>
      </c>
      <c r="N54" s="234"/>
      <c r="Q54" s="5">
        <v>50421813</v>
      </c>
      <c r="AT54" s="403"/>
    </row>
    <row r="55" spans="1:46" x14ac:dyDescent="0.15">
      <c r="A55" s="1" t="s">
        <v>312</v>
      </c>
      <c r="C55" s="235"/>
      <c r="D55" s="207" t="s">
        <v>313</v>
      </c>
      <c r="E55" s="239"/>
      <c r="F55" s="237"/>
      <c r="G55" s="237"/>
      <c r="H55" s="237"/>
      <c r="I55" s="237"/>
      <c r="J55" s="207"/>
      <c r="K55" s="207"/>
      <c r="L55" s="232"/>
      <c r="M55" s="233">
        <v>5095792</v>
      </c>
      <c r="N55" s="234"/>
      <c r="Q55" s="5">
        <f>IF(COUNTIF(Q56:Q57,"-")=COUNTA(Q56:Q57),"-",SUM(Q56:Q57))</f>
        <v>5095791524</v>
      </c>
      <c r="AT55" s="403"/>
    </row>
    <row r="56" spans="1:46" x14ac:dyDescent="0.15">
      <c r="A56" s="1" t="s">
        <v>314</v>
      </c>
      <c r="C56" s="235"/>
      <c r="D56" s="207"/>
      <c r="E56" s="239" t="s">
        <v>423</v>
      </c>
      <c r="F56" s="237"/>
      <c r="G56" s="237"/>
      <c r="H56" s="237"/>
      <c r="I56" s="231"/>
      <c r="J56" s="207"/>
      <c r="K56" s="207"/>
      <c r="L56" s="232"/>
      <c r="M56" s="233">
        <v>5061200</v>
      </c>
      <c r="N56" s="234"/>
      <c r="Q56" s="5">
        <v>5061200000</v>
      </c>
      <c r="AT56" s="403"/>
    </row>
    <row r="57" spans="1:46" x14ac:dyDescent="0.15">
      <c r="A57" s="1" t="s">
        <v>315</v>
      </c>
      <c r="C57" s="235"/>
      <c r="D57" s="207"/>
      <c r="E57" s="239" t="s">
        <v>275</v>
      </c>
      <c r="F57" s="237"/>
      <c r="G57" s="237"/>
      <c r="H57" s="237"/>
      <c r="I57" s="249"/>
      <c r="J57" s="207"/>
      <c r="K57" s="207"/>
      <c r="L57" s="232"/>
      <c r="M57" s="233">
        <v>34592</v>
      </c>
      <c r="N57" s="234"/>
      <c r="Q57" s="5">
        <v>34591524</v>
      </c>
      <c r="AT57" s="403"/>
    </row>
    <row r="58" spans="1:46" x14ac:dyDescent="0.15">
      <c r="A58" s="1" t="s">
        <v>306</v>
      </c>
      <c r="C58" s="240" t="s">
        <v>307</v>
      </c>
      <c r="D58" s="241"/>
      <c r="E58" s="242"/>
      <c r="F58" s="243"/>
      <c r="G58" s="243"/>
      <c r="H58" s="243"/>
      <c r="I58" s="250"/>
      <c r="J58" s="241"/>
      <c r="K58" s="241"/>
      <c r="L58" s="244"/>
      <c r="M58" s="245">
        <v>-5155599</v>
      </c>
      <c r="N58" s="246"/>
      <c r="Q58" s="5">
        <f>IF(AND(Q52="-",Q55="-"),"-",SUM(Q55)-SUM(Q52))</f>
        <v>-5155599219</v>
      </c>
      <c r="AT58" s="403"/>
    </row>
    <row r="59" spans="1:46" x14ac:dyDescent="0.15">
      <c r="A59" s="1" t="s">
        <v>316</v>
      </c>
      <c r="C59" s="251" t="s">
        <v>317</v>
      </c>
      <c r="D59" s="252"/>
      <c r="E59" s="252"/>
      <c r="F59" s="252"/>
      <c r="G59" s="252"/>
      <c r="H59" s="252"/>
      <c r="I59" s="252"/>
      <c r="J59" s="252"/>
      <c r="K59" s="252"/>
      <c r="L59" s="253"/>
      <c r="M59" s="245">
        <v>-617736</v>
      </c>
      <c r="N59" s="246"/>
      <c r="Q59" s="5">
        <f>IF(AND(Q36="-",Q50="-",Q58="-"),"-",SUM(Q36,Q50,Q58))</f>
        <v>-617736429</v>
      </c>
      <c r="AT59" s="403"/>
    </row>
    <row r="60" spans="1:46" x14ac:dyDescent="0.15">
      <c r="A60" s="1" t="s">
        <v>318</v>
      </c>
      <c r="C60" s="254" t="s">
        <v>319</v>
      </c>
      <c r="D60" s="255"/>
      <c r="E60" s="255"/>
      <c r="F60" s="255"/>
      <c r="G60" s="255"/>
      <c r="H60" s="255"/>
      <c r="I60" s="255"/>
      <c r="J60" s="255"/>
      <c r="K60" s="255"/>
      <c r="L60" s="256"/>
      <c r="M60" s="245">
        <v>6769899</v>
      </c>
      <c r="N60" s="246"/>
      <c r="Q60" s="5">
        <v>6769898873</v>
      </c>
      <c r="AT60" s="403"/>
    </row>
    <row r="61" spans="1:46" ht="14.25" thickBot="1" x14ac:dyDescent="0.2">
      <c r="A61" s="1">
        <v>4435000</v>
      </c>
      <c r="C61" s="257" t="s">
        <v>237</v>
      </c>
      <c r="D61" s="258"/>
      <c r="E61" s="258"/>
      <c r="F61" s="258"/>
      <c r="G61" s="258"/>
      <c r="H61" s="258"/>
      <c r="I61" s="258"/>
      <c r="J61" s="258"/>
      <c r="K61" s="258"/>
      <c r="L61" s="259"/>
      <c r="M61" s="260">
        <v>-2641</v>
      </c>
      <c r="N61" s="246"/>
      <c r="Q61" s="5">
        <v>-2641260</v>
      </c>
      <c r="AT61" s="403"/>
    </row>
    <row r="62" spans="1:46" ht="14.25" thickBot="1" x14ac:dyDescent="0.2">
      <c r="A62" s="1" t="s">
        <v>320</v>
      </c>
      <c r="C62" s="261" t="s">
        <v>321</v>
      </c>
      <c r="D62" s="262"/>
      <c r="E62" s="262"/>
      <c r="F62" s="262"/>
      <c r="G62" s="262"/>
      <c r="H62" s="262"/>
      <c r="I62" s="262"/>
      <c r="J62" s="262"/>
      <c r="K62" s="262"/>
      <c r="L62" s="263"/>
      <c r="M62" s="264">
        <v>6149521</v>
      </c>
      <c r="N62" s="265" t="s">
        <v>419</v>
      </c>
      <c r="Q62" s="5">
        <f>IF(COUNTIF(Q59:Q61,"-")=COUNTA(Q59:Q61),"-",SUM(Q59:Q61))</f>
        <v>6149521184</v>
      </c>
      <c r="AT62" s="403"/>
    </row>
    <row r="63" spans="1:46" ht="14.25" thickBot="1" x14ac:dyDescent="0.2">
      <c r="C63" s="266"/>
      <c r="D63" s="266"/>
      <c r="E63" s="266"/>
      <c r="F63" s="266"/>
      <c r="G63" s="266"/>
      <c r="H63" s="266"/>
      <c r="I63" s="266"/>
      <c r="J63" s="266"/>
      <c r="K63" s="266"/>
      <c r="L63" s="266"/>
      <c r="M63" s="267"/>
      <c r="N63" s="268"/>
      <c r="AT63" s="403"/>
    </row>
    <row r="64" spans="1:46" x14ac:dyDescent="0.15">
      <c r="A64" s="1" t="s">
        <v>322</v>
      </c>
      <c r="C64" s="269" t="s">
        <v>323</v>
      </c>
      <c r="D64" s="270"/>
      <c r="E64" s="270"/>
      <c r="F64" s="270"/>
      <c r="G64" s="270"/>
      <c r="H64" s="270"/>
      <c r="I64" s="270"/>
      <c r="J64" s="270"/>
      <c r="K64" s="270"/>
      <c r="L64" s="270"/>
      <c r="M64" s="271">
        <v>367288</v>
      </c>
      <c r="N64" s="272"/>
      <c r="Q64" s="5">
        <v>367288372</v>
      </c>
      <c r="AT64" s="403"/>
    </row>
    <row r="65" spans="1:46" x14ac:dyDescent="0.15">
      <c r="A65" s="1" t="s">
        <v>324</v>
      </c>
      <c r="C65" s="273" t="s">
        <v>325</v>
      </c>
      <c r="D65" s="274"/>
      <c r="E65" s="274"/>
      <c r="F65" s="274"/>
      <c r="G65" s="274"/>
      <c r="H65" s="274"/>
      <c r="I65" s="274"/>
      <c r="J65" s="274"/>
      <c r="K65" s="274"/>
      <c r="L65" s="274"/>
      <c r="M65" s="245">
        <v>11416</v>
      </c>
      <c r="N65" s="246"/>
      <c r="Q65" s="5">
        <v>11416265</v>
      </c>
      <c r="AT65" s="403"/>
    </row>
    <row r="66" spans="1:46" ht="14.25" thickBot="1" x14ac:dyDescent="0.2">
      <c r="A66" s="1" t="s">
        <v>326</v>
      </c>
      <c r="C66" s="275" t="s">
        <v>327</v>
      </c>
      <c r="D66" s="276"/>
      <c r="E66" s="276"/>
      <c r="F66" s="276"/>
      <c r="G66" s="276"/>
      <c r="H66" s="276"/>
      <c r="I66" s="276"/>
      <c r="J66" s="276"/>
      <c r="K66" s="276"/>
      <c r="L66" s="276"/>
      <c r="M66" s="277">
        <v>378705</v>
      </c>
      <c r="N66" s="278" t="s">
        <v>419</v>
      </c>
      <c r="Q66" s="5">
        <f>IF(COUNTIF(Q64:Q65,"-")=COUNTA(Q64:Q65),"-",SUM(Q64:Q65))</f>
        <v>378704637</v>
      </c>
      <c r="AT66" s="403"/>
    </row>
    <row r="67" spans="1:46" ht="14.25" thickBot="1" x14ac:dyDescent="0.2">
      <c r="A67" s="1" t="s">
        <v>328</v>
      </c>
      <c r="C67" s="279" t="s">
        <v>329</v>
      </c>
      <c r="D67" s="280"/>
      <c r="E67" s="281"/>
      <c r="F67" s="282"/>
      <c r="G67" s="282"/>
      <c r="H67" s="282"/>
      <c r="I67" s="282"/>
      <c r="J67" s="280"/>
      <c r="K67" s="280"/>
      <c r="L67" s="280"/>
      <c r="M67" s="264">
        <v>6528226</v>
      </c>
      <c r="N67" s="265"/>
      <c r="Q67" s="5">
        <f>IF(AND(Q62="-",Q66="-"),"-",SUM(Q62,Q66))</f>
        <v>6528225821</v>
      </c>
      <c r="AT67" s="403"/>
    </row>
    <row r="68" spans="1:46" ht="6.75" customHeight="1" x14ac:dyDescent="0.15">
      <c r="C68" s="205"/>
      <c r="D68" s="205"/>
      <c r="E68" s="283"/>
      <c r="F68" s="284"/>
      <c r="G68" s="284"/>
      <c r="H68" s="284"/>
      <c r="I68" s="285"/>
    </row>
    <row r="69" spans="1:46" x14ac:dyDescent="0.15">
      <c r="C69" s="205"/>
      <c r="D69" s="286" t="s">
        <v>343</v>
      </c>
      <c r="E69" s="283"/>
      <c r="F69" s="284"/>
      <c r="G69" s="284"/>
      <c r="H69" s="284"/>
      <c r="I69" s="287"/>
    </row>
  </sheetData>
  <mergeCells count="9">
    <mergeCell ref="C60:L60"/>
    <mergeCell ref="C61:L61"/>
    <mergeCell ref="C62:L62"/>
    <mergeCell ref="C9:N9"/>
    <mergeCell ref="C10:N10"/>
    <mergeCell ref="C11:N11"/>
    <mergeCell ref="C13:L14"/>
    <mergeCell ref="M13:N14"/>
    <mergeCell ref="C59:L59"/>
  </mergeCells>
  <phoneticPr fontId="11"/>
  <pageMargins left="0.7" right="0.7" top="0.39370078740157477" bottom="0.39370078740157477" header="0.51181102362204722" footer="0.51181102362204722"/>
  <pageSetup paperSize="9" scale="92"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922B05-B374-4F27-9C86-4CE4B3AA5F82}">
  <sheetPr codeName="Sheet11">
    <pageSetUpPr fitToPage="1"/>
  </sheetPr>
  <dimension ref="A1:Y67"/>
  <sheetViews>
    <sheetView showGridLines="0" topLeftCell="B1" zoomScale="85" zoomScaleNormal="85" zoomScaleSheetLayoutView="85" workbookViewId="0"/>
  </sheetViews>
  <sheetFormatPr defaultRowHeight="13.5" x14ac:dyDescent="0.15"/>
  <cols>
    <col min="1" max="1" width="0" style="292" hidden="1" customWidth="1"/>
    <col min="2" max="2" width="0.75" style="293" customWidth="1"/>
    <col min="3" max="3" width="1.375" style="293" customWidth="1"/>
    <col min="4" max="4" width="1.5" style="293" customWidth="1"/>
    <col min="5" max="6" width="1.625" style="293" customWidth="1"/>
    <col min="7" max="7" width="1.5" style="293" customWidth="1"/>
    <col min="8" max="8" width="1.625" style="293" customWidth="1"/>
    <col min="9" max="15" width="2.125" style="293" customWidth="1"/>
    <col min="16" max="16" width="6.625" style="293" customWidth="1"/>
    <col min="17" max="17" width="24.125" style="293" bestFit="1" customWidth="1"/>
    <col min="18" max="18" width="3.375" style="293" customWidth="1"/>
    <col min="19" max="19" width="24.125" style="293" bestFit="1" customWidth="1"/>
    <col min="20" max="20" width="3.75" style="293" bestFit="1" customWidth="1"/>
    <col min="21" max="21" width="24.125" style="293" bestFit="1" customWidth="1"/>
    <col min="22" max="22" width="3.375" style="293" customWidth="1"/>
    <col min="23" max="23" width="24.125" style="293" bestFit="1" customWidth="1"/>
    <col min="24" max="24" width="3.375" style="293" bestFit="1" customWidth="1"/>
    <col min="25" max="25" width="0.75" style="293" customWidth="1"/>
    <col min="26" max="257" width="9" style="293"/>
    <col min="258" max="258" width="0.75" style="293" customWidth="1"/>
    <col min="259" max="259" width="1.375" style="293" customWidth="1"/>
    <col min="260" max="260" width="1.5" style="293" customWidth="1"/>
    <col min="261" max="262" width="1.625" style="293" customWidth="1"/>
    <col min="263" max="263" width="1.5" style="293" customWidth="1"/>
    <col min="264" max="264" width="1.625" style="293" customWidth="1"/>
    <col min="265" max="271" width="2.125" style="293" customWidth="1"/>
    <col min="272" max="272" width="6.625" style="293" customWidth="1"/>
    <col min="273" max="273" width="24.125" style="293" bestFit="1" customWidth="1"/>
    <col min="274" max="274" width="3.375" style="293" customWidth="1"/>
    <col min="275" max="275" width="24.125" style="293" bestFit="1" customWidth="1"/>
    <col min="276" max="276" width="3.75" style="293" bestFit="1" customWidth="1"/>
    <col min="277" max="277" width="24.125" style="293" bestFit="1" customWidth="1"/>
    <col min="278" max="278" width="3.375" style="293" customWidth="1"/>
    <col min="279" max="279" width="24.125" style="293" bestFit="1" customWidth="1"/>
    <col min="280" max="280" width="3.375" style="293" bestFit="1" customWidth="1"/>
    <col min="281" max="281" width="0.75" style="293" customWidth="1"/>
    <col min="282" max="513" width="9" style="293"/>
    <col min="514" max="514" width="0.75" style="293" customWidth="1"/>
    <col min="515" max="515" width="1.375" style="293" customWidth="1"/>
    <col min="516" max="516" width="1.5" style="293" customWidth="1"/>
    <col min="517" max="518" width="1.625" style="293" customWidth="1"/>
    <col min="519" max="519" width="1.5" style="293" customWidth="1"/>
    <col min="520" max="520" width="1.625" style="293" customWidth="1"/>
    <col min="521" max="527" width="2.125" style="293" customWidth="1"/>
    <col min="528" max="528" width="6.625" style="293" customWidth="1"/>
    <col min="529" max="529" width="24.125" style="293" bestFit="1" customWidth="1"/>
    <col min="530" max="530" width="3.375" style="293" customWidth="1"/>
    <col min="531" max="531" width="24.125" style="293" bestFit="1" customWidth="1"/>
    <col min="532" max="532" width="3.75" style="293" bestFit="1" customWidth="1"/>
    <col min="533" max="533" width="24.125" style="293" bestFit="1" customWidth="1"/>
    <col min="534" max="534" width="3.375" style="293" customWidth="1"/>
    <col min="535" max="535" width="24.125" style="293" bestFit="1" customWidth="1"/>
    <col min="536" max="536" width="3.375" style="293" bestFit="1" customWidth="1"/>
    <col min="537" max="537" width="0.75" style="293" customWidth="1"/>
    <col min="538" max="769" width="9" style="293"/>
    <col min="770" max="770" width="0.75" style="293" customWidth="1"/>
    <col min="771" max="771" width="1.375" style="293" customWidth="1"/>
    <col min="772" max="772" width="1.5" style="293" customWidth="1"/>
    <col min="773" max="774" width="1.625" style="293" customWidth="1"/>
    <col min="775" max="775" width="1.5" style="293" customWidth="1"/>
    <col min="776" max="776" width="1.625" style="293" customWidth="1"/>
    <col min="777" max="783" width="2.125" style="293" customWidth="1"/>
    <col min="784" max="784" width="6.625" style="293" customWidth="1"/>
    <col min="785" max="785" width="24.125" style="293" bestFit="1" customWidth="1"/>
    <col min="786" max="786" width="3.375" style="293" customWidth="1"/>
    <col min="787" max="787" width="24.125" style="293" bestFit="1" customWidth="1"/>
    <col min="788" max="788" width="3.75" style="293" bestFit="1" customWidth="1"/>
    <col min="789" max="789" width="24.125" style="293" bestFit="1" customWidth="1"/>
    <col min="790" max="790" width="3.375" style="293" customWidth="1"/>
    <col min="791" max="791" width="24.125" style="293" bestFit="1" customWidth="1"/>
    <col min="792" max="792" width="3.375" style="293" bestFit="1" customWidth="1"/>
    <col min="793" max="793" width="0.75" style="293" customWidth="1"/>
    <col min="794" max="1025" width="9" style="293"/>
    <col min="1026" max="1026" width="0.75" style="293" customWidth="1"/>
    <col min="1027" max="1027" width="1.375" style="293" customWidth="1"/>
    <col min="1028" max="1028" width="1.5" style="293" customWidth="1"/>
    <col min="1029" max="1030" width="1.625" style="293" customWidth="1"/>
    <col min="1031" max="1031" width="1.5" style="293" customWidth="1"/>
    <col min="1032" max="1032" width="1.625" style="293" customWidth="1"/>
    <col min="1033" max="1039" width="2.125" style="293" customWidth="1"/>
    <col min="1040" max="1040" width="6.625" style="293" customWidth="1"/>
    <col min="1041" max="1041" width="24.125" style="293" bestFit="1" customWidth="1"/>
    <col min="1042" max="1042" width="3.375" style="293" customWidth="1"/>
    <col min="1043" max="1043" width="24.125" style="293" bestFit="1" customWidth="1"/>
    <col min="1044" max="1044" width="3.75" style="293" bestFit="1" customWidth="1"/>
    <col min="1045" max="1045" width="24.125" style="293" bestFit="1" customWidth="1"/>
    <col min="1046" max="1046" width="3.375" style="293" customWidth="1"/>
    <col min="1047" max="1047" width="24.125" style="293" bestFit="1" customWidth="1"/>
    <col min="1048" max="1048" width="3.375" style="293" bestFit="1" customWidth="1"/>
    <col min="1049" max="1049" width="0.75" style="293" customWidth="1"/>
    <col min="1050" max="1281" width="9" style="293"/>
    <col min="1282" max="1282" width="0.75" style="293" customWidth="1"/>
    <col min="1283" max="1283" width="1.375" style="293" customWidth="1"/>
    <col min="1284" max="1284" width="1.5" style="293" customWidth="1"/>
    <col min="1285" max="1286" width="1.625" style="293" customWidth="1"/>
    <col min="1287" max="1287" width="1.5" style="293" customWidth="1"/>
    <col min="1288" max="1288" width="1.625" style="293" customWidth="1"/>
    <col min="1289" max="1295" width="2.125" style="293" customWidth="1"/>
    <col min="1296" max="1296" width="6.625" style="293" customWidth="1"/>
    <col min="1297" max="1297" width="24.125" style="293" bestFit="1" customWidth="1"/>
    <col min="1298" max="1298" width="3.375" style="293" customWidth="1"/>
    <col min="1299" max="1299" width="24.125" style="293" bestFit="1" customWidth="1"/>
    <col min="1300" max="1300" width="3.75" style="293" bestFit="1" customWidth="1"/>
    <col min="1301" max="1301" width="24.125" style="293" bestFit="1" customWidth="1"/>
    <col min="1302" max="1302" width="3.375" style="293" customWidth="1"/>
    <col min="1303" max="1303" width="24.125" style="293" bestFit="1" customWidth="1"/>
    <col min="1304" max="1304" width="3.375" style="293" bestFit="1" customWidth="1"/>
    <col min="1305" max="1305" width="0.75" style="293" customWidth="1"/>
    <col min="1306" max="1537" width="9" style="293"/>
    <col min="1538" max="1538" width="0.75" style="293" customWidth="1"/>
    <col min="1539" max="1539" width="1.375" style="293" customWidth="1"/>
    <col min="1540" max="1540" width="1.5" style="293" customWidth="1"/>
    <col min="1541" max="1542" width="1.625" style="293" customWidth="1"/>
    <col min="1543" max="1543" width="1.5" style="293" customWidth="1"/>
    <col min="1544" max="1544" width="1.625" style="293" customWidth="1"/>
    <col min="1545" max="1551" width="2.125" style="293" customWidth="1"/>
    <col min="1552" max="1552" width="6.625" style="293" customWidth="1"/>
    <col min="1553" max="1553" width="24.125" style="293" bestFit="1" customWidth="1"/>
    <col min="1554" max="1554" width="3.375" style="293" customWidth="1"/>
    <col min="1555" max="1555" width="24.125" style="293" bestFit="1" customWidth="1"/>
    <col min="1556" max="1556" width="3.75" style="293" bestFit="1" customWidth="1"/>
    <col min="1557" max="1557" width="24.125" style="293" bestFit="1" customWidth="1"/>
    <col min="1558" max="1558" width="3.375" style="293" customWidth="1"/>
    <col min="1559" max="1559" width="24.125" style="293" bestFit="1" customWidth="1"/>
    <col min="1560" max="1560" width="3.375" style="293" bestFit="1" customWidth="1"/>
    <col min="1561" max="1561" width="0.75" style="293" customWidth="1"/>
    <col min="1562" max="1793" width="9" style="293"/>
    <col min="1794" max="1794" width="0.75" style="293" customWidth="1"/>
    <col min="1795" max="1795" width="1.375" style="293" customWidth="1"/>
    <col min="1796" max="1796" width="1.5" style="293" customWidth="1"/>
    <col min="1797" max="1798" width="1.625" style="293" customWidth="1"/>
    <col min="1799" max="1799" width="1.5" style="293" customWidth="1"/>
    <col min="1800" max="1800" width="1.625" style="293" customWidth="1"/>
    <col min="1801" max="1807" width="2.125" style="293" customWidth="1"/>
    <col min="1808" max="1808" width="6.625" style="293" customWidth="1"/>
    <col min="1809" max="1809" width="24.125" style="293" bestFit="1" customWidth="1"/>
    <col min="1810" max="1810" width="3.375" style="293" customWidth="1"/>
    <col min="1811" max="1811" width="24.125" style="293" bestFit="1" customWidth="1"/>
    <col min="1812" max="1812" width="3.75" style="293" bestFit="1" customWidth="1"/>
    <col min="1813" max="1813" width="24.125" style="293" bestFit="1" customWidth="1"/>
    <col min="1814" max="1814" width="3.375" style="293" customWidth="1"/>
    <col min="1815" max="1815" width="24.125" style="293" bestFit="1" customWidth="1"/>
    <col min="1816" max="1816" width="3.375" style="293" bestFit="1" customWidth="1"/>
    <col min="1817" max="1817" width="0.75" style="293" customWidth="1"/>
    <col min="1818" max="2049" width="9" style="293"/>
    <col min="2050" max="2050" width="0.75" style="293" customWidth="1"/>
    <col min="2051" max="2051" width="1.375" style="293" customWidth="1"/>
    <col min="2052" max="2052" width="1.5" style="293" customWidth="1"/>
    <col min="2053" max="2054" width="1.625" style="293" customWidth="1"/>
    <col min="2055" max="2055" width="1.5" style="293" customWidth="1"/>
    <col min="2056" max="2056" width="1.625" style="293" customWidth="1"/>
    <col min="2057" max="2063" width="2.125" style="293" customWidth="1"/>
    <col min="2064" max="2064" width="6.625" style="293" customWidth="1"/>
    <col min="2065" max="2065" width="24.125" style="293" bestFit="1" customWidth="1"/>
    <col min="2066" max="2066" width="3.375" style="293" customWidth="1"/>
    <col min="2067" max="2067" width="24.125" style="293" bestFit="1" customWidth="1"/>
    <col min="2068" max="2068" width="3.75" style="293" bestFit="1" customWidth="1"/>
    <col min="2069" max="2069" width="24.125" style="293" bestFit="1" customWidth="1"/>
    <col min="2070" max="2070" width="3.375" style="293" customWidth="1"/>
    <col min="2071" max="2071" width="24.125" style="293" bestFit="1" customWidth="1"/>
    <col min="2072" max="2072" width="3.375" style="293" bestFit="1" customWidth="1"/>
    <col min="2073" max="2073" width="0.75" style="293" customWidth="1"/>
    <col min="2074" max="2305" width="9" style="293"/>
    <col min="2306" max="2306" width="0.75" style="293" customWidth="1"/>
    <col min="2307" max="2307" width="1.375" style="293" customWidth="1"/>
    <col min="2308" max="2308" width="1.5" style="293" customWidth="1"/>
    <col min="2309" max="2310" width="1.625" style="293" customWidth="1"/>
    <col min="2311" max="2311" width="1.5" style="293" customWidth="1"/>
    <col min="2312" max="2312" width="1.625" style="293" customWidth="1"/>
    <col min="2313" max="2319" width="2.125" style="293" customWidth="1"/>
    <col min="2320" max="2320" width="6.625" style="293" customWidth="1"/>
    <col min="2321" max="2321" width="24.125" style="293" bestFit="1" customWidth="1"/>
    <col min="2322" max="2322" width="3.375" style="293" customWidth="1"/>
    <col min="2323" max="2323" width="24.125" style="293" bestFit="1" customWidth="1"/>
    <col min="2324" max="2324" width="3.75" style="293" bestFit="1" customWidth="1"/>
    <col min="2325" max="2325" width="24.125" style="293" bestFit="1" customWidth="1"/>
    <col min="2326" max="2326" width="3.375" style="293" customWidth="1"/>
    <col min="2327" max="2327" width="24.125" style="293" bestFit="1" customWidth="1"/>
    <col min="2328" max="2328" width="3.375" style="293" bestFit="1" customWidth="1"/>
    <col min="2329" max="2329" width="0.75" style="293" customWidth="1"/>
    <col min="2330" max="2561" width="9" style="293"/>
    <col min="2562" max="2562" width="0.75" style="293" customWidth="1"/>
    <col min="2563" max="2563" width="1.375" style="293" customWidth="1"/>
    <col min="2564" max="2564" width="1.5" style="293" customWidth="1"/>
    <col min="2565" max="2566" width="1.625" style="293" customWidth="1"/>
    <col min="2567" max="2567" width="1.5" style="293" customWidth="1"/>
    <col min="2568" max="2568" width="1.625" style="293" customWidth="1"/>
    <col min="2569" max="2575" width="2.125" style="293" customWidth="1"/>
    <col min="2576" max="2576" width="6.625" style="293" customWidth="1"/>
    <col min="2577" max="2577" width="24.125" style="293" bestFit="1" customWidth="1"/>
    <col min="2578" max="2578" width="3.375" style="293" customWidth="1"/>
    <col min="2579" max="2579" width="24.125" style="293" bestFit="1" customWidth="1"/>
    <col min="2580" max="2580" width="3.75" style="293" bestFit="1" customWidth="1"/>
    <col min="2581" max="2581" width="24.125" style="293" bestFit="1" customWidth="1"/>
    <col min="2582" max="2582" width="3.375" style="293" customWidth="1"/>
    <col min="2583" max="2583" width="24.125" style="293" bestFit="1" customWidth="1"/>
    <col min="2584" max="2584" width="3.375" style="293" bestFit="1" customWidth="1"/>
    <col min="2585" max="2585" width="0.75" style="293" customWidth="1"/>
    <col min="2586" max="2817" width="9" style="293"/>
    <col min="2818" max="2818" width="0.75" style="293" customWidth="1"/>
    <col min="2819" max="2819" width="1.375" style="293" customWidth="1"/>
    <col min="2820" max="2820" width="1.5" style="293" customWidth="1"/>
    <col min="2821" max="2822" width="1.625" style="293" customWidth="1"/>
    <col min="2823" max="2823" width="1.5" style="293" customWidth="1"/>
    <col min="2824" max="2824" width="1.625" style="293" customWidth="1"/>
    <col min="2825" max="2831" width="2.125" style="293" customWidth="1"/>
    <col min="2832" max="2832" width="6.625" style="293" customWidth="1"/>
    <col min="2833" max="2833" width="24.125" style="293" bestFit="1" customWidth="1"/>
    <col min="2834" max="2834" width="3.375" style="293" customWidth="1"/>
    <col min="2835" max="2835" width="24.125" style="293" bestFit="1" customWidth="1"/>
    <col min="2836" max="2836" width="3.75" style="293" bestFit="1" customWidth="1"/>
    <col min="2837" max="2837" width="24.125" style="293" bestFit="1" customWidth="1"/>
    <col min="2838" max="2838" width="3.375" style="293" customWidth="1"/>
    <col min="2839" max="2839" width="24.125" style="293" bestFit="1" customWidth="1"/>
    <col min="2840" max="2840" width="3.375" style="293" bestFit="1" customWidth="1"/>
    <col min="2841" max="2841" width="0.75" style="293" customWidth="1"/>
    <col min="2842" max="3073" width="9" style="293"/>
    <col min="3074" max="3074" width="0.75" style="293" customWidth="1"/>
    <col min="3075" max="3075" width="1.375" style="293" customWidth="1"/>
    <col min="3076" max="3076" width="1.5" style="293" customWidth="1"/>
    <col min="3077" max="3078" width="1.625" style="293" customWidth="1"/>
    <col min="3079" max="3079" width="1.5" style="293" customWidth="1"/>
    <col min="3080" max="3080" width="1.625" style="293" customWidth="1"/>
    <col min="3081" max="3087" width="2.125" style="293" customWidth="1"/>
    <col min="3088" max="3088" width="6.625" style="293" customWidth="1"/>
    <col min="3089" max="3089" width="24.125" style="293" bestFit="1" customWidth="1"/>
    <col min="3090" max="3090" width="3.375" style="293" customWidth="1"/>
    <col min="3091" max="3091" width="24.125" style="293" bestFit="1" customWidth="1"/>
    <col min="3092" max="3092" width="3.75" style="293" bestFit="1" customWidth="1"/>
    <col min="3093" max="3093" width="24.125" style="293" bestFit="1" customWidth="1"/>
    <col min="3094" max="3094" width="3.375" style="293" customWidth="1"/>
    <col min="3095" max="3095" width="24.125" style="293" bestFit="1" customWidth="1"/>
    <col min="3096" max="3096" width="3.375" style="293" bestFit="1" customWidth="1"/>
    <col min="3097" max="3097" width="0.75" style="293" customWidth="1"/>
    <col min="3098" max="3329" width="9" style="293"/>
    <col min="3330" max="3330" width="0.75" style="293" customWidth="1"/>
    <col min="3331" max="3331" width="1.375" style="293" customWidth="1"/>
    <col min="3332" max="3332" width="1.5" style="293" customWidth="1"/>
    <col min="3333" max="3334" width="1.625" style="293" customWidth="1"/>
    <col min="3335" max="3335" width="1.5" style="293" customWidth="1"/>
    <col min="3336" max="3336" width="1.625" style="293" customWidth="1"/>
    <col min="3337" max="3343" width="2.125" style="293" customWidth="1"/>
    <col min="3344" max="3344" width="6.625" style="293" customWidth="1"/>
    <col min="3345" max="3345" width="24.125" style="293" bestFit="1" customWidth="1"/>
    <col min="3346" max="3346" width="3.375" style="293" customWidth="1"/>
    <col min="3347" max="3347" width="24.125" style="293" bestFit="1" customWidth="1"/>
    <col min="3348" max="3348" width="3.75" style="293" bestFit="1" customWidth="1"/>
    <col min="3349" max="3349" width="24.125" style="293" bestFit="1" customWidth="1"/>
    <col min="3350" max="3350" width="3.375" style="293" customWidth="1"/>
    <col min="3351" max="3351" width="24.125" style="293" bestFit="1" customWidth="1"/>
    <col min="3352" max="3352" width="3.375" style="293" bestFit="1" customWidth="1"/>
    <col min="3353" max="3353" width="0.75" style="293" customWidth="1"/>
    <col min="3354" max="3585" width="9" style="293"/>
    <col min="3586" max="3586" width="0.75" style="293" customWidth="1"/>
    <col min="3587" max="3587" width="1.375" style="293" customWidth="1"/>
    <col min="3588" max="3588" width="1.5" style="293" customWidth="1"/>
    <col min="3589" max="3590" width="1.625" style="293" customWidth="1"/>
    <col min="3591" max="3591" width="1.5" style="293" customWidth="1"/>
    <col min="3592" max="3592" width="1.625" style="293" customWidth="1"/>
    <col min="3593" max="3599" width="2.125" style="293" customWidth="1"/>
    <col min="3600" max="3600" width="6.625" style="293" customWidth="1"/>
    <col min="3601" max="3601" width="24.125" style="293" bestFit="1" customWidth="1"/>
    <col min="3602" max="3602" width="3.375" style="293" customWidth="1"/>
    <col min="3603" max="3603" width="24.125" style="293" bestFit="1" customWidth="1"/>
    <col min="3604" max="3604" width="3.75" style="293" bestFit="1" customWidth="1"/>
    <col min="3605" max="3605" width="24.125" style="293" bestFit="1" customWidth="1"/>
    <col min="3606" max="3606" width="3.375" style="293" customWidth="1"/>
    <col min="3607" max="3607" width="24.125" style="293" bestFit="1" customWidth="1"/>
    <col min="3608" max="3608" width="3.375" style="293" bestFit="1" customWidth="1"/>
    <col min="3609" max="3609" width="0.75" style="293" customWidth="1"/>
    <col min="3610" max="3841" width="9" style="293"/>
    <col min="3842" max="3842" width="0.75" style="293" customWidth="1"/>
    <col min="3843" max="3843" width="1.375" style="293" customWidth="1"/>
    <col min="3844" max="3844" width="1.5" style="293" customWidth="1"/>
    <col min="3845" max="3846" width="1.625" style="293" customWidth="1"/>
    <col min="3847" max="3847" width="1.5" style="293" customWidth="1"/>
    <col min="3848" max="3848" width="1.625" style="293" customWidth="1"/>
    <col min="3849" max="3855" width="2.125" style="293" customWidth="1"/>
    <col min="3856" max="3856" width="6.625" style="293" customWidth="1"/>
    <col min="3857" max="3857" width="24.125" style="293" bestFit="1" customWidth="1"/>
    <col min="3858" max="3858" width="3.375" style="293" customWidth="1"/>
    <col min="3859" max="3859" width="24.125" style="293" bestFit="1" customWidth="1"/>
    <col min="3860" max="3860" width="3.75" style="293" bestFit="1" customWidth="1"/>
    <col min="3861" max="3861" width="24.125" style="293" bestFit="1" customWidth="1"/>
    <col min="3862" max="3862" width="3.375" style="293" customWidth="1"/>
    <col min="3863" max="3863" width="24.125" style="293" bestFit="1" customWidth="1"/>
    <col min="3864" max="3864" width="3.375" style="293" bestFit="1" customWidth="1"/>
    <col min="3865" max="3865" width="0.75" style="293" customWidth="1"/>
    <col min="3866" max="4097" width="9" style="293"/>
    <col min="4098" max="4098" width="0.75" style="293" customWidth="1"/>
    <col min="4099" max="4099" width="1.375" style="293" customWidth="1"/>
    <col min="4100" max="4100" width="1.5" style="293" customWidth="1"/>
    <col min="4101" max="4102" width="1.625" style="293" customWidth="1"/>
    <col min="4103" max="4103" width="1.5" style="293" customWidth="1"/>
    <col min="4104" max="4104" width="1.625" style="293" customWidth="1"/>
    <col min="4105" max="4111" width="2.125" style="293" customWidth="1"/>
    <col min="4112" max="4112" width="6.625" style="293" customWidth="1"/>
    <col min="4113" max="4113" width="24.125" style="293" bestFit="1" customWidth="1"/>
    <col min="4114" max="4114" width="3.375" style="293" customWidth="1"/>
    <col min="4115" max="4115" width="24.125" style="293" bestFit="1" customWidth="1"/>
    <col min="4116" max="4116" width="3.75" style="293" bestFit="1" customWidth="1"/>
    <col min="4117" max="4117" width="24.125" style="293" bestFit="1" customWidth="1"/>
    <col min="4118" max="4118" width="3.375" style="293" customWidth="1"/>
    <col min="4119" max="4119" width="24.125" style="293" bestFit="1" customWidth="1"/>
    <col min="4120" max="4120" width="3.375" style="293" bestFit="1" customWidth="1"/>
    <col min="4121" max="4121" width="0.75" style="293" customWidth="1"/>
    <col min="4122" max="4353" width="9" style="293"/>
    <col min="4354" max="4354" width="0.75" style="293" customWidth="1"/>
    <col min="4355" max="4355" width="1.375" style="293" customWidth="1"/>
    <col min="4356" max="4356" width="1.5" style="293" customWidth="1"/>
    <col min="4357" max="4358" width="1.625" style="293" customWidth="1"/>
    <col min="4359" max="4359" width="1.5" style="293" customWidth="1"/>
    <col min="4360" max="4360" width="1.625" style="293" customWidth="1"/>
    <col min="4361" max="4367" width="2.125" style="293" customWidth="1"/>
    <col min="4368" max="4368" width="6.625" style="293" customWidth="1"/>
    <col min="4369" max="4369" width="24.125" style="293" bestFit="1" customWidth="1"/>
    <col min="4370" max="4370" width="3.375" style="293" customWidth="1"/>
    <col min="4371" max="4371" width="24.125" style="293" bestFit="1" customWidth="1"/>
    <col min="4372" max="4372" width="3.75" style="293" bestFit="1" customWidth="1"/>
    <col min="4373" max="4373" width="24.125" style="293" bestFit="1" customWidth="1"/>
    <col min="4374" max="4374" width="3.375" style="293" customWidth="1"/>
    <col min="4375" max="4375" width="24.125" style="293" bestFit="1" customWidth="1"/>
    <col min="4376" max="4376" width="3.375" style="293" bestFit="1" customWidth="1"/>
    <col min="4377" max="4377" width="0.75" style="293" customWidth="1"/>
    <col min="4378" max="4609" width="9" style="293"/>
    <col min="4610" max="4610" width="0.75" style="293" customWidth="1"/>
    <col min="4611" max="4611" width="1.375" style="293" customWidth="1"/>
    <col min="4612" max="4612" width="1.5" style="293" customWidth="1"/>
    <col min="4613" max="4614" width="1.625" style="293" customWidth="1"/>
    <col min="4615" max="4615" width="1.5" style="293" customWidth="1"/>
    <col min="4616" max="4616" width="1.625" style="293" customWidth="1"/>
    <col min="4617" max="4623" width="2.125" style="293" customWidth="1"/>
    <col min="4624" max="4624" width="6.625" style="293" customWidth="1"/>
    <col min="4625" max="4625" width="24.125" style="293" bestFit="1" customWidth="1"/>
    <col min="4626" max="4626" width="3.375" style="293" customWidth="1"/>
    <col min="4627" max="4627" width="24.125" style="293" bestFit="1" customWidth="1"/>
    <col min="4628" max="4628" width="3.75" style="293" bestFit="1" customWidth="1"/>
    <col min="4629" max="4629" width="24.125" style="293" bestFit="1" customWidth="1"/>
    <col min="4630" max="4630" width="3.375" style="293" customWidth="1"/>
    <col min="4631" max="4631" width="24.125" style="293" bestFit="1" customWidth="1"/>
    <col min="4632" max="4632" width="3.375" style="293" bestFit="1" customWidth="1"/>
    <col min="4633" max="4633" width="0.75" style="293" customWidth="1"/>
    <col min="4634" max="4865" width="9" style="293"/>
    <col min="4866" max="4866" width="0.75" style="293" customWidth="1"/>
    <col min="4867" max="4867" width="1.375" style="293" customWidth="1"/>
    <col min="4868" max="4868" width="1.5" style="293" customWidth="1"/>
    <col min="4869" max="4870" width="1.625" style="293" customWidth="1"/>
    <col min="4871" max="4871" width="1.5" style="293" customWidth="1"/>
    <col min="4872" max="4872" width="1.625" style="293" customWidth="1"/>
    <col min="4873" max="4879" width="2.125" style="293" customWidth="1"/>
    <col min="4880" max="4880" width="6.625" style="293" customWidth="1"/>
    <col min="4881" max="4881" width="24.125" style="293" bestFit="1" customWidth="1"/>
    <col min="4882" max="4882" width="3.375" style="293" customWidth="1"/>
    <col min="4883" max="4883" width="24.125" style="293" bestFit="1" customWidth="1"/>
    <col min="4884" max="4884" width="3.75" style="293" bestFit="1" customWidth="1"/>
    <col min="4885" max="4885" width="24.125" style="293" bestFit="1" customWidth="1"/>
    <col min="4886" max="4886" width="3.375" style="293" customWidth="1"/>
    <col min="4887" max="4887" width="24.125" style="293" bestFit="1" customWidth="1"/>
    <col min="4888" max="4888" width="3.375" style="293" bestFit="1" customWidth="1"/>
    <col min="4889" max="4889" width="0.75" style="293" customWidth="1"/>
    <col min="4890" max="5121" width="9" style="293"/>
    <col min="5122" max="5122" width="0.75" style="293" customWidth="1"/>
    <col min="5123" max="5123" width="1.375" style="293" customWidth="1"/>
    <col min="5124" max="5124" width="1.5" style="293" customWidth="1"/>
    <col min="5125" max="5126" width="1.625" style="293" customWidth="1"/>
    <col min="5127" max="5127" width="1.5" style="293" customWidth="1"/>
    <col min="5128" max="5128" width="1.625" style="293" customWidth="1"/>
    <col min="5129" max="5135" width="2.125" style="293" customWidth="1"/>
    <col min="5136" max="5136" width="6.625" style="293" customWidth="1"/>
    <col min="5137" max="5137" width="24.125" style="293" bestFit="1" customWidth="1"/>
    <col min="5138" max="5138" width="3.375" style="293" customWidth="1"/>
    <col min="5139" max="5139" width="24.125" style="293" bestFit="1" customWidth="1"/>
    <col min="5140" max="5140" width="3.75" style="293" bestFit="1" customWidth="1"/>
    <col min="5141" max="5141" width="24.125" style="293" bestFit="1" customWidth="1"/>
    <col min="5142" max="5142" width="3.375" style="293" customWidth="1"/>
    <col min="5143" max="5143" width="24.125" style="293" bestFit="1" customWidth="1"/>
    <col min="5144" max="5144" width="3.375" style="293" bestFit="1" customWidth="1"/>
    <col min="5145" max="5145" width="0.75" style="293" customWidth="1"/>
    <col min="5146" max="5377" width="9" style="293"/>
    <col min="5378" max="5378" width="0.75" style="293" customWidth="1"/>
    <col min="5379" max="5379" width="1.375" style="293" customWidth="1"/>
    <col min="5380" max="5380" width="1.5" style="293" customWidth="1"/>
    <col min="5381" max="5382" width="1.625" style="293" customWidth="1"/>
    <col min="5383" max="5383" width="1.5" style="293" customWidth="1"/>
    <col min="5384" max="5384" width="1.625" style="293" customWidth="1"/>
    <col min="5385" max="5391" width="2.125" style="293" customWidth="1"/>
    <col min="5392" max="5392" width="6.625" style="293" customWidth="1"/>
    <col min="5393" max="5393" width="24.125" style="293" bestFit="1" customWidth="1"/>
    <col min="5394" max="5394" width="3.375" style="293" customWidth="1"/>
    <col min="5395" max="5395" width="24.125" style="293" bestFit="1" customWidth="1"/>
    <col min="5396" max="5396" width="3.75" style="293" bestFit="1" customWidth="1"/>
    <col min="5397" max="5397" width="24.125" style="293" bestFit="1" customWidth="1"/>
    <col min="5398" max="5398" width="3.375" style="293" customWidth="1"/>
    <col min="5399" max="5399" width="24.125" style="293" bestFit="1" customWidth="1"/>
    <col min="5400" max="5400" width="3.375" style="293" bestFit="1" customWidth="1"/>
    <col min="5401" max="5401" width="0.75" style="293" customWidth="1"/>
    <col min="5402" max="5633" width="9" style="293"/>
    <col min="5634" max="5634" width="0.75" style="293" customWidth="1"/>
    <col min="5635" max="5635" width="1.375" style="293" customWidth="1"/>
    <col min="5636" max="5636" width="1.5" style="293" customWidth="1"/>
    <col min="5637" max="5638" width="1.625" style="293" customWidth="1"/>
    <col min="5639" max="5639" width="1.5" style="293" customWidth="1"/>
    <col min="5640" max="5640" width="1.625" style="293" customWidth="1"/>
    <col min="5641" max="5647" width="2.125" style="293" customWidth="1"/>
    <col min="5648" max="5648" width="6.625" style="293" customWidth="1"/>
    <col min="5649" max="5649" width="24.125" style="293" bestFit="1" customWidth="1"/>
    <col min="5650" max="5650" width="3.375" style="293" customWidth="1"/>
    <col min="5651" max="5651" width="24.125" style="293" bestFit="1" customWidth="1"/>
    <col min="5652" max="5652" width="3.75" style="293" bestFit="1" customWidth="1"/>
    <col min="5653" max="5653" width="24.125" style="293" bestFit="1" customWidth="1"/>
    <col min="5654" max="5654" width="3.375" style="293" customWidth="1"/>
    <col min="5655" max="5655" width="24.125" style="293" bestFit="1" customWidth="1"/>
    <col min="5656" max="5656" width="3.375" style="293" bestFit="1" customWidth="1"/>
    <col min="5657" max="5657" width="0.75" style="293" customWidth="1"/>
    <col min="5658" max="5889" width="9" style="293"/>
    <col min="5890" max="5890" width="0.75" style="293" customWidth="1"/>
    <col min="5891" max="5891" width="1.375" style="293" customWidth="1"/>
    <col min="5892" max="5892" width="1.5" style="293" customWidth="1"/>
    <col min="5893" max="5894" width="1.625" style="293" customWidth="1"/>
    <col min="5895" max="5895" width="1.5" style="293" customWidth="1"/>
    <col min="5896" max="5896" width="1.625" style="293" customWidth="1"/>
    <col min="5897" max="5903" width="2.125" style="293" customWidth="1"/>
    <col min="5904" max="5904" width="6.625" style="293" customWidth="1"/>
    <col min="5905" max="5905" width="24.125" style="293" bestFit="1" customWidth="1"/>
    <col min="5906" max="5906" width="3.375" style="293" customWidth="1"/>
    <col min="5907" max="5907" width="24.125" style="293" bestFit="1" customWidth="1"/>
    <col min="5908" max="5908" width="3.75" style="293" bestFit="1" customWidth="1"/>
    <col min="5909" max="5909" width="24.125" style="293" bestFit="1" customWidth="1"/>
    <col min="5910" max="5910" width="3.375" style="293" customWidth="1"/>
    <col min="5911" max="5911" width="24.125" style="293" bestFit="1" customWidth="1"/>
    <col min="5912" max="5912" width="3.375" style="293" bestFit="1" customWidth="1"/>
    <col min="5913" max="5913" width="0.75" style="293" customWidth="1"/>
    <col min="5914" max="6145" width="9" style="293"/>
    <col min="6146" max="6146" width="0.75" style="293" customWidth="1"/>
    <col min="6147" max="6147" width="1.375" style="293" customWidth="1"/>
    <col min="6148" max="6148" width="1.5" style="293" customWidth="1"/>
    <col min="6149" max="6150" width="1.625" style="293" customWidth="1"/>
    <col min="6151" max="6151" width="1.5" style="293" customWidth="1"/>
    <col min="6152" max="6152" width="1.625" style="293" customWidth="1"/>
    <col min="6153" max="6159" width="2.125" style="293" customWidth="1"/>
    <col min="6160" max="6160" width="6.625" style="293" customWidth="1"/>
    <col min="6161" max="6161" width="24.125" style="293" bestFit="1" customWidth="1"/>
    <col min="6162" max="6162" width="3.375" style="293" customWidth="1"/>
    <col min="6163" max="6163" width="24.125" style="293" bestFit="1" customWidth="1"/>
    <col min="6164" max="6164" width="3.75" style="293" bestFit="1" customWidth="1"/>
    <col min="6165" max="6165" width="24.125" style="293" bestFit="1" customWidth="1"/>
    <col min="6166" max="6166" width="3.375" style="293" customWidth="1"/>
    <col min="6167" max="6167" width="24.125" style="293" bestFit="1" customWidth="1"/>
    <col min="6168" max="6168" width="3.375" style="293" bestFit="1" customWidth="1"/>
    <col min="6169" max="6169" width="0.75" style="293" customWidth="1"/>
    <col min="6170" max="6401" width="9" style="293"/>
    <col min="6402" max="6402" width="0.75" style="293" customWidth="1"/>
    <col min="6403" max="6403" width="1.375" style="293" customWidth="1"/>
    <col min="6404" max="6404" width="1.5" style="293" customWidth="1"/>
    <col min="6405" max="6406" width="1.625" style="293" customWidth="1"/>
    <col min="6407" max="6407" width="1.5" style="293" customWidth="1"/>
    <col min="6408" max="6408" width="1.625" style="293" customWidth="1"/>
    <col min="6409" max="6415" width="2.125" style="293" customWidth="1"/>
    <col min="6416" max="6416" width="6.625" style="293" customWidth="1"/>
    <col min="6417" max="6417" width="24.125" style="293" bestFit="1" customWidth="1"/>
    <col min="6418" max="6418" width="3.375" style="293" customWidth="1"/>
    <col min="6419" max="6419" width="24.125" style="293" bestFit="1" customWidth="1"/>
    <col min="6420" max="6420" width="3.75" style="293" bestFit="1" customWidth="1"/>
    <col min="6421" max="6421" width="24.125" style="293" bestFit="1" customWidth="1"/>
    <col min="6422" max="6422" width="3.375" style="293" customWidth="1"/>
    <col min="6423" max="6423" width="24.125" style="293" bestFit="1" customWidth="1"/>
    <col min="6424" max="6424" width="3.375" style="293" bestFit="1" customWidth="1"/>
    <col min="6425" max="6425" width="0.75" style="293" customWidth="1"/>
    <col min="6426" max="6657" width="9" style="293"/>
    <col min="6658" max="6658" width="0.75" style="293" customWidth="1"/>
    <col min="6659" max="6659" width="1.375" style="293" customWidth="1"/>
    <col min="6660" max="6660" width="1.5" style="293" customWidth="1"/>
    <col min="6661" max="6662" width="1.625" style="293" customWidth="1"/>
    <col min="6663" max="6663" width="1.5" style="293" customWidth="1"/>
    <col min="6664" max="6664" width="1.625" style="293" customWidth="1"/>
    <col min="6665" max="6671" width="2.125" style="293" customWidth="1"/>
    <col min="6672" max="6672" width="6.625" style="293" customWidth="1"/>
    <col min="6673" max="6673" width="24.125" style="293" bestFit="1" customWidth="1"/>
    <col min="6674" max="6674" width="3.375" style="293" customWidth="1"/>
    <col min="6675" max="6675" width="24.125" style="293" bestFit="1" customWidth="1"/>
    <col min="6676" max="6676" width="3.75" style="293" bestFit="1" customWidth="1"/>
    <col min="6677" max="6677" width="24.125" style="293" bestFit="1" customWidth="1"/>
    <col min="6678" max="6678" width="3.375" style="293" customWidth="1"/>
    <col min="6679" max="6679" width="24.125" style="293" bestFit="1" customWidth="1"/>
    <col min="6680" max="6680" width="3.375" style="293" bestFit="1" customWidth="1"/>
    <col min="6681" max="6681" width="0.75" style="293" customWidth="1"/>
    <col min="6682" max="6913" width="9" style="293"/>
    <col min="6914" max="6914" width="0.75" style="293" customWidth="1"/>
    <col min="6915" max="6915" width="1.375" style="293" customWidth="1"/>
    <col min="6916" max="6916" width="1.5" style="293" customWidth="1"/>
    <col min="6917" max="6918" width="1.625" style="293" customWidth="1"/>
    <col min="6919" max="6919" width="1.5" style="293" customWidth="1"/>
    <col min="6920" max="6920" width="1.625" style="293" customWidth="1"/>
    <col min="6921" max="6927" width="2.125" style="293" customWidth="1"/>
    <col min="6928" max="6928" width="6.625" style="293" customWidth="1"/>
    <col min="6929" max="6929" width="24.125" style="293" bestFit="1" customWidth="1"/>
    <col min="6930" max="6930" width="3.375" style="293" customWidth="1"/>
    <col min="6931" max="6931" width="24.125" style="293" bestFit="1" customWidth="1"/>
    <col min="6932" max="6932" width="3.75" style="293" bestFit="1" customWidth="1"/>
    <col min="6933" max="6933" width="24.125" style="293" bestFit="1" customWidth="1"/>
    <col min="6934" max="6934" width="3.375" style="293" customWidth="1"/>
    <col min="6935" max="6935" width="24.125" style="293" bestFit="1" customWidth="1"/>
    <col min="6936" max="6936" width="3.375" style="293" bestFit="1" customWidth="1"/>
    <col min="6937" max="6937" width="0.75" style="293" customWidth="1"/>
    <col min="6938" max="7169" width="9" style="293"/>
    <col min="7170" max="7170" width="0.75" style="293" customWidth="1"/>
    <col min="7171" max="7171" width="1.375" style="293" customWidth="1"/>
    <col min="7172" max="7172" width="1.5" style="293" customWidth="1"/>
    <col min="7173" max="7174" width="1.625" style="293" customWidth="1"/>
    <col min="7175" max="7175" width="1.5" style="293" customWidth="1"/>
    <col min="7176" max="7176" width="1.625" style="293" customWidth="1"/>
    <col min="7177" max="7183" width="2.125" style="293" customWidth="1"/>
    <col min="7184" max="7184" width="6.625" style="293" customWidth="1"/>
    <col min="7185" max="7185" width="24.125" style="293" bestFit="1" customWidth="1"/>
    <col min="7186" max="7186" width="3.375" style="293" customWidth="1"/>
    <col min="7187" max="7187" width="24.125" style="293" bestFit="1" customWidth="1"/>
    <col min="7188" max="7188" width="3.75" style="293" bestFit="1" customWidth="1"/>
    <col min="7189" max="7189" width="24.125" style="293" bestFit="1" customWidth="1"/>
    <col min="7190" max="7190" width="3.375" style="293" customWidth="1"/>
    <col min="7191" max="7191" width="24.125" style="293" bestFit="1" customWidth="1"/>
    <col min="7192" max="7192" width="3.375" style="293" bestFit="1" customWidth="1"/>
    <col min="7193" max="7193" width="0.75" style="293" customWidth="1"/>
    <col min="7194" max="7425" width="9" style="293"/>
    <col min="7426" max="7426" width="0.75" style="293" customWidth="1"/>
    <col min="7427" max="7427" width="1.375" style="293" customWidth="1"/>
    <col min="7428" max="7428" width="1.5" style="293" customWidth="1"/>
    <col min="7429" max="7430" width="1.625" style="293" customWidth="1"/>
    <col min="7431" max="7431" width="1.5" style="293" customWidth="1"/>
    <col min="7432" max="7432" width="1.625" style="293" customWidth="1"/>
    <col min="7433" max="7439" width="2.125" style="293" customWidth="1"/>
    <col min="7440" max="7440" width="6.625" style="293" customWidth="1"/>
    <col min="7441" max="7441" width="24.125" style="293" bestFit="1" customWidth="1"/>
    <col min="7442" max="7442" width="3.375" style="293" customWidth="1"/>
    <col min="7443" max="7443" width="24.125" style="293" bestFit="1" customWidth="1"/>
    <col min="7444" max="7444" width="3.75" style="293" bestFit="1" customWidth="1"/>
    <col min="7445" max="7445" width="24.125" style="293" bestFit="1" customWidth="1"/>
    <col min="7446" max="7446" width="3.375" style="293" customWidth="1"/>
    <col min="7447" max="7447" width="24.125" style="293" bestFit="1" customWidth="1"/>
    <col min="7448" max="7448" width="3.375" style="293" bestFit="1" customWidth="1"/>
    <col min="7449" max="7449" width="0.75" style="293" customWidth="1"/>
    <col min="7450" max="7681" width="9" style="293"/>
    <col min="7682" max="7682" width="0.75" style="293" customWidth="1"/>
    <col min="7683" max="7683" width="1.375" style="293" customWidth="1"/>
    <col min="7684" max="7684" width="1.5" style="293" customWidth="1"/>
    <col min="7685" max="7686" width="1.625" style="293" customWidth="1"/>
    <col min="7687" max="7687" width="1.5" style="293" customWidth="1"/>
    <col min="7688" max="7688" width="1.625" style="293" customWidth="1"/>
    <col min="7689" max="7695" width="2.125" style="293" customWidth="1"/>
    <col min="7696" max="7696" width="6.625" style="293" customWidth="1"/>
    <col min="7697" max="7697" width="24.125" style="293" bestFit="1" customWidth="1"/>
    <col min="7698" max="7698" width="3.375" style="293" customWidth="1"/>
    <col min="7699" max="7699" width="24.125" style="293" bestFit="1" customWidth="1"/>
    <col min="7700" max="7700" width="3.75" style="293" bestFit="1" customWidth="1"/>
    <col min="7701" max="7701" width="24.125" style="293" bestFit="1" customWidth="1"/>
    <col min="7702" max="7702" width="3.375" style="293" customWidth="1"/>
    <col min="7703" max="7703" width="24.125" style="293" bestFit="1" customWidth="1"/>
    <col min="7704" max="7704" width="3.375" style="293" bestFit="1" customWidth="1"/>
    <col min="7705" max="7705" width="0.75" style="293" customWidth="1"/>
    <col min="7706" max="7937" width="9" style="293"/>
    <col min="7938" max="7938" width="0.75" style="293" customWidth="1"/>
    <col min="7939" max="7939" width="1.375" style="293" customWidth="1"/>
    <col min="7940" max="7940" width="1.5" style="293" customWidth="1"/>
    <col min="7941" max="7942" width="1.625" style="293" customWidth="1"/>
    <col min="7943" max="7943" width="1.5" style="293" customWidth="1"/>
    <col min="7944" max="7944" width="1.625" style="293" customWidth="1"/>
    <col min="7945" max="7951" width="2.125" style="293" customWidth="1"/>
    <col min="7952" max="7952" width="6.625" style="293" customWidth="1"/>
    <col min="7953" max="7953" width="24.125" style="293" bestFit="1" customWidth="1"/>
    <col min="7954" max="7954" width="3.375" style="293" customWidth="1"/>
    <col min="7955" max="7955" width="24.125" style="293" bestFit="1" customWidth="1"/>
    <col min="7956" max="7956" width="3.75" style="293" bestFit="1" customWidth="1"/>
    <col min="7957" max="7957" width="24.125" style="293" bestFit="1" customWidth="1"/>
    <col min="7958" max="7958" width="3.375" style="293" customWidth="1"/>
    <col min="7959" max="7959" width="24.125" style="293" bestFit="1" customWidth="1"/>
    <col min="7960" max="7960" width="3.375" style="293" bestFit="1" customWidth="1"/>
    <col min="7961" max="7961" width="0.75" style="293" customWidth="1"/>
    <col min="7962" max="8193" width="9" style="293"/>
    <col min="8194" max="8194" width="0.75" style="293" customWidth="1"/>
    <col min="8195" max="8195" width="1.375" style="293" customWidth="1"/>
    <col min="8196" max="8196" width="1.5" style="293" customWidth="1"/>
    <col min="8197" max="8198" width="1.625" style="293" customWidth="1"/>
    <col min="8199" max="8199" width="1.5" style="293" customWidth="1"/>
    <col min="8200" max="8200" width="1.625" style="293" customWidth="1"/>
    <col min="8201" max="8207" width="2.125" style="293" customWidth="1"/>
    <col min="8208" max="8208" width="6.625" style="293" customWidth="1"/>
    <col min="8209" max="8209" width="24.125" style="293" bestFit="1" customWidth="1"/>
    <col min="8210" max="8210" width="3.375" style="293" customWidth="1"/>
    <col min="8211" max="8211" width="24.125" style="293" bestFit="1" customWidth="1"/>
    <col min="8212" max="8212" width="3.75" style="293" bestFit="1" customWidth="1"/>
    <col min="8213" max="8213" width="24.125" style="293" bestFit="1" customWidth="1"/>
    <col min="8214" max="8214" width="3.375" style="293" customWidth="1"/>
    <col min="8215" max="8215" width="24.125" style="293" bestFit="1" customWidth="1"/>
    <col min="8216" max="8216" width="3.375" style="293" bestFit="1" customWidth="1"/>
    <col min="8217" max="8217" width="0.75" style="293" customWidth="1"/>
    <col min="8218" max="8449" width="9" style="293"/>
    <col min="8450" max="8450" width="0.75" style="293" customWidth="1"/>
    <col min="8451" max="8451" width="1.375" style="293" customWidth="1"/>
    <col min="8452" max="8452" width="1.5" style="293" customWidth="1"/>
    <col min="8453" max="8454" width="1.625" style="293" customWidth="1"/>
    <col min="8455" max="8455" width="1.5" style="293" customWidth="1"/>
    <col min="8456" max="8456" width="1.625" style="293" customWidth="1"/>
    <col min="8457" max="8463" width="2.125" style="293" customWidth="1"/>
    <col min="8464" max="8464" width="6.625" style="293" customWidth="1"/>
    <col min="8465" max="8465" width="24.125" style="293" bestFit="1" customWidth="1"/>
    <col min="8466" max="8466" width="3.375" style="293" customWidth="1"/>
    <col min="8467" max="8467" width="24.125" style="293" bestFit="1" customWidth="1"/>
    <col min="8468" max="8468" width="3.75" style="293" bestFit="1" customWidth="1"/>
    <col min="8469" max="8469" width="24.125" style="293" bestFit="1" customWidth="1"/>
    <col min="8470" max="8470" width="3.375" style="293" customWidth="1"/>
    <col min="8471" max="8471" width="24.125" style="293" bestFit="1" customWidth="1"/>
    <col min="8472" max="8472" width="3.375" style="293" bestFit="1" customWidth="1"/>
    <col min="8473" max="8473" width="0.75" style="293" customWidth="1"/>
    <col min="8474" max="8705" width="9" style="293"/>
    <col min="8706" max="8706" width="0.75" style="293" customWidth="1"/>
    <col min="8707" max="8707" width="1.375" style="293" customWidth="1"/>
    <col min="8708" max="8708" width="1.5" style="293" customWidth="1"/>
    <col min="8709" max="8710" width="1.625" style="293" customWidth="1"/>
    <col min="8711" max="8711" width="1.5" style="293" customWidth="1"/>
    <col min="8712" max="8712" width="1.625" style="293" customWidth="1"/>
    <col min="8713" max="8719" width="2.125" style="293" customWidth="1"/>
    <col min="8720" max="8720" width="6.625" style="293" customWidth="1"/>
    <col min="8721" max="8721" width="24.125" style="293" bestFit="1" customWidth="1"/>
    <col min="8722" max="8722" width="3.375" style="293" customWidth="1"/>
    <col min="8723" max="8723" width="24.125" style="293" bestFit="1" customWidth="1"/>
    <col min="8724" max="8724" width="3.75" style="293" bestFit="1" customWidth="1"/>
    <col min="8725" max="8725" width="24.125" style="293" bestFit="1" customWidth="1"/>
    <col min="8726" max="8726" width="3.375" style="293" customWidth="1"/>
    <col min="8727" max="8727" width="24.125" style="293" bestFit="1" customWidth="1"/>
    <col min="8728" max="8728" width="3.375" style="293" bestFit="1" customWidth="1"/>
    <col min="8729" max="8729" width="0.75" style="293" customWidth="1"/>
    <col min="8730" max="8961" width="9" style="293"/>
    <col min="8962" max="8962" width="0.75" style="293" customWidth="1"/>
    <col min="8963" max="8963" width="1.375" style="293" customWidth="1"/>
    <col min="8964" max="8964" width="1.5" style="293" customWidth="1"/>
    <col min="8965" max="8966" width="1.625" style="293" customWidth="1"/>
    <col min="8967" max="8967" width="1.5" style="293" customWidth="1"/>
    <col min="8968" max="8968" width="1.625" style="293" customWidth="1"/>
    <col min="8969" max="8975" width="2.125" style="293" customWidth="1"/>
    <col min="8976" max="8976" width="6.625" style="293" customWidth="1"/>
    <col min="8977" max="8977" width="24.125" style="293" bestFit="1" customWidth="1"/>
    <col min="8978" max="8978" width="3.375" style="293" customWidth="1"/>
    <col min="8979" max="8979" width="24.125" style="293" bestFit="1" customWidth="1"/>
    <col min="8980" max="8980" width="3.75" style="293" bestFit="1" customWidth="1"/>
    <col min="8981" max="8981" width="24.125" style="293" bestFit="1" customWidth="1"/>
    <col min="8982" max="8982" width="3.375" style="293" customWidth="1"/>
    <col min="8983" max="8983" width="24.125" style="293" bestFit="1" customWidth="1"/>
    <col min="8984" max="8984" width="3.375" style="293" bestFit="1" customWidth="1"/>
    <col min="8985" max="8985" width="0.75" style="293" customWidth="1"/>
    <col min="8986" max="9217" width="9" style="293"/>
    <col min="9218" max="9218" width="0.75" style="293" customWidth="1"/>
    <col min="9219" max="9219" width="1.375" style="293" customWidth="1"/>
    <col min="9220" max="9220" width="1.5" style="293" customWidth="1"/>
    <col min="9221" max="9222" width="1.625" style="293" customWidth="1"/>
    <col min="9223" max="9223" width="1.5" style="293" customWidth="1"/>
    <col min="9224" max="9224" width="1.625" style="293" customWidth="1"/>
    <col min="9225" max="9231" width="2.125" style="293" customWidth="1"/>
    <col min="9232" max="9232" width="6.625" style="293" customWidth="1"/>
    <col min="9233" max="9233" width="24.125" style="293" bestFit="1" customWidth="1"/>
    <col min="9234" max="9234" width="3.375" style="293" customWidth="1"/>
    <col min="9235" max="9235" width="24.125" style="293" bestFit="1" customWidth="1"/>
    <col min="9236" max="9236" width="3.75" style="293" bestFit="1" customWidth="1"/>
    <col min="9237" max="9237" width="24.125" style="293" bestFit="1" customWidth="1"/>
    <col min="9238" max="9238" width="3.375" style="293" customWidth="1"/>
    <col min="9239" max="9239" width="24.125" style="293" bestFit="1" customWidth="1"/>
    <col min="9240" max="9240" width="3.375" style="293" bestFit="1" customWidth="1"/>
    <col min="9241" max="9241" width="0.75" style="293" customWidth="1"/>
    <col min="9242" max="9473" width="9" style="293"/>
    <col min="9474" max="9474" width="0.75" style="293" customWidth="1"/>
    <col min="9475" max="9475" width="1.375" style="293" customWidth="1"/>
    <col min="9476" max="9476" width="1.5" style="293" customWidth="1"/>
    <col min="9477" max="9478" width="1.625" style="293" customWidth="1"/>
    <col min="9479" max="9479" width="1.5" style="293" customWidth="1"/>
    <col min="9480" max="9480" width="1.625" style="293" customWidth="1"/>
    <col min="9481" max="9487" width="2.125" style="293" customWidth="1"/>
    <col min="9488" max="9488" width="6.625" style="293" customWidth="1"/>
    <col min="9489" max="9489" width="24.125" style="293" bestFit="1" customWidth="1"/>
    <col min="9490" max="9490" width="3.375" style="293" customWidth="1"/>
    <col min="9491" max="9491" width="24.125" style="293" bestFit="1" customWidth="1"/>
    <col min="9492" max="9492" width="3.75" style="293" bestFit="1" customWidth="1"/>
    <col min="9493" max="9493" width="24.125" style="293" bestFit="1" customWidth="1"/>
    <col min="9494" max="9494" width="3.375" style="293" customWidth="1"/>
    <col min="9495" max="9495" width="24.125" style="293" bestFit="1" customWidth="1"/>
    <col min="9496" max="9496" width="3.375" style="293" bestFit="1" customWidth="1"/>
    <col min="9497" max="9497" width="0.75" style="293" customWidth="1"/>
    <col min="9498" max="9729" width="9" style="293"/>
    <col min="9730" max="9730" width="0.75" style="293" customWidth="1"/>
    <col min="9731" max="9731" width="1.375" style="293" customWidth="1"/>
    <col min="9732" max="9732" width="1.5" style="293" customWidth="1"/>
    <col min="9733" max="9734" width="1.625" style="293" customWidth="1"/>
    <col min="9735" max="9735" width="1.5" style="293" customWidth="1"/>
    <col min="9736" max="9736" width="1.625" style="293" customWidth="1"/>
    <col min="9737" max="9743" width="2.125" style="293" customWidth="1"/>
    <col min="9744" max="9744" width="6.625" style="293" customWidth="1"/>
    <col min="9745" max="9745" width="24.125" style="293" bestFit="1" customWidth="1"/>
    <col min="9746" max="9746" width="3.375" style="293" customWidth="1"/>
    <col min="9747" max="9747" width="24.125" style="293" bestFit="1" customWidth="1"/>
    <col min="9748" max="9748" width="3.75" style="293" bestFit="1" customWidth="1"/>
    <col min="9749" max="9749" width="24.125" style="293" bestFit="1" customWidth="1"/>
    <col min="9750" max="9750" width="3.375" style="293" customWidth="1"/>
    <col min="9751" max="9751" width="24.125" style="293" bestFit="1" customWidth="1"/>
    <col min="9752" max="9752" width="3.375" style="293" bestFit="1" customWidth="1"/>
    <col min="9753" max="9753" width="0.75" style="293" customWidth="1"/>
    <col min="9754" max="9985" width="9" style="293"/>
    <col min="9986" max="9986" width="0.75" style="293" customWidth="1"/>
    <col min="9987" max="9987" width="1.375" style="293" customWidth="1"/>
    <col min="9988" max="9988" width="1.5" style="293" customWidth="1"/>
    <col min="9989" max="9990" width="1.625" style="293" customWidth="1"/>
    <col min="9991" max="9991" width="1.5" style="293" customWidth="1"/>
    <col min="9992" max="9992" width="1.625" style="293" customWidth="1"/>
    <col min="9993" max="9999" width="2.125" style="293" customWidth="1"/>
    <col min="10000" max="10000" width="6.625" style="293" customWidth="1"/>
    <col min="10001" max="10001" width="24.125" style="293" bestFit="1" customWidth="1"/>
    <col min="10002" max="10002" width="3.375" style="293" customWidth="1"/>
    <col min="10003" max="10003" width="24.125" style="293" bestFit="1" customWidth="1"/>
    <col min="10004" max="10004" width="3.75" style="293" bestFit="1" customWidth="1"/>
    <col min="10005" max="10005" width="24.125" style="293" bestFit="1" customWidth="1"/>
    <col min="10006" max="10006" width="3.375" style="293" customWidth="1"/>
    <col min="10007" max="10007" width="24.125" style="293" bestFit="1" customWidth="1"/>
    <col min="10008" max="10008" width="3.375" style="293" bestFit="1" customWidth="1"/>
    <col min="10009" max="10009" width="0.75" style="293" customWidth="1"/>
    <col min="10010" max="10241" width="9" style="293"/>
    <col min="10242" max="10242" width="0.75" style="293" customWidth="1"/>
    <col min="10243" max="10243" width="1.375" style="293" customWidth="1"/>
    <col min="10244" max="10244" width="1.5" style="293" customWidth="1"/>
    <col min="10245" max="10246" width="1.625" style="293" customWidth="1"/>
    <col min="10247" max="10247" width="1.5" style="293" customWidth="1"/>
    <col min="10248" max="10248" width="1.625" style="293" customWidth="1"/>
    <col min="10249" max="10255" width="2.125" style="293" customWidth="1"/>
    <col min="10256" max="10256" width="6.625" style="293" customWidth="1"/>
    <col min="10257" max="10257" width="24.125" style="293" bestFit="1" customWidth="1"/>
    <col min="10258" max="10258" width="3.375" style="293" customWidth="1"/>
    <col min="10259" max="10259" width="24.125" style="293" bestFit="1" customWidth="1"/>
    <col min="10260" max="10260" width="3.75" style="293" bestFit="1" customWidth="1"/>
    <col min="10261" max="10261" width="24.125" style="293" bestFit="1" customWidth="1"/>
    <col min="10262" max="10262" width="3.375" style="293" customWidth="1"/>
    <col min="10263" max="10263" width="24.125" style="293" bestFit="1" customWidth="1"/>
    <col min="10264" max="10264" width="3.375" style="293" bestFit="1" customWidth="1"/>
    <col min="10265" max="10265" width="0.75" style="293" customWidth="1"/>
    <col min="10266" max="10497" width="9" style="293"/>
    <col min="10498" max="10498" width="0.75" style="293" customWidth="1"/>
    <col min="10499" max="10499" width="1.375" style="293" customWidth="1"/>
    <col min="10500" max="10500" width="1.5" style="293" customWidth="1"/>
    <col min="10501" max="10502" width="1.625" style="293" customWidth="1"/>
    <col min="10503" max="10503" width="1.5" style="293" customWidth="1"/>
    <col min="10504" max="10504" width="1.625" style="293" customWidth="1"/>
    <col min="10505" max="10511" width="2.125" style="293" customWidth="1"/>
    <col min="10512" max="10512" width="6.625" style="293" customWidth="1"/>
    <col min="10513" max="10513" width="24.125" style="293" bestFit="1" customWidth="1"/>
    <col min="10514" max="10514" width="3.375" style="293" customWidth="1"/>
    <col min="10515" max="10515" width="24.125" style="293" bestFit="1" customWidth="1"/>
    <col min="10516" max="10516" width="3.75" style="293" bestFit="1" customWidth="1"/>
    <col min="10517" max="10517" width="24.125" style="293" bestFit="1" customWidth="1"/>
    <col min="10518" max="10518" width="3.375" style="293" customWidth="1"/>
    <col min="10519" max="10519" width="24.125" style="293" bestFit="1" customWidth="1"/>
    <col min="10520" max="10520" width="3.375" style="293" bestFit="1" customWidth="1"/>
    <col min="10521" max="10521" width="0.75" style="293" customWidth="1"/>
    <col min="10522" max="10753" width="9" style="293"/>
    <col min="10754" max="10754" width="0.75" style="293" customWidth="1"/>
    <col min="10755" max="10755" width="1.375" style="293" customWidth="1"/>
    <col min="10756" max="10756" width="1.5" style="293" customWidth="1"/>
    <col min="10757" max="10758" width="1.625" style="293" customWidth="1"/>
    <col min="10759" max="10759" width="1.5" style="293" customWidth="1"/>
    <col min="10760" max="10760" width="1.625" style="293" customWidth="1"/>
    <col min="10761" max="10767" width="2.125" style="293" customWidth="1"/>
    <col min="10768" max="10768" width="6.625" style="293" customWidth="1"/>
    <col min="10769" max="10769" width="24.125" style="293" bestFit="1" customWidth="1"/>
    <col min="10770" max="10770" width="3.375" style="293" customWidth="1"/>
    <col min="10771" max="10771" width="24.125" style="293" bestFit="1" customWidth="1"/>
    <col min="10772" max="10772" width="3.75" style="293" bestFit="1" customWidth="1"/>
    <col min="10773" max="10773" width="24.125" style="293" bestFit="1" customWidth="1"/>
    <col min="10774" max="10774" width="3.375" style="293" customWidth="1"/>
    <col min="10775" max="10775" width="24.125" style="293" bestFit="1" customWidth="1"/>
    <col min="10776" max="10776" width="3.375" style="293" bestFit="1" customWidth="1"/>
    <col min="10777" max="10777" width="0.75" style="293" customWidth="1"/>
    <col min="10778" max="11009" width="9" style="293"/>
    <col min="11010" max="11010" width="0.75" style="293" customWidth="1"/>
    <col min="11011" max="11011" width="1.375" style="293" customWidth="1"/>
    <col min="11012" max="11012" width="1.5" style="293" customWidth="1"/>
    <col min="11013" max="11014" width="1.625" style="293" customWidth="1"/>
    <col min="11015" max="11015" width="1.5" style="293" customWidth="1"/>
    <col min="11016" max="11016" width="1.625" style="293" customWidth="1"/>
    <col min="11017" max="11023" width="2.125" style="293" customWidth="1"/>
    <col min="11024" max="11024" width="6.625" style="293" customWidth="1"/>
    <col min="11025" max="11025" width="24.125" style="293" bestFit="1" customWidth="1"/>
    <col min="11026" max="11026" width="3.375" style="293" customWidth="1"/>
    <col min="11027" max="11027" width="24.125" style="293" bestFit="1" customWidth="1"/>
    <col min="11028" max="11028" width="3.75" style="293" bestFit="1" customWidth="1"/>
    <col min="11029" max="11029" width="24.125" style="293" bestFit="1" customWidth="1"/>
    <col min="11030" max="11030" width="3.375" style="293" customWidth="1"/>
    <col min="11031" max="11031" width="24.125" style="293" bestFit="1" customWidth="1"/>
    <col min="11032" max="11032" width="3.375" style="293" bestFit="1" customWidth="1"/>
    <col min="11033" max="11033" width="0.75" style="293" customWidth="1"/>
    <col min="11034" max="11265" width="9" style="293"/>
    <col min="11266" max="11266" width="0.75" style="293" customWidth="1"/>
    <col min="11267" max="11267" width="1.375" style="293" customWidth="1"/>
    <col min="11268" max="11268" width="1.5" style="293" customWidth="1"/>
    <col min="11269" max="11270" width="1.625" style="293" customWidth="1"/>
    <col min="11271" max="11271" width="1.5" style="293" customWidth="1"/>
    <col min="11272" max="11272" width="1.625" style="293" customWidth="1"/>
    <col min="11273" max="11279" width="2.125" style="293" customWidth="1"/>
    <col min="11280" max="11280" width="6.625" style="293" customWidth="1"/>
    <col min="11281" max="11281" width="24.125" style="293" bestFit="1" customWidth="1"/>
    <col min="11282" max="11282" width="3.375" style="293" customWidth="1"/>
    <col min="11283" max="11283" width="24.125" style="293" bestFit="1" customWidth="1"/>
    <col min="11284" max="11284" width="3.75" style="293" bestFit="1" customWidth="1"/>
    <col min="11285" max="11285" width="24.125" style="293" bestFit="1" customWidth="1"/>
    <col min="11286" max="11286" width="3.375" style="293" customWidth="1"/>
    <col min="11287" max="11287" width="24.125" style="293" bestFit="1" customWidth="1"/>
    <col min="11288" max="11288" width="3.375" style="293" bestFit="1" customWidth="1"/>
    <col min="11289" max="11289" width="0.75" style="293" customWidth="1"/>
    <col min="11290" max="11521" width="9" style="293"/>
    <col min="11522" max="11522" width="0.75" style="293" customWidth="1"/>
    <col min="11523" max="11523" width="1.375" style="293" customWidth="1"/>
    <col min="11524" max="11524" width="1.5" style="293" customWidth="1"/>
    <col min="11525" max="11526" width="1.625" style="293" customWidth="1"/>
    <col min="11527" max="11527" width="1.5" style="293" customWidth="1"/>
    <col min="11528" max="11528" width="1.625" style="293" customWidth="1"/>
    <col min="11529" max="11535" width="2.125" style="293" customWidth="1"/>
    <col min="11536" max="11536" width="6.625" style="293" customWidth="1"/>
    <col min="11537" max="11537" width="24.125" style="293" bestFit="1" customWidth="1"/>
    <col min="11538" max="11538" width="3.375" style="293" customWidth="1"/>
    <col min="11539" max="11539" width="24.125" style="293" bestFit="1" customWidth="1"/>
    <col min="11540" max="11540" width="3.75" style="293" bestFit="1" customWidth="1"/>
    <col min="11541" max="11541" width="24.125" style="293" bestFit="1" customWidth="1"/>
    <col min="11542" max="11542" width="3.375" style="293" customWidth="1"/>
    <col min="11543" max="11543" width="24.125" style="293" bestFit="1" customWidth="1"/>
    <col min="11544" max="11544" width="3.375" style="293" bestFit="1" customWidth="1"/>
    <col min="11545" max="11545" width="0.75" style="293" customWidth="1"/>
    <col min="11546" max="11777" width="9" style="293"/>
    <col min="11778" max="11778" width="0.75" style="293" customWidth="1"/>
    <col min="11779" max="11779" width="1.375" style="293" customWidth="1"/>
    <col min="11780" max="11780" width="1.5" style="293" customWidth="1"/>
    <col min="11781" max="11782" width="1.625" style="293" customWidth="1"/>
    <col min="11783" max="11783" width="1.5" style="293" customWidth="1"/>
    <col min="11784" max="11784" width="1.625" style="293" customWidth="1"/>
    <col min="11785" max="11791" width="2.125" style="293" customWidth="1"/>
    <col min="11792" max="11792" width="6.625" style="293" customWidth="1"/>
    <col min="11793" max="11793" width="24.125" style="293" bestFit="1" customWidth="1"/>
    <col min="11794" max="11794" width="3.375" style="293" customWidth="1"/>
    <col min="11795" max="11795" width="24.125" style="293" bestFit="1" customWidth="1"/>
    <col min="11796" max="11796" width="3.75" style="293" bestFit="1" customWidth="1"/>
    <col min="11797" max="11797" width="24.125" style="293" bestFit="1" customWidth="1"/>
    <col min="11798" max="11798" width="3.375" style="293" customWidth="1"/>
    <col min="11799" max="11799" width="24.125" style="293" bestFit="1" customWidth="1"/>
    <col min="11800" max="11800" width="3.375" style="293" bestFit="1" customWidth="1"/>
    <col min="11801" max="11801" width="0.75" style="293" customWidth="1"/>
    <col min="11802" max="12033" width="9" style="293"/>
    <col min="12034" max="12034" width="0.75" style="293" customWidth="1"/>
    <col min="12035" max="12035" width="1.375" style="293" customWidth="1"/>
    <col min="12036" max="12036" width="1.5" style="293" customWidth="1"/>
    <col min="12037" max="12038" width="1.625" style="293" customWidth="1"/>
    <col min="12039" max="12039" width="1.5" style="293" customWidth="1"/>
    <col min="12040" max="12040" width="1.625" style="293" customWidth="1"/>
    <col min="12041" max="12047" width="2.125" style="293" customWidth="1"/>
    <col min="12048" max="12048" width="6.625" style="293" customWidth="1"/>
    <col min="12049" max="12049" width="24.125" style="293" bestFit="1" customWidth="1"/>
    <col min="12050" max="12050" width="3.375" style="293" customWidth="1"/>
    <col min="12051" max="12051" width="24.125" style="293" bestFit="1" customWidth="1"/>
    <col min="12052" max="12052" width="3.75" style="293" bestFit="1" customWidth="1"/>
    <col min="12053" max="12053" width="24.125" style="293" bestFit="1" customWidth="1"/>
    <col min="12054" max="12054" width="3.375" style="293" customWidth="1"/>
    <col min="12055" max="12055" width="24.125" style="293" bestFit="1" customWidth="1"/>
    <col min="12056" max="12056" width="3.375" style="293" bestFit="1" customWidth="1"/>
    <col min="12057" max="12057" width="0.75" style="293" customWidth="1"/>
    <col min="12058" max="12289" width="9" style="293"/>
    <col min="12290" max="12290" width="0.75" style="293" customWidth="1"/>
    <col min="12291" max="12291" width="1.375" style="293" customWidth="1"/>
    <col min="12292" max="12292" width="1.5" style="293" customWidth="1"/>
    <col min="12293" max="12294" width="1.625" style="293" customWidth="1"/>
    <col min="12295" max="12295" width="1.5" style="293" customWidth="1"/>
    <col min="12296" max="12296" width="1.625" style="293" customWidth="1"/>
    <col min="12297" max="12303" width="2.125" style="293" customWidth="1"/>
    <col min="12304" max="12304" width="6.625" style="293" customWidth="1"/>
    <col min="12305" max="12305" width="24.125" style="293" bestFit="1" customWidth="1"/>
    <col min="12306" max="12306" width="3.375" style="293" customWidth="1"/>
    <col min="12307" max="12307" width="24.125" style="293" bestFit="1" customWidth="1"/>
    <col min="12308" max="12308" width="3.75" style="293" bestFit="1" customWidth="1"/>
    <col min="12309" max="12309" width="24.125" style="293" bestFit="1" customWidth="1"/>
    <col min="12310" max="12310" width="3.375" style="293" customWidth="1"/>
    <col min="12311" max="12311" width="24.125" style="293" bestFit="1" customWidth="1"/>
    <col min="12312" max="12312" width="3.375" style="293" bestFit="1" customWidth="1"/>
    <col min="12313" max="12313" width="0.75" style="293" customWidth="1"/>
    <col min="12314" max="12545" width="9" style="293"/>
    <col min="12546" max="12546" width="0.75" style="293" customWidth="1"/>
    <col min="12547" max="12547" width="1.375" style="293" customWidth="1"/>
    <col min="12548" max="12548" width="1.5" style="293" customWidth="1"/>
    <col min="12549" max="12550" width="1.625" style="293" customWidth="1"/>
    <col min="12551" max="12551" width="1.5" style="293" customWidth="1"/>
    <col min="12552" max="12552" width="1.625" style="293" customWidth="1"/>
    <col min="12553" max="12559" width="2.125" style="293" customWidth="1"/>
    <col min="12560" max="12560" width="6.625" style="293" customWidth="1"/>
    <col min="12561" max="12561" width="24.125" style="293" bestFit="1" customWidth="1"/>
    <col min="12562" max="12562" width="3.375" style="293" customWidth="1"/>
    <col min="12563" max="12563" width="24.125" style="293" bestFit="1" customWidth="1"/>
    <col min="12564" max="12564" width="3.75" style="293" bestFit="1" customWidth="1"/>
    <col min="12565" max="12565" width="24.125" style="293" bestFit="1" customWidth="1"/>
    <col min="12566" max="12566" width="3.375" style="293" customWidth="1"/>
    <col min="12567" max="12567" width="24.125" style="293" bestFit="1" customWidth="1"/>
    <col min="12568" max="12568" width="3.375" style="293" bestFit="1" customWidth="1"/>
    <col min="12569" max="12569" width="0.75" style="293" customWidth="1"/>
    <col min="12570" max="12801" width="9" style="293"/>
    <col min="12802" max="12802" width="0.75" style="293" customWidth="1"/>
    <col min="12803" max="12803" width="1.375" style="293" customWidth="1"/>
    <col min="12804" max="12804" width="1.5" style="293" customWidth="1"/>
    <col min="12805" max="12806" width="1.625" style="293" customWidth="1"/>
    <col min="12807" max="12807" width="1.5" style="293" customWidth="1"/>
    <col min="12808" max="12808" width="1.625" style="293" customWidth="1"/>
    <col min="12809" max="12815" width="2.125" style="293" customWidth="1"/>
    <col min="12816" max="12816" width="6.625" style="293" customWidth="1"/>
    <col min="12817" max="12817" width="24.125" style="293" bestFit="1" customWidth="1"/>
    <col min="12818" max="12818" width="3.375" style="293" customWidth="1"/>
    <col min="12819" max="12819" width="24.125" style="293" bestFit="1" customWidth="1"/>
    <col min="12820" max="12820" width="3.75" style="293" bestFit="1" customWidth="1"/>
    <col min="12821" max="12821" width="24.125" style="293" bestFit="1" customWidth="1"/>
    <col min="12822" max="12822" width="3.375" style="293" customWidth="1"/>
    <col min="12823" max="12823" width="24.125" style="293" bestFit="1" customWidth="1"/>
    <col min="12824" max="12824" width="3.375" style="293" bestFit="1" customWidth="1"/>
    <col min="12825" max="12825" width="0.75" style="293" customWidth="1"/>
    <col min="12826" max="13057" width="9" style="293"/>
    <col min="13058" max="13058" width="0.75" style="293" customWidth="1"/>
    <col min="13059" max="13059" width="1.375" style="293" customWidth="1"/>
    <col min="13060" max="13060" width="1.5" style="293" customWidth="1"/>
    <col min="13061" max="13062" width="1.625" style="293" customWidth="1"/>
    <col min="13063" max="13063" width="1.5" style="293" customWidth="1"/>
    <col min="13064" max="13064" width="1.625" style="293" customWidth="1"/>
    <col min="13065" max="13071" width="2.125" style="293" customWidth="1"/>
    <col min="13072" max="13072" width="6.625" style="293" customWidth="1"/>
    <col min="13073" max="13073" width="24.125" style="293" bestFit="1" customWidth="1"/>
    <col min="13074" max="13074" width="3.375" style="293" customWidth="1"/>
    <col min="13075" max="13075" width="24.125" style="293" bestFit="1" customWidth="1"/>
    <col min="13076" max="13076" width="3.75" style="293" bestFit="1" customWidth="1"/>
    <col min="13077" max="13077" width="24.125" style="293" bestFit="1" customWidth="1"/>
    <col min="13078" max="13078" width="3.375" style="293" customWidth="1"/>
    <col min="13079" max="13079" width="24.125" style="293" bestFit="1" customWidth="1"/>
    <col min="13080" max="13080" width="3.375" style="293" bestFit="1" customWidth="1"/>
    <col min="13081" max="13081" width="0.75" style="293" customWidth="1"/>
    <col min="13082" max="13313" width="9" style="293"/>
    <col min="13314" max="13314" width="0.75" style="293" customWidth="1"/>
    <col min="13315" max="13315" width="1.375" style="293" customWidth="1"/>
    <col min="13316" max="13316" width="1.5" style="293" customWidth="1"/>
    <col min="13317" max="13318" width="1.625" style="293" customWidth="1"/>
    <col min="13319" max="13319" width="1.5" style="293" customWidth="1"/>
    <col min="13320" max="13320" width="1.625" style="293" customWidth="1"/>
    <col min="13321" max="13327" width="2.125" style="293" customWidth="1"/>
    <col min="13328" max="13328" width="6.625" style="293" customWidth="1"/>
    <col min="13329" max="13329" width="24.125" style="293" bestFit="1" customWidth="1"/>
    <col min="13330" max="13330" width="3.375" style="293" customWidth="1"/>
    <col min="13331" max="13331" width="24.125" style="293" bestFit="1" customWidth="1"/>
    <col min="13332" max="13332" width="3.75" style="293" bestFit="1" customWidth="1"/>
    <col min="13333" max="13333" width="24.125" style="293" bestFit="1" customWidth="1"/>
    <col min="13334" max="13334" width="3.375" style="293" customWidth="1"/>
    <col min="13335" max="13335" width="24.125" style="293" bestFit="1" customWidth="1"/>
    <col min="13336" max="13336" width="3.375" style="293" bestFit="1" customWidth="1"/>
    <col min="13337" max="13337" width="0.75" style="293" customWidth="1"/>
    <col min="13338" max="13569" width="9" style="293"/>
    <col min="13570" max="13570" width="0.75" style="293" customWidth="1"/>
    <col min="13571" max="13571" width="1.375" style="293" customWidth="1"/>
    <col min="13572" max="13572" width="1.5" style="293" customWidth="1"/>
    <col min="13573" max="13574" width="1.625" style="293" customWidth="1"/>
    <col min="13575" max="13575" width="1.5" style="293" customWidth="1"/>
    <col min="13576" max="13576" width="1.625" style="293" customWidth="1"/>
    <col min="13577" max="13583" width="2.125" style="293" customWidth="1"/>
    <col min="13584" max="13584" width="6.625" style="293" customWidth="1"/>
    <col min="13585" max="13585" width="24.125" style="293" bestFit="1" customWidth="1"/>
    <col min="13586" max="13586" width="3.375" style="293" customWidth="1"/>
    <col min="13587" max="13587" width="24.125" style="293" bestFit="1" customWidth="1"/>
    <col min="13588" max="13588" width="3.75" style="293" bestFit="1" customWidth="1"/>
    <col min="13589" max="13589" width="24.125" style="293" bestFit="1" customWidth="1"/>
    <col min="13590" max="13590" width="3.375" style="293" customWidth="1"/>
    <col min="13591" max="13591" width="24.125" style="293" bestFit="1" customWidth="1"/>
    <col min="13592" max="13592" width="3.375" style="293" bestFit="1" customWidth="1"/>
    <col min="13593" max="13593" width="0.75" style="293" customWidth="1"/>
    <col min="13594" max="13825" width="9" style="293"/>
    <col min="13826" max="13826" width="0.75" style="293" customWidth="1"/>
    <col min="13827" max="13827" width="1.375" style="293" customWidth="1"/>
    <col min="13828" max="13828" width="1.5" style="293" customWidth="1"/>
    <col min="13829" max="13830" width="1.625" style="293" customWidth="1"/>
    <col min="13831" max="13831" width="1.5" style="293" customWidth="1"/>
    <col min="13832" max="13832" width="1.625" style="293" customWidth="1"/>
    <col min="13833" max="13839" width="2.125" style="293" customWidth="1"/>
    <col min="13840" max="13840" width="6.625" style="293" customWidth="1"/>
    <col min="13841" max="13841" width="24.125" style="293" bestFit="1" customWidth="1"/>
    <col min="13842" max="13842" width="3.375" style="293" customWidth="1"/>
    <col min="13843" max="13843" width="24.125" style="293" bestFit="1" customWidth="1"/>
    <col min="13844" max="13844" width="3.75" style="293" bestFit="1" customWidth="1"/>
    <col min="13845" max="13845" width="24.125" style="293" bestFit="1" customWidth="1"/>
    <col min="13846" max="13846" width="3.375" style="293" customWidth="1"/>
    <col min="13847" max="13847" width="24.125" style="293" bestFit="1" customWidth="1"/>
    <col min="13848" max="13848" width="3.375" style="293" bestFit="1" customWidth="1"/>
    <col min="13849" max="13849" width="0.75" style="293" customWidth="1"/>
    <col min="13850" max="14081" width="9" style="293"/>
    <col min="14082" max="14082" width="0.75" style="293" customWidth="1"/>
    <col min="14083" max="14083" width="1.375" style="293" customWidth="1"/>
    <col min="14084" max="14084" width="1.5" style="293" customWidth="1"/>
    <col min="14085" max="14086" width="1.625" style="293" customWidth="1"/>
    <col min="14087" max="14087" width="1.5" style="293" customWidth="1"/>
    <col min="14088" max="14088" width="1.625" style="293" customWidth="1"/>
    <col min="14089" max="14095" width="2.125" style="293" customWidth="1"/>
    <col min="14096" max="14096" width="6.625" style="293" customWidth="1"/>
    <col min="14097" max="14097" width="24.125" style="293" bestFit="1" customWidth="1"/>
    <col min="14098" max="14098" width="3.375" style="293" customWidth="1"/>
    <col min="14099" max="14099" width="24.125" style="293" bestFit="1" customWidth="1"/>
    <col min="14100" max="14100" width="3.75" style="293" bestFit="1" customWidth="1"/>
    <col min="14101" max="14101" width="24.125" style="293" bestFit="1" customWidth="1"/>
    <col min="14102" max="14102" width="3.375" style="293" customWidth="1"/>
    <col min="14103" max="14103" width="24.125" style="293" bestFit="1" customWidth="1"/>
    <col min="14104" max="14104" width="3.375" style="293" bestFit="1" customWidth="1"/>
    <col min="14105" max="14105" width="0.75" style="293" customWidth="1"/>
    <col min="14106" max="14337" width="9" style="293"/>
    <col min="14338" max="14338" width="0.75" style="293" customWidth="1"/>
    <col min="14339" max="14339" width="1.375" style="293" customWidth="1"/>
    <col min="14340" max="14340" width="1.5" style="293" customWidth="1"/>
    <col min="14341" max="14342" width="1.625" style="293" customWidth="1"/>
    <col min="14343" max="14343" width="1.5" style="293" customWidth="1"/>
    <col min="14344" max="14344" width="1.625" style="293" customWidth="1"/>
    <col min="14345" max="14351" width="2.125" style="293" customWidth="1"/>
    <col min="14352" max="14352" width="6.625" style="293" customWidth="1"/>
    <col min="14353" max="14353" width="24.125" style="293" bestFit="1" customWidth="1"/>
    <col min="14354" max="14354" width="3.375" style="293" customWidth="1"/>
    <col min="14355" max="14355" width="24.125" style="293" bestFit="1" customWidth="1"/>
    <col min="14356" max="14356" width="3.75" style="293" bestFit="1" customWidth="1"/>
    <col min="14357" max="14357" width="24.125" style="293" bestFit="1" customWidth="1"/>
    <col min="14358" max="14358" width="3.375" style="293" customWidth="1"/>
    <col min="14359" max="14359" width="24.125" style="293" bestFit="1" customWidth="1"/>
    <col min="14360" max="14360" width="3.375" style="293" bestFit="1" customWidth="1"/>
    <col min="14361" max="14361" width="0.75" style="293" customWidth="1"/>
    <col min="14362" max="14593" width="9" style="293"/>
    <col min="14594" max="14594" width="0.75" style="293" customWidth="1"/>
    <col min="14595" max="14595" width="1.375" style="293" customWidth="1"/>
    <col min="14596" max="14596" width="1.5" style="293" customWidth="1"/>
    <col min="14597" max="14598" width="1.625" style="293" customWidth="1"/>
    <col min="14599" max="14599" width="1.5" style="293" customWidth="1"/>
    <col min="14600" max="14600" width="1.625" style="293" customWidth="1"/>
    <col min="14601" max="14607" width="2.125" style="293" customWidth="1"/>
    <col min="14608" max="14608" width="6.625" style="293" customWidth="1"/>
    <col min="14609" max="14609" width="24.125" style="293" bestFit="1" customWidth="1"/>
    <col min="14610" max="14610" width="3.375" style="293" customWidth="1"/>
    <col min="14611" max="14611" width="24.125" style="293" bestFit="1" customWidth="1"/>
    <col min="14612" max="14612" width="3.75" style="293" bestFit="1" customWidth="1"/>
    <col min="14613" max="14613" width="24.125" style="293" bestFit="1" customWidth="1"/>
    <col min="14614" max="14614" width="3.375" style="293" customWidth="1"/>
    <col min="14615" max="14615" width="24.125" style="293" bestFit="1" customWidth="1"/>
    <col min="14616" max="14616" width="3.375" style="293" bestFit="1" customWidth="1"/>
    <col min="14617" max="14617" width="0.75" style="293" customWidth="1"/>
    <col min="14618" max="14849" width="9" style="293"/>
    <col min="14850" max="14850" width="0.75" style="293" customWidth="1"/>
    <col min="14851" max="14851" width="1.375" style="293" customWidth="1"/>
    <col min="14852" max="14852" width="1.5" style="293" customWidth="1"/>
    <col min="14853" max="14854" width="1.625" style="293" customWidth="1"/>
    <col min="14855" max="14855" width="1.5" style="293" customWidth="1"/>
    <col min="14856" max="14856" width="1.625" style="293" customWidth="1"/>
    <col min="14857" max="14863" width="2.125" style="293" customWidth="1"/>
    <col min="14864" max="14864" width="6.625" style="293" customWidth="1"/>
    <col min="14865" max="14865" width="24.125" style="293" bestFit="1" customWidth="1"/>
    <col min="14866" max="14866" width="3.375" style="293" customWidth="1"/>
    <col min="14867" max="14867" width="24.125" style="293" bestFit="1" customWidth="1"/>
    <col min="14868" max="14868" width="3.75" style="293" bestFit="1" customWidth="1"/>
    <col min="14869" max="14869" width="24.125" style="293" bestFit="1" customWidth="1"/>
    <col min="14870" max="14870" width="3.375" style="293" customWidth="1"/>
    <col min="14871" max="14871" width="24.125" style="293" bestFit="1" customWidth="1"/>
    <col min="14872" max="14872" width="3.375" style="293" bestFit="1" customWidth="1"/>
    <col min="14873" max="14873" width="0.75" style="293" customWidth="1"/>
    <col min="14874" max="15105" width="9" style="293"/>
    <col min="15106" max="15106" width="0.75" style="293" customWidth="1"/>
    <col min="15107" max="15107" width="1.375" style="293" customWidth="1"/>
    <col min="15108" max="15108" width="1.5" style="293" customWidth="1"/>
    <col min="15109" max="15110" width="1.625" style="293" customWidth="1"/>
    <col min="15111" max="15111" width="1.5" style="293" customWidth="1"/>
    <col min="15112" max="15112" width="1.625" style="293" customWidth="1"/>
    <col min="15113" max="15119" width="2.125" style="293" customWidth="1"/>
    <col min="15120" max="15120" width="6.625" style="293" customWidth="1"/>
    <col min="15121" max="15121" width="24.125" style="293" bestFit="1" customWidth="1"/>
    <col min="15122" max="15122" width="3.375" style="293" customWidth="1"/>
    <col min="15123" max="15123" width="24.125" style="293" bestFit="1" customWidth="1"/>
    <col min="15124" max="15124" width="3.75" style="293" bestFit="1" customWidth="1"/>
    <col min="15125" max="15125" width="24.125" style="293" bestFit="1" customWidth="1"/>
    <col min="15126" max="15126" width="3.375" style="293" customWidth="1"/>
    <col min="15127" max="15127" width="24.125" style="293" bestFit="1" customWidth="1"/>
    <col min="15128" max="15128" width="3.375" style="293" bestFit="1" customWidth="1"/>
    <col min="15129" max="15129" width="0.75" style="293" customWidth="1"/>
    <col min="15130" max="15361" width="9" style="293"/>
    <col min="15362" max="15362" width="0.75" style="293" customWidth="1"/>
    <col min="15363" max="15363" width="1.375" style="293" customWidth="1"/>
    <col min="15364" max="15364" width="1.5" style="293" customWidth="1"/>
    <col min="15365" max="15366" width="1.625" style="293" customWidth="1"/>
    <col min="15367" max="15367" width="1.5" style="293" customWidth="1"/>
    <col min="15368" max="15368" width="1.625" style="293" customWidth="1"/>
    <col min="15369" max="15375" width="2.125" style="293" customWidth="1"/>
    <col min="15376" max="15376" width="6.625" style="293" customWidth="1"/>
    <col min="15377" max="15377" width="24.125" style="293" bestFit="1" customWidth="1"/>
    <col min="15378" max="15378" width="3.375" style="293" customWidth="1"/>
    <col min="15379" max="15379" width="24.125" style="293" bestFit="1" customWidth="1"/>
    <col min="15380" max="15380" width="3.75" style="293" bestFit="1" customWidth="1"/>
    <col min="15381" max="15381" width="24.125" style="293" bestFit="1" customWidth="1"/>
    <col min="15382" max="15382" width="3.375" style="293" customWidth="1"/>
    <col min="15383" max="15383" width="24.125" style="293" bestFit="1" customWidth="1"/>
    <col min="15384" max="15384" width="3.375" style="293" bestFit="1" customWidth="1"/>
    <col min="15385" max="15385" width="0.75" style="293" customWidth="1"/>
    <col min="15386" max="15617" width="9" style="293"/>
    <col min="15618" max="15618" width="0.75" style="293" customWidth="1"/>
    <col min="15619" max="15619" width="1.375" style="293" customWidth="1"/>
    <col min="15620" max="15620" width="1.5" style="293" customWidth="1"/>
    <col min="15621" max="15622" width="1.625" style="293" customWidth="1"/>
    <col min="15623" max="15623" width="1.5" style="293" customWidth="1"/>
    <col min="15624" max="15624" width="1.625" style="293" customWidth="1"/>
    <col min="15625" max="15631" width="2.125" style="293" customWidth="1"/>
    <col min="15632" max="15632" width="6.625" style="293" customWidth="1"/>
    <col min="15633" max="15633" width="24.125" style="293" bestFit="1" customWidth="1"/>
    <col min="15634" max="15634" width="3.375" style="293" customWidth="1"/>
    <col min="15635" max="15635" width="24.125" style="293" bestFit="1" customWidth="1"/>
    <col min="15636" max="15636" width="3.75" style="293" bestFit="1" customWidth="1"/>
    <col min="15637" max="15637" width="24.125" style="293" bestFit="1" customWidth="1"/>
    <col min="15638" max="15638" width="3.375" style="293" customWidth="1"/>
    <col min="15639" max="15639" width="24.125" style="293" bestFit="1" customWidth="1"/>
    <col min="15640" max="15640" width="3.375" style="293" bestFit="1" customWidth="1"/>
    <col min="15641" max="15641" width="0.75" style="293" customWidth="1"/>
    <col min="15642" max="15873" width="9" style="293"/>
    <col min="15874" max="15874" width="0.75" style="293" customWidth="1"/>
    <col min="15875" max="15875" width="1.375" style="293" customWidth="1"/>
    <col min="15876" max="15876" width="1.5" style="293" customWidth="1"/>
    <col min="15877" max="15878" width="1.625" style="293" customWidth="1"/>
    <col min="15879" max="15879" width="1.5" style="293" customWidth="1"/>
    <col min="15880" max="15880" width="1.625" style="293" customWidth="1"/>
    <col min="15881" max="15887" width="2.125" style="293" customWidth="1"/>
    <col min="15888" max="15888" width="6.625" style="293" customWidth="1"/>
    <col min="15889" max="15889" width="24.125" style="293" bestFit="1" customWidth="1"/>
    <col min="15890" max="15890" width="3.375" style="293" customWidth="1"/>
    <col min="15891" max="15891" width="24.125" style="293" bestFit="1" customWidth="1"/>
    <col min="15892" max="15892" width="3.75" style="293" bestFit="1" customWidth="1"/>
    <col min="15893" max="15893" width="24.125" style="293" bestFit="1" customWidth="1"/>
    <col min="15894" max="15894" width="3.375" style="293" customWidth="1"/>
    <col min="15895" max="15895" width="24.125" style="293" bestFit="1" customWidth="1"/>
    <col min="15896" max="15896" width="3.375" style="293" bestFit="1" customWidth="1"/>
    <col min="15897" max="15897" width="0.75" style="293" customWidth="1"/>
    <col min="15898" max="16129" width="9" style="293"/>
    <col min="16130" max="16130" width="0.75" style="293" customWidth="1"/>
    <col min="16131" max="16131" width="1.375" style="293" customWidth="1"/>
    <col min="16132" max="16132" width="1.5" style="293" customWidth="1"/>
    <col min="16133" max="16134" width="1.625" style="293" customWidth="1"/>
    <col min="16135" max="16135" width="1.5" style="293" customWidth="1"/>
    <col min="16136" max="16136" width="1.625" style="293" customWidth="1"/>
    <col min="16137" max="16143" width="2.125" style="293" customWidth="1"/>
    <col min="16144" max="16144" width="6.625" style="293" customWidth="1"/>
    <col min="16145" max="16145" width="24.125" style="293" bestFit="1" customWidth="1"/>
    <col min="16146" max="16146" width="3.375" style="293" customWidth="1"/>
    <col min="16147" max="16147" width="24.125" style="293" bestFit="1" customWidth="1"/>
    <col min="16148" max="16148" width="3.75" style="293" bestFit="1" customWidth="1"/>
    <col min="16149" max="16149" width="24.125" style="293" bestFit="1" customWidth="1"/>
    <col min="16150" max="16150" width="3.375" style="293" customWidth="1"/>
    <col min="16151" max="16151" width="24.125" style="293" bestFit="1" customWidth="1"/>
    <col min="16152" max="16152" width="3.375" style="293" bestFit="1" customWidth="1"/>
    <col min="16153" max="16153" width="0.75" style="293" customWidth="1"/>
    <col min="16154" max="16384" width="9" style="293"/>
  </cols>
  <sheetData>
    <row r="1" spans="1:25" x14ac:dyDescent="0.15">
      <c r="C1" s="293" t="s">
        <v>354</v>
      </c>
    </row>
    <row r="2" spans="1:25" x14ac:dyDescent="0.15">
      <c r="C2" s="293" t="s">
        <v>355</v>
      </c>
    </row>
    <row r="3" spans="1:25" x14ac:dyDescent="0.15">
      <c r="C3" s="293" t="s">
        <v>356</v>
      </c>
    </row>
    <row r="4" spans="1:25" x14ac:dyDescent="0.15">
      <c r="C4" s="293" t="s">
        <v>357</v>
      </c>
    </row>
    <row r="5" spans="1:25" x14ac:dyDescent="0.15">
      <c r="C5" s="293" t="s">
        <v>358</v>
      </c>
    </row>
    <row r="6" spans="1:25" x14ac:dyDescent="0.15">
      <c r="C6" s="293" t="s">
        <v>359</v>
      </c>
    </row>
    <row r="7" spans="1:25" x14ac:dyDescent="0.15">
      <c r="C7" s="293" t="s">
        <v>360</v>
      </c>
    </row>
    <row r="8" spans="1:25" s="290" customFormat="1" x14ac:dyDescent="0.15">
      <c r="A8" s="288"/>
      <c r="B8" s="289"/>
      <c r="D8" s="291"/>
      <c r="E8" s="291"/>
      <c r="F8" s="291"/>
      <c r="G8" s="291"/>
      <c r="H8" s="291"/>
      <c r="I8" s="291"/>
    </row>
    <row r="9" spans="1:25" ht="24" x14ac:dyDescent="0.15">
      <c r="C9" s="294" t="s">
        <v>428</v>
      </c>
      <c r="D9" s="294"/>
      <c r="E9" s="294"/>
      <c r="F9" s="294"/>
      <c r="G9" s="294"/>
      <c r="H9" s="294"/>
      <c r="I9" s="294"/>
      <c r="J9" s="294"/>
      <c r="K9" s="294"/>
      <c r="L9" s="294"/>
      <c r="M9" s="294"/>
      <c r="N9" s="294"/>
      <c r="O9" s="294"/>
      <c r="P9" s="294"/>
      <c r="Q9" s="294"/>
      <c r="R9" s="294"/>
      <c r="S9" s="294"/>
      <c r="T9" s="294"/>
      <c r="U9" s="294"/>
      <c r="V9" s="294"/>
      <c r="W9" s="294"/>
      <c r="X9" s="294"/>
      <c r="Y9" s="290"/>
    </row>
    <row r="10" spans="1:25" ht="14.25" x14ac:dyDescent="0.15">
      <c r="C10" s="295" t="s">
        <v>417</v>
      </c>
      <c r="D10" s="295"/>
      <c r="E10" s="295"/>
      <c r="F10" s="295"/>
      <c r="G10" s="295"/>
      <c r="H10" s="295"/>
      <c r="I10" s="295"/>
      <c r="J10" s="295"/>
      <c r="K10" s="295"/>
      <c r="L10" s="295"/>
      <c r="M10" s="295"/>
      <c r="N10" s="295"/>
      <c r="O10" s="295"/>
      <c r="P10" s="295"/>
      <c r="Q10" s="295"/>
      <c r="R10" s="295"/>
      <c r="S10" s="295"/>
      <c r="T10" s="295"/>
      <c r="U10" s="295"/>
      <c r="V10" s="295"/>
      <c r="W10" s="295"/>
      <c r="X10" s="295"/>
      <c r="Y10" s="290"/>
    </row>
    <row r="11" spans="1:25" ht="14.25" x14ac:dyDescent="0.15">
      <c r="C11" s="295" t="s">
        <v>418</v>
      </c>
      <c r="D11" s="295"/>
      <c r="E11" s="295"/>
      <c r="F11" s="295"/>
      <c r="G11" s="295"/>
      <c r="H11" s="295"/>
      <c r="I11" s="295"/>
      <c r="J11" s="295"/>
      <c r="K11" s="295"/>
      <c r="L11" s="295"/>
      <c r="M11" s="295"/>
      <c r="N11" s="295"/>
      <c r="O11" s="295"/>
      <c r="P11" s="295"/>
      <c r="Q11" s="295"/>
      <c r="R11" s="295"/>
      <c r="S11" s="295"/>
      <c r="T11" s="295"/>
      <c r="U11" s="295"/>
      <c r="V11" s="295"/>
      <c r="W11" s="295"/>
      <c r="X11" s="295"/>
      <c r="Y11" s="290"/>
    </row>
    <row r="12" spans="1:25" ht="15.75" customHeight="1" thickBot="1" x14ac:dyDescent="0.2">
      <c r="F12" s="296"/>
      <c r="G12" s="296"/>
      <c r="H12" s="296"/>
      <c r="I12" s="296"/>
      <c r="J12" s="296"/>
      <c r="K12" s="296"/>
      <c r="L12" s="296"/>
      <c r="M12" s="296"/>
      <c r="N12" s="296"/>
      <c r="O12" s="296"/>
      <c r="P12" s="297"/>
      <c r="Q12" s="296"/>
      <c r="R12" s="297"/>
      <c r="S12" s="296"/>
      <c r="T12" s="296"/>
      <c r="U12" s="296"/>
      <c r="V12" s="296"/>
      <c r="W12" s="296"/>
      <c r="X12" s="298" t="s">
        <v>415</v>
      </c>
      <c r="Y12" s="290"/>
    </row>
    <row r="13" spans="1:25" ht="14.25" thickBot="1" x14ac:dyDescent="0.2">
      <c r="A13" s="292" t="s">
        <v>330</v>
      </c>
      <c r="C13" s="299" t="s">
        <v>0</v>
      </c>
      <c r="D13" s="300"/>
      <c r="E13" s="300"/>
      <c r="F13" s="300"/>
      <c r="G13" s="300"/>
      <c r="H13" s="300"/>
      <c r="I13" s="300"/>
      <c r="J13" s="300"/>
      <c r="K13" s="300"/>
      <c r="L13" s="300"/>
      <c r="M13" s="300"/>
      <c r="N13" s="300"/>
      <c r="O13" s="300"/>
      <c r="P13" s="301"/>
      <c r="Q13" s="302" t="s">
        <v>332</v>
      </c>
      <c r="R13" s="303"/>
      <c r="S13" s="304"/>
      <c r="T13" s="304"/>
      <c r="U13" s="304"/>
      <c r="V13" s="304"/>
      <c r="W13" s="304"/>
      <c r="X13" s="305"/>
    </row>
    <row r="14" spans="1:25" x14ac:dyDescent="0.15">
      <c r="A14" s="292" t="s">
        <v>151</v>
      </c>
      <c r="C14" s="306"/>
      <c r="D14" s="307"/>
      <c r="E14" s="308" t="s">
        <v>152</v>
      </c>
      <c r="F14" s="308"/>
      <c r="G14" s="308"/>
      <c r="H14" s="308"/>
      <c r="I14" s="307"/>
      <c r="J14" s="308"/>
      <c r="K14" s="308"/>
      <c r="L14" s="308"/>
      <c r="M14" s="308"/>
      <c r="N14" s="307"/>
      <c r="O14" s="307"/>
      <c r="P14" s="307"/>
      <c r="Q14" s="309">
        <v>104962092</v>
      </c>
      <c r="R14" s="310" t="s">
        <v>414</v>
      </c>
      <c r="S14" s="305"/>
      <c r="T14" s="305"/>
      <c r="U14" s="305"/>
      <c r="V14" s="305"/>
      <c r="W14" s="305"/>
      <c r="X14" s="305"/>
    </row>
    <row r="15" spans="1:25" x14ac:dyDescent="0.15">
      <c r="A15" s="292" t="s">
        <v>153</v>
      </c>
      <c r="C15" s="311"/>
      <c r="D15" s="305"/>
      <c r="E15" s="305"/>
      <c r="F15" s="23" t="s">
        <v>154</v>
      </c>
      <c r="G15" s="23"/>
      <c r="H15" s="23"/>
      <c r="I15" s="23"/>
      <c r="J15" s="23"/>
      <c r="K15" s="23"/>
      <c r="L15" s="23"/>
      <c r="M15" s="23"/>
      <c r="N15" s="305"/>
      <c r="O15" s="305"/>
      <c r="P15" s="305"/>
      <c r="Q15" s="312">
        <v>48941349</v>
      </c>
      <c r="R15" s="313" t="s">
        <v>414</v>
      </c>
      <c r="S15" s="305"/>
      <c r="T15" s="305"/>
      <c r="U15" s="305"/>
      <c r="V15" s="305"/>
      <c r="W15" s="305"/>
      <c r="X15" s="305"/>
    </row>
    <row r="16" spans="1:25" x14ac:dyDescent="0.15">
      <c r="A16" s="292" t="s">
        <v>155</v>
      </c>
      <c r="C16" s="311"/>
      <c r="D16" s="305"/>
      <c r="E16" s="305"/>
      <c r="F16" s="23"/>
      <c r="G16" s="23" t="s">
        <v>156</v>
      </c>
      <c r="H16" s="23"/>
      <c r="I16" s="23"/>
      <c r="J16" s="23"/>
      <c r="K16" s="23"/>
      <c r="L16" s="23"/>
      <c r="M16" s="23"/>
      <c r="N16" s="305"/>
      <c r="O16" s="305"/>
      <c r="P16" s="305"/>
      <c r="Q16" s="312">
        <v>10600239</v>
      </c>
      <c r="R16" s="313" t="s">
        <v>414</v>
      </c>
      <c r="S16" s="305"/>
      <c r="T16" s="305" t="s">
        <v>90</v>
      </c>
      <c r="U16" s="305"/>
      <c r="V16" s="305"/>
      <c r="W16" s="305"/>
      <c r="X16" s="305"/>
    </row>
    <row r="17" spans="1:24" x14ac:dyDescent="0.15">
      <c r="A17" s="292" t="s">
        <v>157</v>
      </c>
      <c r="C17" s="311"/>
      <c r="D17" s="305"/>
      <c r="E17" s="305"/>
      <c r="F17" s="23"/>
      <c r="G17" s="23"/>
      <c r="H17" s="23" t="s">
        <v>158</v>
      </c>
      <c r="I17" s="23"/>
      <c r="J17" s="23"/>
      <c r="K17" s="23"/>
      <c r="L17" s="23"/>
      <c r="M17" s="23"/>
      <c r="N17" s="305"/>
      <c r="O17" s="305"/>
      <c r="P17" s="305"/>
      <c r="Q17" s="312">
        <v>8570404</v>
      </c>
      <c r="R17" s="313" t="s">
        <v>414</v>
      </c>
      <c r="S17" s="305"/>
      <c r="T17" s="305"/>
      <c r="U17" s="305"/>
      <c r="V17" s="305"/>
      <c r="W17" s="305"/>
      <c r="X17" s="305"/>
    </row>
    <row r="18" spans="1:24" x14ac:dyDescent="0.15">
      <c r="A18" s="292" t="s">
        <v>159</v>
      </c>
      <c r="C18" s="311"/>
      <c r="D18" s="305"/>
      <c r="E18" s="305"/>
      <c r="F18" s="23"/>
      <c r="G18" s="23"/>
      <c r="H18" s="23" t="s">
        <v>160</v>
      </c>
      <c r="I18" s="23"/>
      <c r="J18" s="23"/>
      <c r="K18" s="23"/>
      <c r="L18" s="23"/>
      <c r="M18" s="23"/>
      <c r="N18" s="305"/>
      <c r="O18" s="305"/>
      <c r="P18" s="305"/>
      <c r="Q18" s="312">
        <v>708412</v>
      </c>
      <c r="R18" s="313" t="s">
        <v>414</v>
      </c>
      <c r="S18" s="305"/>
      <c r="T18" s="305"/>
      <c r="U18" s="305"/>
      <c r="V18" s="305"/>
      <c r="W18" s="305"/>
      <c r="X18" s="305"/>
    </row>
    <row r="19" spans="1:24" x14ac:dyDescent="0.15">
      <c r="A19" s="292" t="s">
        <v>161</v>
      </c>
      <c r="C19" s="311"/>
      <c r="D19" s="305"/>
      <c r="E19" s="305"/>
      <c r="F19" s="23"/>
      <c r="G19" s="23"/>
      <c r="H19" s="23" t="s">
        <v>162</v>
      </c>
      <c r="I19" s="23"/>
      <c r="J19" s="23"/>
      <c r="K19" s="23"/>
      <c r="L19" s="23"/>
      <c r="M19" s="23"/>
      <c r="N19" s="305"/>
      <c r="O19" s="305"/>
      <c r="P19" s="305"/>
      <c r="Q19" s="312">
        <v>267964</v>
      </c>
      <c r="R19" s="313" t="s">
        <v>414</v>
      </c>
      <c r="S19" s="305"/>
      <c r="T19" s="305"/>
      <c r="U19" s="305"/>
      <c r="V19" s="305"/>
      <c r="W19" s="305"/>
      <c r="X19" s="305"/>
    </row>
    <row r="20" spans="1:24" x14ac:dyDescent="0.15">
      <c r="A20" s="292" t="s">
        <v>163</v>
      </c>
      <c r="C20" s="311"/>
      <c r="D20" s="305"/>
      <c r="E20" s="305"/>
      <c r="F20" s="23"/>
      <c r="G20" s="23"/>
      <c r="H20" s="23" t="s">
        <v>44</v>
      </c>
      <c r="I20" s="23"/>
      <c r="J20" s="23"/>
      <c r="K20" s="23"/>
      <c r="L20" s="23"/>
      <c r="M20" s="23"/>
      <c r="N20" s="305"/>
      <c r="O20" s="305"/>
      <c r="P20" s="305"/>
      <c r="Q20" s="312">
        <v>1053459</v>
      </c>
      <c r="R20" s="313" t="s">
        <v>414</v>
      </c>
      <c r="S20" s="305"/>
      <c r="T20" s="305"/>
      <c r="U20" s="305"/>
      <c r="V20" s="305"/>
      <c r="W20" s="305"/>
      <c r="X20" s="305"/>
    </row>
    <row r="21" spans="1:24" x14ac:dyDescent="0.15">
      <c r="A21" s="292" t="s">
        <v>164</v>
      </c>
      <c r="C21" s="311"/>
      <c r="D21" s="305"/>
      <c r="E21" s="305"/>
      <c r="F21" s="23"/>
      <c r="G21" s="23" t="s">
        <v>165</v>
      </c>
      <c r="H21" s="23"/>
      <c r="I21" s="23"/>
      <c r="J21" s="23"/>
      <c r="K21" s="23"/>
      <c r="L21" s="23"/>
      <c r="M21" s="23"/>
      <c r="N21" s="305"/>
      <c r="O21" s="305"/>
      <c r="P21" s="305"/>
      <c r="Q21" s="312">
        <v>30553120</v>
      </c>
      <c r="R21" s="313" t="s">
        <v>419</v>
      </c>
      <c r="S21" s="305"/>
      <c r="T21" s="305"/>
      <c r="U21" s="305"/>
      <c r="V21" s="305"/>
      <c r="W21" s="305"/>
      <c r="X21" s="305"/>
    </row>
    <row r="22" spans="1:24" x14ac:dyDescent="0.15">
      <c r="A22" s="292" t="s">
        <v>166</v>
      </c>
      <c r="C22" s="311"/>
      <c r="D22" s="305"/>
      <c r="E22" s="305"/>
      <c r="F22" s="23"/>
      <c r="G22" s="23"/>
      <c r="H22" s="23" t="s">
        <v>167</v>
      </c>
      <c r="I22" s="23"/>
      <c r="J22" s="23"/>
      <c r="K22" s="23"/>
      <c r="L22" s="23"/>
      <c r="M22" s="23"/>
      <c r="N22" s="305"/>
      <c r="O22" s="305"/>
      <c r="P22" s="305"/>
      <c r="Q22" s="312">
        <v>16101226</v>
      </c>
      <c r="R22" s="313" t="s">
        <v>414</v>
      </c>
      <c r="S22" s="305"/>
      <c r="T22" s="305"/>
      <c r="U22" s="305"/>
      <c r="V22" s="305"/>
      <c r="W22" s="305"/>
      <c r="X22" s="305"/>
    </row>
    <row r="23" spans="1:24" x14ac:dyDescent="0.15">
      <c r="A23" s="292" t="s">
        <v>168</v>
      </c>
      <c r="C23" s="311"/>
      <c r="D23" s="305"/>
      <c r="E23" s="305"/>
      <c r="F23" s="23"/>
      <c r="G23" s="23"/>
      <c r="H23" s="23" t="s">
        <v>169</v>
      </c>
      <c r="I23" s="23"/>
      <c r="J23" s="23"/>
      <c r="K23" s="23"/>
      <c r="L23" s="23"/>
      <c r="M23" s="23"/>
      <c r="N23" s="305"/>
      <c r="O23" s="305"/>
      <c r="P23" s="305"/>
      <c r="Q23" s="312">
        <v>812562</v>
      </c>
      <c r="R23" s="313" t="s">
        <v>414</v>
      </c>
      <c r="S23" s="305"/>
      <c r="T23" s="305"/>
      <c r="U23" s="305"/>
      <c r="V23" s="305"/>
      <c r="W23" s="305"/>
      <c r="X23" s="305"/>
    </row>
    <row r="24" spans="1:24" x14ac:dyDescent="0.15">
      <c r="A24" s="292" t="s">
        <v>170</v>
      </c>
      <c r="C24" s="311"/>
      <c r="D24" s="305"/>
      <c r="E24" s="305"/>
      <c r="F24" s="23"/>
      <c r="G24" s="23"/>
      <c r="H24" s="23" t="s">
        <v>171</v>
      </c>
      <c r="I24" s="23"/>
      <c r="J24" s="23"/>
      <c r="K24" s="23"/>
      <c r="L24" s="23"/>
      <c r="M24" s="23"/>
      <c r="N24" s="305"/>
      <c r="O24" s="305"/>
      <c r="P24" s="305"/>
      <c r="Q24" s="312">
        <v>13473928</v>
      </c>
      <c r="R24" s="313" t="s">
        <v>414</v>
      </c>
      <c r="S24" s="305"/>
      <c r="T24" s="305"/>
      <c r="U24" s="305"/>
      <c r="V24" s="305"/>
      <c r="W24" s="305"/>
      <c r="X24" s="305"/>
    </row>
    <row r="25" spans="1:24" x14ac:dyDescent="0.15">
      <c r="A25" s="292" t="s">
        <v>172</v>
      </c>
      <c r="C25" s="311"/>
      <c r="D25" s="305"/>
      <c r="E25" s="305"/>
      <c r="F25" s="23"/>
      <c r="G25" s="23"/>
      <c r="H25" s="23" t="s">
        <v>44</v>
      </c>
      <c r="I25" s="23"/>
      <c r="J25" s="23"/>
      <c r="K25" s="23"/>
      <c r="L25" s="23"/>
      <c r="M25" s="23"/>
      <c r="N25" s="305"/>
      <c r="O25" s="305"/>
      <c r="P25" s="305"/>
      <c r="Q25" s="312">
        <v>165405</v>
      </c>
      <c r="R25" s="313" t="s">
        <v>414</v>
      </c>
      <c r="S25" s="305"/>
      <c r="T25" s="305"/>
      <c r="U25" s="305"/>
      <c r="V25" s="305"/>
      <c r="W25" s="305"/>
      <c r="X25" s="305"/>
    </row>
    <row r="26" spans="1:24" x14ac:dyDescent="0.15">
      <c r="A26" s="292" t="s">
        <v>173</v>
      </c>
      <c r="C26" s="311"/>
      <c r="D26" s="305"/>
      <c r="E26" s="305"/>
      <c r="F26" s="23"/>
      <c r="G26" s="23" t="s">
        <v>174</v>
      </c>
      <c r="H26" s="23"/>
      <c r="I26" s="23"/>
      <c r="J26" s="23"/>
      <c r="K26" s="23"/>
      <c r="L26" s="23"/>
      <c r="M26" s="23"/>
      <c r="N26" s="305"/>
      <c r="O26" s="305"/>
      <c r="P26" s="305"/>
      <c r="Q26" s="312">
        <v>7787989</v>
      </c>
      <c r="R26" s="313" t="s">
        <v>414</v>
      </c>
      <c r="S26" s="305"/>
      <c r="T26" s="305"/>
      <c r="U26" s="305"/>
      <c r="V26" s="305"/>
      <c r="W26" s="23"/>
      <c r="X26" s="23"/>
    </row>
    <row r="27" spans="1:24" x14ac:dyDescent="0.15">
      <c r="A27" s="292" t="s">
        <v>175</v>
      </c>
      <c r="C27" s="311"/>
      <c r="D27" s="305"/>
      <c r="E27" s="305"/>
      <c r="F27" s="23"/>
      <c r="G27" s="23"/>
      <c r="H27" s="305" t="s">
        <v>176</v>
      </c>
      <c r="I27" s="305"/>
      <c r="J27" s="23"/>
      <c r="K27" s="305"/>
      <c r="L27" s="23"/>
      <c r="M27" s="23"/>
      <c r="N27" s="305"/>
      <c r="O27" s="305"/>
      <c r="P27" s="305"/>
      <c r="Q27" s="312">
        <v>820383</v>
      </c>
      <c r="R27" s="313" t="s">
        <v>414</v>
      </c>
      <c r="S27" s="305"/>
      <c r="T27" s="305"/>
      <c r="U27" s="305"/>
      <c r="V27" s="305"/>
      <c r="W27" s="23"/>
      <c r="X27" s="23"/>
    </row>
    <row r="28" spans="1:24" x14ac:dyDescent="0.15">
      <c r="A28" s="292" t="s">
        <v>177</v>
      </c>
      <c r="C28" s="311"/>
      <c r="D28" s="305"/>
      <c r="E28" s="305"/>
      <c r="F28" s="23"/>
      <c r="G28" s="23"/>
      <c r="H28" s="23" t="s">
        <v>178</v>
      </c>
      <c r="I28" s="23"/>
      <c r="J28" s="23"/>
      <c r="K28" s="23"/>
      <c r="L28" s="23"/>
      <c r="M28" s="23"/>
      <c r="N28" s="305"/>
      <c r="O28" s="305"/>
      <c r="P28" s="305"/>
      <c r="Q28" s="312">
        <v>82689</v>
      </c>
      <c r="R28" s="313" t="s">
        <v>414</v>
      </c>
      <c r="S28" s="305"/>
      <c r="T28" s="305"/>
      <c r="U28" s="305"/>
      <c r="V28" s="305"/>
      <c r="W28" s="23"/>
      <c r="X28" s="23"/>
    </row>
    <row r="29" spans="1:24" x14ac:dyDescent="0.15">
      <c r="A29" s="292" t="s">
        <v>179</v>
      </c>
      <c r="C29" s="311"/>
      <c r="D29" s="305"/>
      <c r="E29" s="305"/>
      <c r="F29" s="23"/>
      <c r="G29" s="23"/>
      <c r="H29" s="23" t="s">
        <v>44</v>
      </c>
      <c r="I29" s="23"/>
      <c r="J29" s="23"/>
      <c r="K29" s="23"/>
      <c r="L29" s="23"/>
      <c r="M29" s="23"/>
      <c r="N29" s="305"/>
      <c r="O29" s="305"/>
      <c r="P29" s="305"/>
      <c r="Q29" s="312">
        <v>6884917</v>
      </c>
      <c r="R29" s="313" t="s">
        <v>414</v>
      </c>
      <c r="S29" s="305"/>
      <c r="T29" s="305"/>
      <c r="U29" s="305"/>
      <c r="V29" s="305"/>
      <c r="W29" s="23"/>
      <c r="X29" s="23"/>
    </row>
    <row r="30" spans="1:24" x14ac:dyDescent="0.15">
      <c r="A30" s="292" t="s">
        <v>180</v>
      </c>
      <c r="C30" s="311"/>
      <c r="D30" s="305"/>
      <c r="E30" s="305"/>
      <c r="F30" s="305" t="s">
        <v>181</v>
      </c>
      <c r="G30" s="305"/>
      <c r="H30" s="23"/>
      <c r="I30" s="305"/>
      <c r="J30" s="23"/>
      <c r="K30" s="23"/>
      <c r="L30" s="23"/>
      <c r="M30" s="23"/>
      <c r="N30" s="305"/>
      <c r="O30" s="305"/>
      <c r="P30" s="305"/>
      <c r="Q30" s="312">
        <v>56020743</v>
      </c>
      <c r="R30" s="313" t="s">
        <v>414</v>
      </c>
      <c r="S30" s="305"/>
      <c r="T30" s="305"/>
      <c r="U30" s="305"/>
      <c r="V30" s="305"/>
      <c r="W30" s="23"/>
      <c r="X30" s="23"/>
    </row>
    <row r="31" spans="1:24" x14ac:dyDescent="0.15">
      <c r="A31" s="292" t="s">
        <v>182</v>
      </c>
      <c r="C31" s="311"/>
      <c r="D31" s="305"/>
      <c r="E31" s="305"/>
      <c r="F31" s="23"/>
      <c r="G31" s="23" t="s">
        <v>183</v>
      </c>
      <c r="H31" s="23"/>
      <c r="I31" s="305"/>
      <c r="J31" s="23"/>
      <c r="K31" s="23"/>
      <c r="L31" s="23"/>
      <c r="M31" s="23"/>
      <c r="N31" s="305"/>
      <c r="O31" s="305"/>
      <c r="P31" s="305"/>
      <c r="Q31" s="312">
        <v>31269338</v>
      </c>
      <c r="R31" s="313" t="s">
        <v>414</v>
      </c>
      <c r="S31" s="305"/>
      <c r="T31" s="305"/>
      <c r="U31" s="305"/>
      <c r="V31" s="305"/>
      <c r="W31" s="23"/>
      <c r="X31" s="23"/>
    </row>
    <row r="32" spans="1:24" x14ac:dyDescent="0.15">
      <c r="A32" s="292" t="s">
        <v>184</v>
      </c>
      <c r="C32" s="311"/>
      <c r="D32" s="305"/>
      <c r="E32" s="305"/>
      <c r="F32" s="23"/>
      <c r="G32" s="23" t="s">
        <v>185</v>
      </c>
      <c r="H32" s="23"/>
      <c r="I32" s="305"/>
      <c r="J32" s="23"/>
      <c r="K32" s="23"/>
      <c r="L32" s="23"/>
      <c r="M32" s="23"/>
      <c r="N32" s="305"/>
      <c r="O32" s="305"/>
      <c r="P32" s="305"/>
      <c r="Q32" s="312">
        <v>22553329</v>
      </c>
      <c r="R32" s="313" t="s">
        <v>414</v>
      </c>
      <c r="S32" s="305"/>
      <c r="T32" s="305"/>
      <c r="U32" s="305"/>
      <c r="V32" s="305"/>
      <c r="W32" s="305"/>
      <c r="X32" s="305"/>
    </row>
    <row r="33" spans="1:24" x14ac:dyDescent="0.15">
      <c r="A33" s="292" t="s">
        <v>186</v>
      </c>
      <c r="C33" s="311"/>
      <c r="D33" s="305"/>
      <c r="E33" s="305"/>
      <c r="F33" s="23"/>
      <c r="G33" s="23" t="s">
        <v>187</v>
      </c>
      <c r="H33" s="23"/>
      <c r="I33" s="305"/>
      <c r="J33" s="23"/>
      <c r="K33" s="23"/>
      <c r="L33" s="23"/>
      <c r="M33" s="23"/>
      <c r="N33" s="305"/>
      <c r="O33" s="305"/>
      <c r="P33" s="305"/>
      <c r="Q33" s="312">
        <v>0</v>
      </c>
      <c r="R33" s="313" t="s">
        <v>414</v>
      </c>
      <c r="S33" s="305"/>
      <c r="T33" s="305"/>
      <c r="U33" s="305"/>
      <c r="V33" s="305"/>
      <c r="W33" s="305"/>
      <c r="X33" s="305"/>
    </row>
    <row r="34" spans="1:24" x14ac:dyDescent="0.15">
      <c r="A34" s="292" t="s">
        <v>188</v>
      </c>
      <c r="C34" s="311"/>
      <c r="D34" s="305"/>
      <c r="E34" s="305"/>
      <c r="F34" s="23"/>
      <c r="G34" s="23" t="s">
        <v>44</v>
      </c>
      <c r="H34" s="23"/>
      <c r="I34" s="23"/>
      <c r="J34" s="23"/>
      <c r="K34" s="23"/>
      <c r="L34" s="23"/>
      <c r="M34" s="23"/>
      <c r="N34" s="305"/>
      <c r="O34" s="305"/>
      <c r="P34" s="305"/>
      <c r="Q34" s="312">
        <v>2198076</v>
      </c>
      <c r="R34" s="313" t="s">
        <v>414</v>
      </c>
      <c r="S34" s="305"/>
      <c r="T34" s="305"/>
      <c r="U34" s="305"/>
      <c r="V34" s="305"/>
      <c r="W34" s="305"/>
      <c r="X34" s="305"/>
    </row>
    <row r="35" spans="1:24" x14ac:dyDescent="0.15">
      <c r="A35" s="292" t="s">
        <v>189</v>
      </c>
      <c r="C35" s="311"/>
      <c r="D35" s="305"/>
      <c r="E35" s="23" t="s">
        <v>190</v>
      </c>
      <c r="F35" s="23"/>
      <c r="G35" s="23"/>
      <c r="H35" s="23"/>
      <c r="I35" s="23"/>
      <c r="J35" s="23"/>
      <c r="K35" s="23"/>
      <c r="L35" s="305"/>
      <c r="M35" s="305"/>
      <c r="N35" s="305"/>
      <c r="O35" s="314"/>
      <c r="P35" s="315"/>
      <c r="Q35" s="312">
        <v>17433869</v>
      </c>
      <c r="R35" s="313" t="s">
        <v>414</v>
      </c>
      <c r="S35" s="305"/>
      <c r="T35" s="305"/>
      <c r="U35" s="305"/>
      <c r="V35" s="305"/>
      <c r="W35" s="305"/>
      <c r="X35" s="305"/>
    </row>
    <row r="36" spans="1:24" x14ac:dyDescent="0.15">
      <c r="A36" s="292" t="s">
        <v>191</v>
      </c>
      <c r="C36" s="311"/>
      <c r="D36" s="305"/>
      <c r="E36" s="305"/>
      <c r="F36" s="23" t="s">
        <v>192</v>
      </c>
      <c r="G36" s="23"/>
      <c r="H36" s="23"/>
      <c r="I36" s="23"/>
      <c r="J36" s="23"/>
      <c r="K36" s="23"/>
      <c r="L36" s="305"/>
      <c r="M36" s="305"/>
      <c r="N36" s="305"/>
      <c r="O36" s="314"/>
      <c r="P36" s="315"/>
      <c r="Q36" s="312">
        <v>7122343</v>
      </c>
      <c r="R36" s="313" t="s">
        <v>414</v>
      </c>
      <c r="S36" s="305"/>
      <c r="T36" s="305"/>
      <c r="U36" s="305"/>
      <c r="V36" s="305"/>
      <c r="W36" s="305"/>
      <c r="X36" s="305"/>
    </row>
    <row r="37" spans="1:24" x14ac:dyDescent="0.15">
      <c r="A37" s="292" t="s">
        <v>193</v>
      </c>
      <c r="C37" s="311"/>
      <c r="D37" s="305"/>
      <c r="E37" s="305"/>
      <c r="F37" s="23" t="s">
        <v>44</v>
      </c>
      <c r="G37" s="23"/>
      <c r="H37" s="305"/>
      <c r="I37" s="23"/>
      <c r="J37" s="23"/>
      <c r="K37" s="23"/>
      <c r="L37" s="305"/>
      <c r="M37" s="305"/>
      <c r="N37" s="305"/>
      <c r="O37" s="314"/>
      <c r="P37" s="315"/>
      <c r="Q37" s="316">
        <v>10311526</v>
      </c>
      <c r="R37" s="317" t="s">
        <v>414</v>
      </c>
      <c r="S37" s="311"/>
      <c r="T37" s="305"/>
      <c r="U37" s="305"/>
      <c r="V37" s="305"/>
      <c r="W37" s="305"/>
      <c r="X37" s="305"/>
    </row>
    <row r="38" spans="1:24" x14ac:dyDescent="0.15">
      <c r="A38" s="292" t="s">
        <v>149</v>
      </c>
      <c r="C38" s="318"/>
      <c r="D38" s="319" t="s">
        <v>150</v>
      </c>
      <c r="E38" s="319"/>
      <c r="F38" s="320"/>
      <c r="G38" s="320"/>
      <c r="H38" s="319"/>
      <c r="I38" s="320"/>
      <c r="J38" s="320"/>
      <c r="K38" s="320"/>
      <c r="L38" s="319"/>
      <c r="M38" s="319"/>
      <c r="N38" s="319"/>
      <c r="O38" s="321"/>
      <c r="P38" s="321"/>
      <c r="Q38" s="322">
        <v>-87528223</v>
      </c>
      <c r="R38" s="323" t="s">
        <v>414</v>
      </c>
      <c r="S38" s="305"/>
      <c r="T38" s="305"/>
      <c r="U38" s="305"/>
      <c r="V38" s="305"/>
      <c r="W38" s="305"/>
      <c r="X38" s="305"/>
    </row>
    <row r="39" spans="1:24" x14ac:dyDescent="0.15">
      <c r="A39" s="292" t="s">
        <v>196</v>
      </c>
      <c r="C39" s="311"/>
      <c r="D39" s="305"/>
      <c r="E39" s="23" t="s">
        <v>197</v>
      </c>
      <c r="F39" s="23"/>
      <c r="G39" s="23"/>
      <c r="H39" s="305"/>
      <c r="I39" s="23"/>
      <c r="J39" s="23"/>
      <c r="K39" s="23"/>
      <c r="L39" s="305"/>
      <c r="M39" s="305"/>
      <c r="N39" s="305"/>
      <c r="O39" s="324"/>
      <c r="P39" s="324"/>
      <c r="Q39" s="312">
        <v>1217835</v>
      </c>
      <c r="R39" s="325" t="s">
        <v>419</v>
      </c>
      <c r="S39" s="305"/>
      <c r="T39" s="305"/>
      <c r="U39" s="305"/>
      <c r="V39" s="305"/>
      <c r="W39" s="305"/>
      <c r="X39" s="305"/>
    </row>
    <row r="40" spans="1:24" x14ac:dyDescent="0.15">
      <c r="A40" s="292" t="s">
        <v>198</v>
      </c>
      <c r="C40" s="311"/>
      <c r="D40" s="305"/>
      <c r="E40" s="23"/>
      <c r="F40" s="23" t="s">
        <v>199</v>
      </c>
      <c r="G40" s="23"/>
      <c r="H40" s="305"/>
      <c r="I40" s="23"/>
      <c r="J40" s="23"/>
      <c r="K40" s="23"/>
      <c r="L40" s="305"/>
      <c r="M40" s="305"/>
      <c r="N40" s="305"/>
      <c r="O40" s="324"/>
      <c r="P40" s="324"/>
      <c r="Q40" s="312">
        <v>435696</v>
      </c>
      <c r="R40" s="313" t="s">
        <v>414</v>
      </c>
      <c r="S40" s="305"/>
      <c r="T40" s="305"/>
      <c r="U40" s="305"/>
      <c r="V40" s="305"/>
      <c r="W40" s="305"/>
      <c r="X40" s="305"/>
    </row>
    <row r="41" spans="1:24" x14ac:dyDescent="0.15">
      <c r="A41" s="292" t="s">
        <v>200</v>
      </c>
      <c r="C41" s="311"/>
      <c r="D41" s="305"/>
      <c r="E41" s="305"/>
      <c r="F41" s="305" t="s">
        <v>201</v>
      </c>
      <c r="G41" s="305"/>
      <c r="H41" s="23"/>
      <c r="I41" s="305"/>
      <c r="J41" s="23"/>
      <c r="K41" s="23"/>
      <c r="L41" s="23"/>
      <c r="M41" s="23"/>
      <c r="N41" s="305"/>
      <c r="O41" s="305"/>
      <c r="P41" s="305"/>
      <c r="Q41" s="312">
        <v>534358</v>
      </c>
      <c r="R41" s="313" t="s">
        <v>414</v>
      </c>
      <c r="S41" s="305"/>
      <c r="T41" s="305"/>
      <c r="U41" s="305"/>
      <c r="V41" s="305"/>
      <c r="W41" s="305"/>
      <c r="X41" s="305"/>
    </row>
    <row r="42" spans="1:24" x14ac:dyDescent="0.15">
      <c r="A42" s="292" t="s">
        <v>202</v>
      </c>
      <c r="C42" s="311"/>
      <c r="D42" s="305"/>
      <c r="E42" s="305"/>
      <c r="F42" s="23" t="s">
        <v>203</v>
      </c>
      <c r="G42" s="23"/>
      <c r="H42" s="23"/>
      <c r="I42" s="23"/>
      <c r="J42" s="23"/>
      <c r="K42" s="23"/>
      <c r="L42" s="23"/>
      <c r="M42" s="23"/>
      <c r="N42" s="305"/>
      <c r="O42" s="305"/>
      <c r="P42" s="305"/>
      <c r="Q42" s="312">
        <v>0</v>
      </c>
      <c r="R42" s="313" t="s">
        <v>414</v>
      </c>
      <c r="S42" s="305"/>
      <c r="T42" s="305"/>
      <c r="U42" s="305"/>
      <c r="V42" s="305"/>
      <c r="W42" s="305"/>
      <c r="X42" s="305"/>
    </row>
    <row r="43" spans="1:24" x14ac:dyDescent="0.15">
      <c r="A43" s="292" t="s">
        <v>204</v>
      </c>
      <c r="C43" s="311"/>
      <c r="D43" s="305"/>
      <c r="E43" s="305"/>
      <c r="F43" s="23" t="s">
        <v>44</v>
      </c>
      <c r="G43" s="23"/>
      <c r="H43" s="23"/>
      <c r="I43" s="23"/>
      <c r="J43" s="23"/>
      <c r="K43" s="23"/>
      <c r="L43" s="23"/>
      <c r="M43" s="23"/>
      <c r="N43" s="305"/>
      <c r="O43" s="305"/>
      <c r="P43" s="305"/>
      <c r="Q43" s="312">
        <v>247782</v>
      </c>
      <c r="R43" s="313" t="s">
        <v>414</v>
      </c>
      <c r="S43" s="305"/>
      <c r="T43" s="305"/>
      <c r="U43" s="305"/>
      <c r="V43" s="305"/>
      <c r="W43" s="305"/>
      <c r="X43" s="305"/>
    </row>
    <row r="44" spans="1:24" ht="14.25" thickBot="1" x14ac:dyDescent="0.2">
      <c r="A44" s="292" t="s">
        <v>205</v>
      </c>
      <c r="C44" s="311"/>
      <c r="D44" s="305"/>
      <c r="E44" s="23" t="s">
        <v>206</v>
      </c>
      <c r="F44" s="23"/>
      <c r="G44" s="23"/>
      <c r="H44" s="23"/>
      <c r="I44" s="23"/>
      <c r="J44" s="23"/>
      <c r="K44" s="23"/>
      <c r="L44" s="23"/>
      <c r="M44" s="23"/>
      <c r="N44" s="305"/>
      <c r="O44" s="305"/>
      <c r="P44" s="305"/>
      <c r="Q44" s="312">
        <v>277250</v>
      </c>
      <c r="R44" s="325" t="s">
        <v>419</v>
      </c>
      <c r="S44" s="305"/>
      <c r="T44" s="305"/>
      <c r="U44" s="305"/>
      <c r="V44" s="305"/>
      <c r="W44" s="305"/>
      <c r="X44" s="305"/>
    </row>
    <row r="45" spans="1:24" x14ac:dyDescent="0.15">
      <c r="A45" s="292" t="s">
        <v>207</v>
      </c>
      <c r="C45" s="311"/>
      <c r="D45" s="305"/>
      <c r="E45" s="305"/>
      <c r="F45" s="23" t="s">
        <v>208</v>
      </c>
      <c r="G45" s="23"/>
      <c r="H45" s="23"/>
      <c r="I45" s="23"/>
      <c r="J45" s="23"/>
      <c r="K45" s="23"/>
      <c r="L45" s="305"/>
      <c r="M45" s="305"/>
      <c r="N45" s="305"/>
      <c r="O45" s="314"/>
      <c r="P45" s="315"/>
      <c r="Q45" s="312">
        <v>161352</v>
      </c>
      <c r="R45" s="313" t="s">
        <v>414</v>
      </c>
      <c r="S45" s="326" t="s">
        <v>332</v>
      </c>
      <c r="T45" s="327"/>
      <c r="U45" s="327"/>
      <c r="V45" s="327"/>
      <c r="W45" s="327"/>
      <c r="X45" s="328"/>
    </row>
    <row r="46" spans="1:24" ht="14.25" thickBot="1" x14ac:dyDescent="0.2">
      <c r="A46" s="292" t="s">
        <v>209</v>
      </c>
      <c r="C46" s="329"/>
      <c r="D46" s="330"/>
      <c r="E46" s="330"/>
      <c r="F46" s="331" t="s">
        <v>44</v>
      </c>
      <c r="G46" s="331"/>
      <c r="H46" s="331"/>
      <c r="I46" s="331"/>
      <c r="J46" s="331"/>
      <c r="K46" s="331"/>
      <c r="L46" s="330"/>
      <c r="M46" s="330"/>
      <c r="N46" s="330"/>
      <c r="O46" s="332"/>
      <c r="P46" s="333"/>
      <c r="Q46" s="312">
        <v>115899</v>
      </c>
      <c r="R46" s="313" t="s">
        <v>414</v>
      </c>
      <c r="S46" s="334" t="s">
        <v>144</v>
      </c>
      <c r="T46" s="335"/>
      <c r="U46" s="336" t="s">
        <v>146</v>
      </c>
      <c r="V46" s="335"/>
      <c r="W46" s="336" t="s">
        <v>148</v>
      </c>
      <c r="X46" s="337"/>
    </row>
    <row r="47" spans="1:24" x14ac:dyDescent="0.15">
      <c r="A47" s="292" t="s">
        <v>212</v>
      </c>
      <c r="C47" s="318"/>
      <c r="D47" s="319" t="s">
        <v>195</v>
      </c>
      <c r="E47" s="319"/>
      <c r="F47" s="320"/>
      <c r="G47" s="320"/>
      <c r="H47" s="320"/>
      <c r="I47" s="320"/>
      <c r="J47" s="320"/>
      <c r="K47" s="320"/>
      <c r="L47" s="320"/>
      <c r="M47" s="320"/>
      <c r="N47" s="319"/>
      <c r="O47" s="319"/>
      <c r="P47" s="319"/>
      <c r="Q47" s="322">
        <v>-88468808</v>
      </c>
      <c r="R47" s="338" t="s">
        <v>414</v>
      </c>
      <c r="S47" s="339"/>
      <c r="T47" s="340"/>
      <c r="U47" s="341">
        <v>-88456353</v>
      </c>
      <c r="V47" s="342" t="s">
        <v>414</v>
      </c>
      <c r="W47" s="341">
        <v>-12455</v>
      </c>
      <c r="X47" s="343" t="s">
        <v>414</v>
      </c>
    </row>
    <row r="48" spans="1:24" x14ac:dyDescent="0.15">
      <c r="A48" s="292" t="s">
        <v>214</v>
      </c>
      <c r="C48" s="311"/>
      <c r="D48" s="305" t="s">
        <v>215</v>
      </c>
      <c r="E48" s="305"/>
      <c r="F48" s="305"/>
      <c r="G48" s="305"/>
      <c r="H48" s="305"/>
      <c r="I48" s="305"/>
      <c r="J48" s="305"/>
      <c r="K48" s="305"/>
      <c r="L48" s="305"/>
      <c r="M48" s="23"/>
      <c r="N48" s="305"/>
      <c r="O48" s="305"/>
      <c r="P48" s="344"/>
      <c r="Q48" s="345">
        <v>81849694</v>
      </c>
      <c r="R48" s="346" t="s">
        <v>419</v>
      </c>
      <c r="S48" s="347"/>
      <c r="T48" s="348"/>
      <c r="U48" s="312">
        <v>81849694</v>
      </c>
      <c r="V48" s="349" t="s">
        <v>419</v>
      </c>
      <c r="W48" s="345">
        <v>0</v>
      </c>
      <c r="X48" s="346" t="s">
        <v>414</v>
      </c>
    </row>
    <row r="49" spans="1:24" x14ac:dyDescent="0.15">
      <c r="A49" s="292" t="s">
        <v>216</v>
      </c>
      <c r="C49" s="311"/>
      <c r="D49" s="305"/>
      <c r="E49" s="305" t="s">
        <v>217</v>
      </c>
      <c r="F49" s="305"/>
      <c r="G49" s="143"/>
      <c r="H49" s="143"/>
      <c r="I49" s="143"/>
      <c r="J49" s="143"/>
      <c r="K49" s="143"/>
      <c r="L49" s="305"/>
      <c r="M49" s="23"/>
      <c r="N49" s="305"/>
      <c r="O49" s="305"/>
      <c r="P49" s="344"/>
      <c r="Q49" s="312">
        <v>50694546</v>
      </c>
      <c r="R49" s="350" t="s">
        <v>414</v>
      </c>
      <c r="S49" s="351"/>
      <c r="T49" s="352"/>
      <c r="U49" s="312">
        <v>50694546</v>
      </c>
      <c r="V49" s="349" t="s">
        <v>414</v>
      </c>
      <c r="W49" s="312">
        <v>0</v>
      </c>
      <c r="X49" s="350" t="s">
        <v>414</v>
      </c>
    </row>
    <row r="50" spans="1:24" x14ac:dyDescent="0.15">
      <c r="A50" s="292" t="s">
        <v>218</v>
      </c>
      <c r="C50" s="329"/>
      <c r="D50" s="305"/>
      <c r="E50" s="305" t="s">
        <v>219</v>
      </c>
      <c r="F50" s="165"/>
      <c r="G50" s="165"/>
      <c r="H50" s="165"/>
      <c r="I50" s="165"/>
      <c r="J50" s="165"/>
      <c r="K50" s="165"/>
      <c r="L50" s="305"/>
      <c r="M50" s="23"/>
      <c r="N50" s="305"/>
      <c r="O50" s="305"/>
      <c r="P50" s="344"/>
      <c r="Q50" s="316">
        <v>31155147</v>
      </c>
      <c r="R50" s="353" t="s">
        <v>414</v>
      </c>
      <c r="S50" s="354"/>
      <c r="T50" s="355"/>
      <c r="U50" s="312">
        <v>31155147</v>
      </c>
      <c r="V50" s="349" t="s">
        <v>414</v>
      </c>
      <c r="W50" s="312">
        <v>0</v>
      </c>
      <c r="X50" s="350" t="s">
        <v>414</v>
      </c>
    </row>
    <row r="51" spans="1:24" x14ac:dyDescent="0.15">
      <c r="A51" s="292" t="s">
        <v>220</v>
      </c>
      <c r="C51" s="318"/>
      <c r="D51" s="319" t="s">
        <v>221</v>
      </c>
      <c r="E51" s="319"/>
      <c r="F51" s="155"/>
      <c r="G51" s="155"/>
      <c r="H51" s="155"/>
      <c r="I51" s="356"/>
      <c r="J51" s="356"/>
      <c r="K51" s="356"/>
      <c r="L51" s="319"/>
      <c r="M51" s="319"/>
      <c r="N51" s="319"/>
      <c r="O51" s="319"/>
      <c r="P51" s="357"/>
      <c r="Q51" s="358">
        <v>-6619114</v>
      </c>
      <c r="R51" s="338" t="s">
        <v>414</v>
      </c>
      <c r="S51" s="359"/>
      <c r="T51" s="360"/>
      <c r="U51" s="358">
        <v>-6606659</v>
      </c>
      <c r="V51" s="361" t="s">
        <v>414</v>
      </c>
      <c r="W51" s="358">
        <v>-12455</v>
      </c>
      <c r="X51" s="338" t="s">
        <v>414</v>
      </c>
    </row>
    <row r="52" spans="1:24" x14ac:dyDescent="0.15">
      <c r="A52" s="292" t="s">
        <v>222</v>
      </c>
      <c r="C52" s="311"/>
      <c r="D52" s="305" t="s">
        <v>347</v>
      </c>
      <c r="E52" s="305"/>
      <c r="F52" s="165"/>
      <c r="G52" s="165"/>
      <c r="H52" s="165"/>
      <c r="I52" s="143"/>
      <c r="J52" s="143"/>
      <c r="K52" s="143"/>
      <c r="L52" s="305"/>
      <c r="M52" s="305"/>
      <c r="N52" s="305"/>
      <c r="O52" s="305"/>
      <c r="P52" s="344"/>
      <c r="Q52" s="362"/>
      <c r="R52" s="363"/>
      <c r="S52" s="364">
        <v>-11078676</v>
      </c>
      <c r="T52" s="365" t="s">
        <v>419</v>
      </c>
      <c r="U52" s="312">
        <v>11078676</v>
      </c>
      <c r="V52" s="349" t="s">
        <v>419</v>
      </c>
      <c r="W52" s="366"/>
      <c r="X52" s="367"/>
    </row>
    <row r="53" spans="1:24" x14ac:dyDescent="0.15">
      <c r="A53" s="292" t="s">
        <v>223</v>
      </c>
      <c r="C53" s="311"/>
      <c r="D53" s="305"/>
      <c r="E53" s="165" t="s">
        <v>224</v>
      </c>
      <c r="F53" s="165"/>
      <c r="G53" s="165"/>
      <c r="H53" s="143"/>
      <c r="I53" s="143"/>
      <c r="J53" s="143"/>
      <c r="K53" s="143"/>
      <c r="L53" s="305"/>
      <c r="M53" s="305"/>
      <c r="N53" s="305"/>
      <c r="O53" s="305"/>
      <c r="P53" s="344"/>
      <c r="Q53" s="362"/>
      <c r="R53" s="363"/>
      <c r="S53" s="368">
        <v>4855079</v>
      </c>
      <c r="T53" s="369" t="s">
        <v>414</v>
      </c>
      <c r="U53" s="312">
        <v>-4855079</v>
      </c>
      <c r="V53" s="349" t="s">
        <v>414</v>
      </c>
      <c r="W53" s="366"/>
      <c r="X53" s="367"/>
    </row>
    <row r="54" spans="1:24" x14ac:dyDescent="0.15">
      <c r="A54" s="292" t="s">
        <v>225</v>
      </c>
      <c r="C54" s="311"/>
      <c r="D54" s="305"/>
      <c r="E54" s="165" t="s">
        <v>226</v>
      </c>
      <c r="F54" s="165"/>
      <c r="G54" s="165"/>
      <c r="H54" s="165"/>
      <c r="I54" s="143"/>
      <c r="J54" s="143"/>
      <c r="K54" s="143"/>
      <c r="L54" s="305"/>
      <c r="M54" s="305"/>
      <c r="N54" s="305"/>
      <c r="O54" s="305"/>
      <c r="P54" s="344"/>
      <c r="Q54" s="362"/>
      <c r="R54" s="363"/>
      <c r="S54" s="368">
        <v>-13893497</v>
      </c>
      <c r="T54" s="369" t="s">
        <v>414</v>
      </c>
      <c r="U54" s="312">
        <v>13893497</v>
      </c>
      <c r="V54" s="349" t="s">
        <v>414</v>
      </c>
      <c r="W54" s="366"/>
      <c r="X54" s="367"/>
    </row>
    <row r="55" spans="1:24" x14ac:dyDescent="0.15">
      <c r="A55" s="292" t="s">
        <v>227</v>
      </c>
      <c r="C55" s="311"/>
      <c r="D55" s="305"/>
      <c r="E55" s="165" t="s">
        <v>228</v>
      </c>
      <c r="F55" s="165"/>
      <c r="G55" s="165"/>
      <c r="H55" s="165"/>
      <c r="I55" s="143"/>
      <c r="J55" s="143"/>
      <c r="K55" s="143"/>
      <c r="L55" s="305"/>
      <c r="M55" s="305"/>
      <c r="N55" s="305"/>
      <c r="O55" s="305"/>
      <c r="P55" s="344"/>
      <c r="Q55" s="362"/>
      <c r="R55" s="363"/>
      <c r="S55" s="368">
        <v>1585230</v>
      </c>
      <c r="T55" s="369" t="s">
        <v>414</v>
      </c>
      <c r="U55" s="312">
        <v>-1585230</v>
      </c>
      <c r="V55" s="349" t="s">
        <v>414</v>
      </c>
      <c r="W55" s="366"/>
      <c r="X55" s="367"/>
    </row>
    <row r="56" spans="1:24" x14ac:dyDescent="0.15">
      <c r="A56" s="292" t="s">
        <v>229</v>
      </c>
      <c r="C56" s="311"/>
      <c r="D56" s="305"/>
      <c r="E56" s="165" t="s">
        <v>230</v>
      </c>
      <c r="F56" s="165"/>
      <c r="G56" s="165"/>
      <c r="H56" s="165"/>
      <c r="I56" s="143"/>
      <c r="J56" s="24"/>
      <c r="K56" s="143"/>
      <c r="L56" s="305"/>
      <c r="M56" s="305"/>
      <c r="N56" s="305"/>
      <c r="O56" s="305"/>
      <c r="P56" s="344"/>
      <c r="Q56" s="362"/>
      <c r="R56" s="363"/>
      <c r="S56" s="368">
        <v>-3625489</v>
      </c>
      <c r="T56" s="369" t="s">
        <v>414</v>
      </c>
      <c r="U56" s="312">
        <v>3625489</v>
      </c>
      <c r="V56" s="349" t="s">
        <v>414</v>
      </c>
      <c r="W56" s="366"/>
      <c r="X56" s="367"/>
    </row>
    <row r="57" spans="1:24" x14ac:dyDescent="0.15">
      <c r="A57" s="292" t="s">
        <v>231</v>
      </c>
      <c r="C57" s="311"/>
      <c r="D57" s="305" t="s">
        <v>232</v>
      </c>
      <c r="E57" s="305"/>
      <c r="F57" s="165"/>
      <c r="G57" s="143"/>
      <c r="H57" s="143"/>
      <c r="I57" s="143"/>
      <c r="J57" s="143"/>
      <c r="K57" s="143"/>
      <c r="L57" s="305"/>
      <c r="M57" s="305"/>
      <c r="N57" s="305"/>
      <c r="O57" s="305"/>
      <c r="P57" s="344"/>
      <c r="Q57" s="312">
        <v>-6053</v>
      </c>
      <c r="R57" s="350" t="s">
        <v>414</v>
      </c>
      <c r="S57" s="368">
        <v>-6053</v>
      </c>
      <c r="T57" s="369" t="s">
        <v>414</v>
      </c>
      <c r="U57" s="370"/>
      <c r="V57" s="371"/>
      <c r="W57" s="366"/>
      <c r="X57" s="367"/>
    </row>
    <row r="58" spans="1:24" x14ac:dyDescent="0.15">
      <c r="A58" s="292" t="s">
        <v>233</v>
      </c>
      <c r="C58" s="311"/>
      <c r="D58" s="305" t="s">
        <v>234</v>
      </c>
      <c r="E58" s="305"/>
      <c r="F58" s="165"/>
      <c r="G58" s="165"/>
      <c r="H58" s="143"/>
      <c r="I58" s="143"/>
      <c r="J58" s="143"/>
      <c r="K58" s="143"/>
      <c r="L58" s="305"/>
      <c r="M58" s="324"/>
      <c r="N58" s="324"/>
      <c r="O58" s="324"/>
      <c r="P58" s="372"/>
      <c r="Q58" s="312">
        <v>8971</v>
      </c>
      <c r="R58" s="350" t="s">
        <v>414</v>
      </c>
      <c r="S58" s="368">
        <v>8971</v>
      </c>
      <c r="T58" s="369" t="s">
        <v>414</v>
      </c>
      <c r="U58" s="370"/>
      <c r="V58" s="371"/>
      <c r="W58" s="366"/>
      <c r="X58" s="367"/>
    </row>
    <row r="59" spans="1:24" x14ac:dyDescent="0.15">
      <c r="A59" s="292" t="s">
        <v>348</v>
      </c>
      <c r="C59" s="311"/>
      <c r="D59" s="165" t="s">
        <v>235</v>
      </c>
      <c r="E59" s="305"/>
      <c r="F59" s="165"/>
      <c r="G59" s="165"/>
      <c r="H59" s="143"/>
      <c r="I59" s="143"/>
      <c r="J59" s="143"/>
      <c r="K59" s="143"/>
      <c r="L59" s="305"/>
      <c r="M59" s="324"/>
      <c r="N59" s="324"/>
      <c r="O59" s="324"/>
      <c r="P59" s="372"/>
      <c r="Q59" s="312">
        <v>0</v>
      </c>
      <c r="R59" s="350" t="s">
        <v>414</v>
      </c>
      <c r="S59" s="373"/>
      <c r="T59" s="374"/>
      <c r="U59" s="370"/>
      <c r="V59" s="371"/>
      <c r="W59" s="312">
        <v>0</v>
      </c>
      <c r="X59" s="350" t="s">
        <v>414</v>
      </c>
    </row>
    <row r="60" spans="1:24" x14ac:dyDescent="0.15">
      <c r="A60" s="292" t="s">
        <v>349</v>
      </c>
      <c r="C60" s="311"/>
      <c r="D60" s="165" t="s">
        <v>236</v>
      </c>
      <c r="E60" s="305"/>
      <c r="F60" s="165"/>
      <c r="G60" s="165"/>
      <c r="H60" s="143"/>
      <c r="I60" s="143"/>
      <c r="J60" s="143"/>
      <c r="K60" s="143"/>
      <c r="L60" s="305"/>
      <c r="M60" s="324"/>
      <c r="N60" s="324"/>
      <c r="O60" s="324"/>
      <c r="P60" s="372"/>
      <c r="Q60" s="312">
        <v>-82030</v>
      </c>
      <c r="R60" s="350" t="s">
        <v>414</v>
      </c>
      <c r="S60" s="373"/>
      <c r="T60" s="374"/>
      <c r="U60" s="370"/>
      <c r="V60" s="371"/>
      <c r="W60" s="312">
        <v>-82030</v>
      </c>
      <c r="X60" s="350" t="s">
        <v>414</v>
      </c>
    </row>
    <row r="61" spans="1:24" x14ac:dyDescent="0.15">
      <c r="A61" s="292" t="s">
        <v>350</v>
      </c>
      <c r="C61" s="311"/>
      <c r="D61" s="165" t="s">
        <v>237</v>
      </c>
      <c r="E61" s="305"/>
      <c r="F61" s="165"/>
      <c r="G61" s="165"/>
      <c r="H61" s="143"/>
      <c r="I61" s="143"/>
      <c r="J61" s="143"/>
      <c r="K61" s="143"/>
      <c r="L61" s="305"/>
      <c r="M61" s="324"/>
      <c r="N61" s="324"/>
      <c r="O61" s="324"/>
      <c r="P61" s="372"/>
      <c r="Q61" s="312">
        <v>0</v>
      </c>
      <c r="R61" s="350" t="s">
        <v>414</v>
      </c>
      <c r="S61" s="373"/>
      <c r="T61" s="374"/>
      <c r="U61" s="370"/>
      <c r="V61" s="371"/>
      <c r="W61" s="312">
        <v>0</v>
      </c>
      <c r="X61" s="350" t="s">
        <v>414</v>
      </c>
    </row>
    <row r="62" spans="1:24" x14ac:dyDescent="0.15">
      <c r="A62" s="292" t="s">
        <v>238</v>
      </c>
      <c r="C62" s="329"/>
      <c r="D62" s="330" t="s">
        <v>44</v>
      </c>
      <c r="E62" s="330"/>
      <c r="F62" s="145"/>
      <c r="G62" s="145"/>
      <c r="H62" s="145"/>
      <c r="I62" s="174"/>
      <c r="J62" s="174"/>
      <c r="K62" s="174"/>
      <c r="L62" s="330"/>
      <c r="M62" s="330"/>
      <c r="N62" s="330"/>
      <c r="O62" s="330"/>
      <c r="P62" s="375"/>
      <c r="Q62" s="312">
        <v>-171131</v>
      </c>
      <c r="R62" s="350" t="s">
        <v>414</v>
      </c>
      <c r="S62" s="368">
        <v>67955</v>
      </c>
      <c r="T62" s="369" t="s">
        <v>414</v>
      </c>
      <c r="U62" s="312">
        <v>-239086</v>
      </c>
      <c r="V62" s="349" t="s">
        <v>414</v>
      </c>
      <c r="W62" s="366"/>
      <c r="X62" s="367"/>
    </row>
    <row r="63" spans="1:24" x14ac:dyDescent="0.15">
      <c r="A63" s="292" t="s">
        <v>239</v>
      </c>
      <c r="C63" s="376" t="s">
        <v>240</v>
      </c>
      <c r="D63" s="377"/>
      <c r="E63" s="377"/>
      <c r="F63" s="378"/>
      <c r="G63" s="378"/>
      <c r="H63" s="379"/>
      <c r="I63" s="379"/>
      <c r="J63" s="380"/>
      <c r="K63" s="379"/>
      <c r="L63" s="377"/>
      <c r="M63" s="377"/>
      <c r="N63" s="377"/>
      <c r="O63" s="377"/>
      <c r="P63" s="381"/>
      <c r="Q63" s="358">
        <v>-6869357</v>
      </c>
      <c r="R63" s="338" t="s">
        <v>414</v>
      </c>
      <c r="S63" s="382">
        <v>-11007804</v>
      </c>
      <c r="T63" s="361" t="s">
        <v>419</v>
      </c>
      <c r="U63" s="358">
        <v>4232931</v>
      </c>
      <c r="V63" s="361" t="s">
        <v>414</v>
      </c>
      <c r="W63" s="358">
        <v>-94485</v>
      </c>
      <c r="X63" s="338" t="s">
        <v>414</v>
      </c>
    </row>
    <row r="64" spans="1:24" ht="14.25" thickBot="1" x14ac:dyDescent="0.2">
      <c r="A64" s="292" t="s">
        <v>210</v>
      </c>
      <c r="C64" s="383" t="s">
        <v>211</v>
      </c>
      <c r="D64" s="384"/>
      <c r="E64" s="384"/>
      <c r="F64" s="179"/>
      <c r="G64" s="179"/>
      <c r="H64" s="180"/>
      <c r="I64" s="180"/>
      <c r="J64" s="181"/>
      <c r="K64" s="180"/>
      <c r="L64" s="384"/>
      <c r="M64" s="384"/>
      <c r="N64" s="384"/>
      <c r="O64" s="384"/>
      <c r="P64" s="384"/>
      <c r="Q64" s="385">
        <v>297691836</v>
      </c>
      <c r="R64" s="386" t="s">
        <v>414</v>
      </c>
      <c r="S64" s="387">
        <v>397851132</v>
      </c>
      <c r="T64" s="388" t="s">
        <v>414</v>
      </c>
      <c r="U64" s="385">
        <v>-100419364</v>
      </c>
      <c r="V64" s="388" t="s">
        <v>414</v>
      </c>
      <c r="W64" s="385">
        <v>260068</v>
      </c>
      <c r="X64" s="386" t="s">
        <v>414</v>
      </c>
    </row>
    <row r="65" spans="1:24" ht="14.25" thickBot="1" x14ac:dyDescent="0.2">
      <c r="A65" s="292" t="s">
        <v>241</v>
      </c>
      <c r="C65" s="389" t="s">
        <v>242</v>
      </c>
      <c r="D65" s="390"/>
      <c r="E65" s="391"/>
      <c r="F65" s="391"/>
      <c r="G65" s="391"/>
      <c r="H65" s="391"/>
      <c r="I65" s="391"/>
      <c r="J65" s="391"/>
      <c r="K65" s="391"/>
      <c r="L65" s="391"/>
      <c r="M65" s="391"/>
      <c r="N65" s="391"/>
      <c r="O65" s="391"/>
      <c r="P65" s="391"/>
      <c r="Q65" s="392">
        <v>290822479</v>
      </c>
      <c r="R65" s="393" t="s">
        <v>419</v>
      </c>
      <c r="S65" s="394">
        <v>386843328</v>
      </c>
      <c r="T65" s="395" t="s">
        <v>414</v>
      </c>
      <c r="U65" s="392">
        <v>-96186432</v>
      </c>
      <c r="V65" s="395" t="s">
        <v>419</v>
      </c>
      <c r="W65" s="396">
        <v>165583</v>
      </c>
      <c r="X65" s="393" t="s">
        <v>414</v>
      </c>
    </row>
    <row r="66" spans="1:24" s="305" customFormat="1" ht="12" customHeight="1" x14ac:dyDescent="0.15">
      <c r="A66" s="397"/>
      <c r="Q66" s="324"/>
      <c r="V66" s="398"/>
    </row>
    <row r="67" spans="1:24" s="305" customFormat="1" x14ac:dyDescent="0.15">
      <c r="A67" s="397"/>
      <c r="C67" s="399"/>
      <c r="D67" s="399" t="s">
        <v>343</v>
      </c>
      <c r="E67" s="324"/>
      <c r="F67" s="304"/>
      <c r="G67" s="324"/>
      <c r="H67" s="324"/>
      <c r="I67" s="400"/>
      <c r="J67" s="400"/>
      <c r="K67" s="304"/>
      <c r="L67" s="304"/>
      <c r="M67" s="304"/>
      <c r="N67" s="239"/>
      <c r="O67" s="239"/>
      <c r="P67" s="239"/>
      <c r="Q67" s="401"/>
      <c r="R67" s="5"/>
      <c r="S67" s="5"/>
      <c r="T67" s="5"/>
      <c r="U67" s="5"/>
    </row>
  </sheetData>
  <mergeCells count="40">
    <mergeCell ref="W62:X62"/>
    <mergeCell ref="S59:T59"/>
    <mergeCell ref="U59:V59"/>
    <mergeCell ref="S60:T60"/>
    <mergeCell ref="U60:V60"/>
    <mergeCell ref="S61:T61"/>
    <mergeCell ref="U61:V61"/>
    <mergeCell ref="Q56:R56"/>
    <mergeCell ref="W56:X56"/>
    <mergeCell ref="U57:V57"/>
    <mergeCell ref="W57:X57"/>
    <mergeCell ref="U58:V58"/>
    <mergeCell ref="W58:X58"/>
    <mergeCell ref="W52:X52"/>
    <mergeCell ref="Q53:R53"/>
    <mergeCell ref="W53:X53"/>
    <mergeCell ref="Q54:R54"/>
    <mergeCell ref="W54:X54"/>
    <mergeCell ref="Q55:R55"/>
    <mergeCell ref="W55:X55"/>
    <mergeCell ref="S47:T47"/>
    <mergeCell ref="S48:T48"/>
    <mergeCell ref="S49:T49"/>
    <mergeCell ref="S50:T50"/>
    <mergeCell ref="S51:T51"/>
    <mergeCell ref="Q52:R52"/>
    <mergeCell ref="O36:P36"/>
    <mergeCell ref="O37:P37"/>
    <mergeCell ref="O45:P45"/>
    <mergeCell ref="S45:X45"/>
    <mergeCell ref="O46:P46"/>
    <mergeCell ref="S46:T46"/>
    <mergeCell ref="U46:V46"/>
    <mergeCell ref="W46:X46"/>
    <mergeCell ref="C9:X9"/>
    <mergeCell ref="C10:X10"/>
    <mergeCell ref="C11:X11"/>
    <mergeCell ref="C13:P13"/>
    <mergeCell ref="Q13:R13"/>
    <mergeCell ref="O35:P35"/>
  </mergeCells>
  <phoneticPr fontId="11"/>
  <pageMargins left="0.70866141732283472" right="0.70866141732283472" top="0.39370078740157477" bottom="0.39370078740157477" header="0.51181102362204722" footer="0.51181102362204722"/>
  <pageSetup paperSize="9" scale="61"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E83FC8-388D-467A-A73B-8382BA319558}">
  <sheetPr codeName="Sheet2">
    <pageSetUpPr fitToPage="1"/>
  </sheetPr>
  <dimension ref="A2:A93"/>
  <sheetViews>
    <sheetView workbookViewId="0"/>
  </sheetViews>
  <sheetFormatPr defaultRowHeight="13.5" x14ac:dyDescent="0.15"/>
  <cols>
    <col min="1" max="1" width="88.875" style="402" customWidth="1"/>
    <col min="257" max="257" width="88.875" customWidth="1"/>
    <col min="513" max="513" width="88.875" customWidth="1"/>
    <col min="769" max="769" width="88.875" customWidth="1"/>
    <col min="1025" max="1025" width="88.875" customWidth="1"/>
    <col min="1281" max="1281" width="88.875" customWidth="1"/>
    <col min="1537" max="1537" width="88.875" customWidth="1"/>
    <col min="1793" max="1793" width="88.875" customWidth="1"/>
    <col min="2049" max="2049" width="88.875" customWidth="1"/>
    <col min="2305" max="2305" width="88.875" customWidth="1"/>
    <col min="2561" max="2561" width="88.875" customWidth="1"/>
    <col min="2817" max="2817" width="88.875" customWidth="1"/>
    <col min="3073" max="3073" width="88.875" customWidth="1"/>
    <col min="3329" max="3329" width="88.875" customWidth="1"/>
    <col min="3585" max="3585" width="88.875" customWidth="1"/>
    <col min="3841" max="3841" width="88.875" customWidth="1"/>
    <col min="4097" max="4097" width="88.875" customWidth="1"/>
    <col min="4353" max="4353" width="88.875" customWidth="1"/>
    <col min="4609" max="4609" width="88.875" customWidth="1"/>
    <col min="4865" max="4865" width="88.875" customWidth="1"/>
    <col min="5121" max="5121" width="88.875" customWidth="1"/>
    <col min="5377" max="5377" width="88.875" customWidth="1"/>
    <col min="5633" max="5633" width="88.875" customWidth="1"/>
    <col min="5889" max="5889" width="88.875" customWidth="1"/>
    <col min="6145" max="6145" width="88.875" customWidth="1"/>
    <col min="6401" max="6401" width="88.875" customWidth="1"/>
    <col min="6657" max="6657" width="88.875" customWidth="1"/>
    <col min="6913" max="6913" width="88.875" customWidth="1"/>
    <col min="7169" max="7169" width="88.875" customWidth="1"/>
    <col min="7425" max="7425" width="88.875" customWidth="1"/>
    <col min="7681" max="7681" width="88.875" customWidth="1"/>
    <col min="7937" max="7937" width="88.875" customWidth="1"/>
    <col min="8193" max="8193" width="88.875" customWidth="1"/>
    <col min="8449" max="8449" width="88.875" customWidth="1"/>
    <col min="8705" max="8705" width="88.875" customWidth="1"/>
    <col min="8961" max="8961" width="88.875" customWidth="1"/>
    <col min="9217" max="9217" width="88.875" customWidth="1"/>
    <col min="9473" max="9473" width="88.875" customWidth="1"/>
    <col min="9729" max="9729" width="88.875" customWidth="1"/>
    <col min="9985" max="9985" width="88.875" customWidth="1"/>
    <col min="10241" max="10241" width="88.875" customWidth="1"/>
    <col min="10497" max="10497" width="88.875" customWidth="1"/>
    <col min="10753" max="10753" width="88.875" customWidth="1"/>
    <col min="11009" max="11009" width="88.875" customWidth="1"/>
    <col min="11265" max="11265" width="88.875" customWidth="1"/>
    <col min="11521" max="11521" width="88.875" customWidth="1"/>
    <col min="11777" max="11777" width="88.875" customWidth="1"/>
    <col min="12033" max="12033" width="88.875" customWidth="1"/>
    <col min="12289" max="12289" width="88.875" customWidth="1"/>
    <col min="12545" max="12545" width="88.875" customWidth="1"/>
    <col min="12801" max="12801" width="88.875" customWidth="1"/>
    <col min="13057" max="13057" width="88.875" customWidth="1"/>
    <col min="13313" max="13313" width="88.875" customWidth="1"/>
    <col min="13569" max="13569" width="88.875" customWidth="1"/>
    <col min="13825" max="13825" width="88.875" customWidth="1"/>
    <col min="14081" max="14081" width="88.875" customWidth="1"/>
    <col min="14337" max="14337" width="88.875" customWidth="1"/>
    <col min="14593" max="14593" width="88.875" customWidth="1"/>
    <col min="14849" max="14849" width="88.875" customWidth="1"/>
    <col min="15105" max="15105" width="88.875" customWidth="1"/>
    <col min="15361" max="15361" width="88.875" customWidth="1"/>
    <col min="15617" max="15617" width="88.875" customWidth="1"/>
    <col min="15873" max="15873" width="88.875" customWidth="1"/>
    <col min="16129" max="16129" width="88.875" customWidth="1"/>
  </cols>
  <sheetData>
    <row r="2" spans="1:1" x14ac:dyDescent="0.15">
      <c r="A2" s="406" t="s">
        <v>361</v>
      </c>
    </row>
    <row r="3" spans="1:1" x14ac:dyDescent="0.15">
      <c r="A3" s="407" t="s">
        <v>362</v>
      </c>
    </row>
    <row r="4" spans="1:1" x14ac:dyDescent="0.15">
      <c r="A4" s="408"/>
    </row>
    <row r="5" spans="1:1" x14ac:dyDescent="0.15">
      <c r="A5" s="407" t="s">
        <v>363</v>
      </c>
    </row>
    <row r="6" spans="1:1" x14ac:dyDescent="0.15">
      <c r="A6" s="408"/>
    </row>
    <row r="7" spans="1:1" x14ac:dyDescent="0.15">
      <c r="A7" s="407" t="s">
        <v>364</v>
      </c>
    </row>
    <row r="8" spans="1:1" x14ac:dyDescent="0.15">
      <c r="A8" s="408"/>
    </row>
    <row r="9" spans="1:1" x14ac:dyDescent="0.15">
      <c r="A9" s="407" t="s">
        <v>365</v>
      </c>
    </row>
    <row r="10" spans="1:1" x14ac:dyDescent="0.15">
      <c r="A10" s="408"/>
    </row>
    <row r="11" spans="1:1" x14ac:dyDescent="0.15">
      <c r="A11" s="407" t="s">
        <v>366</v>
      </c>
    </row>
    <row r="12" spans="1:1" x14ac:dyDescent="0.15">
      <c r="A12" s="408"/>
    </row>
    <row r="13" spans="1:1" x14ac:dyDescent="0.15">
      <c r="A13" s="407" t="s">
        <v>367</v>
      </c>
    </row>
    <row r="14" spans="1:1" x14ac:dyDescent="0.15">
      <c r="A14" s="408"/>
    </row>
    <row r="15" spans="1:1" x14ac:dyDescent="0.15">
      <c r="A15" s="407" t="s">
        <v>368</v>
      </c>
    </row>
    <row r="16" spans="1:1" x14ac:dyDescent="0.15">
      <c r="A16" s="408"/>
    </row>
    <row r="17" spans="1:1" ht="27" x14ac:dyDescent="0.15">
      <c r="A17" s="407" t="s">
        <v>369</v>
      </c>
    </row>
    <row r="18" spans="1:1" x14ac:dyDescent="0.15">
      <c r="A18" s="408"/>
    </row>
    <row r="19" spans="1:1" x14ac:dyDescent="0.15">
      <c r="A19" s="407" t="s">
        <v>370</v>
      </c>
    </row>
    <row r="20" spans="1:1" x14ac:dyDescent="0.15">
      <c r="A20" s="408"/>
    </row>
    <row r="22" spans="1:1" x14ac:dyDescent="0.15">
      <c r="A22" s="406" t="s">
        <v>371</v>
      </c>
    </row>
    <row r="23" spans="1:1" ht="27" x14ac:dyDescent="0.15">
      <c r="A23" s="407" t="s">
        <v>372</v>
      </c>
    </row>
    <row r="24" spans="1:1" x14ac:dyDescent="0.15">
      <c r="A24" s="408"/>
    </row>
    <row r="25" spans="1:1" x14ac:dyDescent="0.15">
      <c r="A25" s="407" t="s">
        <v>373</v>
      </c>
    </row>
    <row r="26" spans="1:1" x14ac:dyDescent="0.15">
      <c r="A26" s="408"/>
    </row>
    <row r="27" spans="1:1" ht="27" x14ac:dyDescent="0.15">
      <c r="A27" s="407" t="s">
        <v>374</v>
      </c>
    </row>
    <row r="28" spans="1:1" x14ac:dyDescent="0.15">
      <c r="A28" s="408"/>
    </row>
    <row r="30" spans="1:1" x14ac:dyDescent="0.15">
      <c r="A30" s="406" t="s">
        <v>375</v>
      </c>
    </row>
    <row r="31" spans="1:1" x14ac:dyDescent="0.15">
      <c r="A31" s="407" t="s">
        <v>376</v>
      </c>
    </row>
    <row r="32" spans="1:1" x14ac:dyDescent="0.15">
      <c r="A32" s="408"/>
    </row>
    <row r="33" spans="1:1" x14ac:dyDescent="0.15">
      <c r="A33" s="407" t="s">
        <v>377</v>
      </c>
    </row>
    <row r="34" spans="1:1" x14ac:dyDescent="0.15">
      <c r="A34" s="408"/>
    </row>
    <row r="35" spans="1:1" x14ac:dyDescent="0.15">
      <c r="A35" s="407" t="s">
        <v>378</v>
      </c>
    </row>
    <row r="36" spans="1:1" x14ac:dyDescent="0.15">
      <c r="A36" s="408"/>
    </row>
    <row r="37" spans="1:1" x14ac:dyDescent="0.15">
      <c r="A37" s="407" t="s">
        <v>379</v>
      </c>
    </row>
    <row r="38" spans="1:1" x14ac:dyDescent="0.15">
      <c r="A38" s="408"/>
    </row>
    <row r="39" spans="1:1" x14ac:dyDescent="0.15">
      <c r="A39" s="407" t="s">
        <v>380</v>
      </c>
    </row>
    <row r="40" spans="1:1" x14ac:dyDescent="0.15">
      <c r="A40" s="408"/>
    </row>
    <row r="42" spans="1:1" x14ac:dyDescent="0.15">
      <c r="A42" s="406" t="s">
        <v>381</v>
      </c>
    </row>
    <row r="43" spans="1:1" ht="27" x14ac:dyDescent="0.15">
      <c r="A43" s="407" t="s">
        <v>382</v>
      </c>
    </row>
    <row r="44" spans="1:1" x14ac:dyDescent="0.15">
      <c r="A44" s="408"/>
    </row>
    <row r="45" spans="1:1" x14ac:dyDescent="0.15">
      <c r="A45" s="407" t="s">
        <v>383</v>
      </c>
    </row>
    <row r="46" spans="1:1" x14ac:dyDescent="0.15">
      <c r="A46" s="408"/>
    </row>
    <row r="47" spans="1:1" x14ac:dyDescent="0.15">
      <c r="A47" s="407" t="s">
        <v>384</v>
      </c>
    </row>
    <row r="48" spans="1:1" x14ac:dyDescent="0.15">
      <c r="A48" s="408"/>
    </row>
    <row r="50" spans="1:1" x14ac:dyDescent="0.15">
      <c r="A50" s="406" t="s">
        <v>385</v>
      </c>
    </row>
    <row r="51" spans="1:1" ht="27" x14ac:dyDescent="0.15">
      <c r="A51" s="407" t="s">
        <v>386</v>
      </c>
    </row>
    <row r="52" spans="1:1" x14ac:dyDescent="0.15">
      <c r="A52" s="408"/>
    </row>
    <row r="53" spans="1:1" x14ac:dyDescent="0.15">
      <c r="A53" s="409" t="s">
        <v>387</v>
      </c>
    </row>
    <row r="54" spans="1:1" x14ac:dyDescent="0.15">
      <c r="A54" s="409" t="s">
        <v>388</v>
      </c>
    </row>
    <row r="55" spans="1:1" x14ac:dyDescent="0.15">
      <c r="A55" s="409" t="s">
        <v>389</v>
      </c>
    </row>
    <row r="56" spans="1:1" x14ac:dyDescent="0.15">
      <c r="A56" s="409" t="s">
        <v>390</v>
      </c>
    </row>
    <row r="57" spans="1:1" x14ac:dyDescent="0.15">
      <c r="A57" s="409" t="s">
        <v>391</v>
      </c>
    </row>
    <row r="58" spans="1:1" x14ac:dyDescent="0.15">
      <c r="A58" s="409" t="s">
        <v>392</v>
      </c>
    </row>
    <row r="59" spans="1:1" x14ac:dyDescent="0.15">
      <c r="A59" s="409" t="s">
        <v>393</v>
      </c>
    </row>
    <row r="60" spans="1:1" x14ac:dyDescent="0.15">
      <c r="A60" s="409" t="s">
        <v>394</v>
      </c>
    </row>
    <row r="61" spans="1:1" x14ac:dyDescent="0.15">
      <c r="A61" s="409" t="s">
        <v>395</v>
      </c>
    </row>
    <row r="62" spans="1:1" x14ac:dyDescent="0.15">
      <c r="A62" s="409" t="s">
        <v>396</v>
      </c>
    </row>
    <row r="63" spans="1:1" x14ac:dyDescent="0.15">
      <c r="A63" s="409" t="s">
        <v>397</v>
      </c>
    </row>
    <row r="64" spans="1:1" x14ac:dyDescent="0.15">
      <c r="A64" s="409" t="s">
        <v>398</v>
      </c>
    </row>
    <row r="65" spans="1:1" x14ac:dyDescent="0.15">
      <c r="A65" s="409" t="s">
        <v>399</v>
      </c>
    </row>
    <row r="66" spans="1:1" x14ac:dyDescent="0.15">
      <c r="A66" s="409" t="s">
        <v>400</v>
      </c>
    </row>
    <row r="67" spans="1:1" x14ac:dyDescent="0.15">
      <c r="A67" s="409" t="s">
        <v>401</v>
      </c>
    </row>
    <row r="68" spans="1:1" x14ac:dyDescent="0.15">
      <c r="A68" s="409" t="s">
        <v>402</v>
      </c>
    </row>
    <row r="69" spans="1:1" x14ac:dyDescent="0.15">
      <c r="A69" s="409" t="s">
        <v>403</v>
      </c>
    </row>
    <row r="70" spans="1:1" x14ac:dyDescent="0.15">
      <c r="A70" s="409" t="s">
        <v>404</v>
      </c>
    </row>
    <row r="71" spans="1:1" x14ac:dyDescent="0.15">
      <c r="A71" s="409" t="s">
        <v>405</v>
      </c>
    </row>
    <row r="72" spans="1:1" x14ac:dyDescent="0.15">
      <c r="A72" s="409" t="s">
        <v>406</v>
      </c>
    </row>
    <row r="73" spans="1:1" x14ac:dyDescent="0.15">
      <c r="A73" s="409" t="s">
        <v>407</v>
      </c>
    </row>
    <row r="74" spans="1:1" x14ac:dyDescent="0.15">
      <c r="A74" s="409" t="s">
        <v>408</v>
      </c>
    </row>
    <row r="75" spans="1:1" x14ac:dyDescent="0.15">
      <c r="A75" s="409" t="s">
        <v>409</v>
      </c>
    </row>
    <row r="76" spans="1:1" ht="54" x14ac:dyDescent="0.15">
      <c r="A76" s="407" t="s">
        <v>410</v>
      </c>
    </row>
    <row r="77" spans="1:1" x14ac:dyDescent="0.15">
      <c r="A77" s="408"/>
    </row>
    <row r="78" spans="1:1" ht="27" x14ac:dyDescent="0.15">
      <c r="A78" s="407" t="s">
        <v>411</v>
      </c>
    </row>
    <row r="79" spans="1:1" x14ac:dyDescent="0.15">
      <c r="A79" s="408"/>
    </row>
    <row r="80" spans="1:1" x14ac:dyDescent="0.15">
      <c r="A80" s="407" t="s">
        <v>412</v>
      </c>
    </row>
    <row r="81" spans="1:1" x14ac:dyDescent="0.15">
      <c r="A81" s="408"/>
    </row>
    <row r="82" spans="1:1" ht="27" x14ac:dyDescent="0.15">
      <c r="A82" s="407" t="s">
        <v>413</v>
      </c>
    </row>
    <row r="83" spans="1:1" x14ac:dyDescent="0.15">
      <c r="A83" s="408"/>
    </row>
    <row r="84" spans="1:1" x14ac:dyDescent="0.15">
      <c r="A84" s="410" t="s">
        <v>429</v>
      </c>
    </row>
    <row r="85" spans="1:1" x14ac:dyDescent="0.15">
      <c r="A85" s="410" t="s">
        <v>430</v>
      </c>
    </row>
    <row r="86" spans="1:1" x14ac:dyDescent="0.15">
      <c r="A86" s="410" t="s">
        <v>431</v>
      </c>
    </row>
    <row r="87" spans="1:1" x14ac:dyDescent="0.15">
      <c r="A87" s="410" t="s">
        <v>432</v>
      </c>
    </row>
    <row r="88" spans="1:1" x14ac:dyDescent="0.15">
      <c r="A88" s="410" t="s">
        <v>433</v>
      </c>
    </row>
    <row r="89" spans="1:1" x14ac:dyDescent="0.15">
      <c r="A89" s="410" t="s">
        <v>434</v>
      </c>
    </row>
    <row r="90" spans="1:1" x14ac:dyDescent="0.15">
      <c r="A90" s="410" t="s">
        <v>435</v>
      </c>
    </row>
    <row r="91" spans="1:1" x14ac:dyDescent="0.15">
      <c r="A91" s="410" t="s">
        <v>436</v>
      </c>
    </row>
    <row r="92" spans="1:1" x14ac:dyDescent="0.15">
      <c r="A92" s="410" t="s">
        <v>437</v>
      </c>
    </row>
    <row r="93" spans="1:1" x14ac:dyDescent="0.15">
      <c r="A93" s="410" t="s">
        <v>438</v>
      </c>
    </row>
  </sheetData>
  <phoneticPr fontId="11"/>
  <pageMargins left="0.7" right="0.7" top="0.39370078740157477" bottom="0.39370078740157477" header="0.51181102362204722" footer="0.51181102362204722"/>
  <pageSetup paperSize="9"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5</vt:i4>
      </vt:variant>
    </vt:vector>
  </HeadingPairs>
  <TitlesOfParts>
    <vt:vector size="11" baseType="lpstr">
      <vt:lpstr>連結貸借対照表</vt:lpstr>
      <vt:lpstr>連結行政コスト計算書</vt:lpstr>
      <vt:lpstr>連結純資産変動計算書</vt:lpstr>
      <vt:lpstr>連結資金収支計算書</vt:lpstr>
      <vt:lpstr>連結行政コスト及び純資産変動計算書</vt:lpstr>
      <vt:lpstr>注記</vt:lpstr>
      <vt:lpstr>連結行政コスト及び純資産変動計算書!Print_Area</vt:lpstr>
      <vt:lpstr>連結行政コスト計算書!Print_Area</vt:lpstr>
      <vt:lpstr>連結資金収支計算書!Print_Area</vt:lpstr>
      <vt:lpstr>連結純資産変動計算書!Print_Area</vt:lpstr>
      <vt:lpstr>連結貸借対照表!Print_Area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kokaikei</dc:creator>
  <cp:lastModifiedBy>kokaikei</cp:lastModifiedBy>
  <dcterms:created xsi:type="dcterms:W3CDTF">2020-04-23T11:06:01Z</dcterms:created>
  <dcterms:modified xsi:type="dcterms:W3CDTF">2020-04-23T11:07:04Z</dcterms:modified>
</cp:coreProperties>
</file>