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us10828\Desktop\"/>
    </mc:Choice>
  </mc:AlternateContent>
  <bookViews>
    <workbookView xWindow="0" yWindow="0" windowWidth="19200" windowHeight="11370" tabRatio="809" activeTab="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C38" i="10"/>
  <c r="BE37" i="10"/>
  <c r="AM37" i="10"/>
  <c r="C37" i="10"/>
  <c r="BE36" i="10"/>
  <c r="C36"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l="1"/>
  <c r="BW35" i="10" s="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<sst xmlns="http://schemas.openxmlformats.org/spreadsheetml/2006/main" count="1110" uniqueCount="631">
  <si>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</si>
  <si>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</si>
  <si>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</si>
  <si>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</si>
  <si>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</si>
  <si>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</si>
  <si>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</si>
  <si>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</si>
  <si>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</si>
  <si>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</si>
  <si>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</si>
  <si>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</si>
  <si>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</si>
  <si>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</si>
  <si>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</si>
  <si>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</si>
  <si>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</si>
  <si>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</si>
  <si>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</si>
  <si>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</si>
  <si>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</si>
  <si>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</si>
  <si>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</si>
  <si>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</si>
  <si>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</si>
  <si>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</si>
  <si>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</si>
  <si>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</si>
  <si>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</si>
  <si>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</si>
  <si>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</si>
  <si>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</si>
  <si>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</si>
  <si>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</si>
  <si>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</si>
  <si>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</si>
  <si>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</si>
  <si>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</si>
  <si>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</si>
  <si>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</si>
  <si>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</si>
  <si>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</si>
  <si>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</si>
  <si>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</si>
  <si>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</si>
  <si>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</si>
  <si>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</si>
  <si>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</si>
  <si>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</si>
  <si>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</si>
  <si>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</si>
  <si>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</si>
  <si>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</si>
  <si>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</si>
  <si>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</si>
  <si>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</si>
  <si>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</si>
  <si>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</si>
  <si>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</si>
  <si>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</si>
  <si>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</si>
  <si>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</si>
  <si>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</si>
  <si>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</si>
  <si>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</si>
  <si>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</si>
  <si>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</si>
  <si>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</si>
  <si>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</si>
  <si>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</si>
  <si>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</si>
  <si>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</si>
  <si>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</si>
  <si>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</si>
  <si>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</si>
  <si>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</si>
  <si>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</si>
  <si>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</si>
  <si>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</si>
  <si>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</si>
  <si>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</si>
  <si>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</si>
  <si>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</si>
  <si>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</si>
  <si>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</si>
  <si>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</si>
  <si>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</si>
  <si>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</si>
  <si>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</si>
  <si>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</si>
  <si>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</si>
  <si>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</si>
  <si>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</si>
  <si>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</si>
  <si>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</si>
  <si>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</si>
  <si>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</si>
  <si>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</si>
  <si>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奥州市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</si>
  <si>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</si>
  <si>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</si>
  <si>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</si>
  <si>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</si>
  <si>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</si>
  <si>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</si>
  <si>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</si>
  <si>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</si>
  <si>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</si>
  <si>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</si>
  <si>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</si>
  <si>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</si>
  <si>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</si>
  <si>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</si>
  <si>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</si>
  <si>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</si>
  <si>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</si>
  <si>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</si>
  <si>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</si>
  <si>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</si>
  <si>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</si>
  <si>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</si>
  <si>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</si>
  <si>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</si>
  <si>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</si>
  <si>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</si>
  <si>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</si>
  <si>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</si>
  <si>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</si>
  <si>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</si>
  <si>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</si>
  <si>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</si>
  <si>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</si>
  <si>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</si>
  <si>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</si>
  <si>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</si>
  <si>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</si>
  <si>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</si>
  <si>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</si>
  <si>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</si>
  <si>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</si>
  <si>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</si>
  <si>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</si>
  <si>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</si>
  <si>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</si>
  <si>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</si>
  <si>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</si>
  <si>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</si>
  <si>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</si>
  <si>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</si>
  <si>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</si>
  <si>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</si>
  <si>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</si>
  <si>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</si>
  <si>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</si>
  <si>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</si>
  <si>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</si>
  <si>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</si>
  <si>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</si>
  <si>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</si>
  <si>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</si>
  <si>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</si>
  <si>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</si>
  <si>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</si>
  <si>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</si>
  <si>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</si>
  <si>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</si>
  <si>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</si>
  <si>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</si>
  <si>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</si>
  <si>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</si>
  <si>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</si>
  <si>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</si>
  <si>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</si>
  <si>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</si>
  <si>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</si>
  <si>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</si>
  <si>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</si>
  <si>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</si>
  <si>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</si>
  <si>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</si>
  <si>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</si>
  <si>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</si>
  <si>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</si>
  <si>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</si>
  <si>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</si>
  <si>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</si>
  <si>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</si>
  <si>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</si>
  <si>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</si>
  <si>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</si>
  <si>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</si>
  <si>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</si>
  <si>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</si>
  <si>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</si>
  <si>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</si>
  <si>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</si>
  <si>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</si>
  <si>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</si>
  <si>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</si>
  <si>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</si>
  <si>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</si>
  <si>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</si>
  <si>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</si>
  <si>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</si>
  <si>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</si>
  <si>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</si>
  <si>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</si>
  <si>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</si>
  <si>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</si>
  <si>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</si>
  <si>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</si>
  <si>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</si>
  <si>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</si>
  <si>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</si>
  <si>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</si>
  <si>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</si>
  <si>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</si>
  <si>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</si>
  <si>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岩手県奥州市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</si>
  <si>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</si>
  <si>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</si>
  <si>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</si>
  <si>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</si>
  <si>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</si>
  <si>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</si>
  <si>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</si>
  <si>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</si>
  <si>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</si>
  <si>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</si>
  <si>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</si>
  <si>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</si>
  <si>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</si>
  <si>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</si>
  <si>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</si>
  <si>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</si>
  <si>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</si>
  <si>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</si>
  <si>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</si>
  <si>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</si>
  <si>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</si>
  <si>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</si>
  <si>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</si>
  <si>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</si>
  <si>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</si>
  <si>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</si>
  <si>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</si>
  <si>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</si>
  <si>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</si>
  <si>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</si>
  <si>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</si>
  <si>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</si>
  <si>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</si>
  <si>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</si>
  <si>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</si>
  <si>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</si>
  <si>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</si>
  <si>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</si>
  <si>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</si>
  <si>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</si>
  <si>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</si>
  <si>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</si>
  <si>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</si>
  <si>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</si>
  <si>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</si>
  <si>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</si>
  <si>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</si>
  <si>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</si>
  <si>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</si>
  <si>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</si>
  <si>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</si>
  <si>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</si>
  <si>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</si>
  <si>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</si>
  <si>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</si>
  <si>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</si>
  <si>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</si>
  <si>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</si>
  <si>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</si>
  <si>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</si>
  <si>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</si>
  <si>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</si>
  <si>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</si>
  <si>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</si>
  <si>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</si>
  <si>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</si>
  <si>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</si>
  <si>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</si>
  <si>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</si>
  <si>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</si>
  <si>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</si>
  <si>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</si>
  <si>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</si>
  <si>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</si>
  <si>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</si>
  <si>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</si>
  <si>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</si>
  <si>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</si>
  <si>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</si>
  <si>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</si>
  <si>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</si>
  <si>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</si>
  <si>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</si>
  <si>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</si>
  <si>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</si>
  <si>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</si>
  <si>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</si>
  <si>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</si>
  <si>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</si>
  <si>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</si>
  <si>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</si>
  <si>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</si>
  <si>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</si>
  <si>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</si>
  <si>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</si>
  <si>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</si>
  <si>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</si>
  <si>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</si>
  <si>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</si>
  <si>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</si>
  <si>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</si>
  <si>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</si>
  <si>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</si>
  <si>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</si>
  <si>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</si>
  <si>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</si>
  <si>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</si>
  <si>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</si>
  <si>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</si>
  <si>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</si>
  <si>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</si>
  <si>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</si>
  <si>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</si>
  <si>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</si>
  <si>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</si>
  <si>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</si>
  <si>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</si>
  <si>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</si>
  <si>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</si>
  <si>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</si>
  <si>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</si>
  <si>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</si>
  <si>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</si>
  <si>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</si>
  <si>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</si>
  <si>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</si>
  <si>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</si>
  <si>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</si>
  <si>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</si>
  <si>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</si>
  <si>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</si>
  <si>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</si>
  <si>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</si>
  <si>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</si>
  <si>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</si>
  <si>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</si>
  <si>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</si>
  <si>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</si>
  <si>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</si>
  <si>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</si>
  <si>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</si>
  <si>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</si>
  <si>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</si>
  <si>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</si>
  <si>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</si>
  <si>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</si>
  <si>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</si>
  <si>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</si>
  <si>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</si>
  <si>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</si>
  <si>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</si>
  <si>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</si>
  <si>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</si>
  <si>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岩手県奥州市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</si>
  <si>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</si>
  <si>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</si>
  <si>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</si>
  <si>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</si>
  <si>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</si>
  <si>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</si>
  <si>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</si>
  <si>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</si>
  <si>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</si>
  <si>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</si>
  <si>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</si>
  <si>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</si>
  <si>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</si>
  <si>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</si>
  <si>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</si>
  <si>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</si>
  <si>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</si>
  <si>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</si>
  <si>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</si>
  <si>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</si>
  <si>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</si>
  <si>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</si>
  <si>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</si>
  <si>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</si>
  <si>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</si>
  <si>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</si>
  <si>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</si>
  <si>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</si>
  <si>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</si>
  <si>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</si>
  <si>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</si>
  <si>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</si>
  <si>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</si>
  <si>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</si>
  <si>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</si>
  <si>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</si>
  <si>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</si>
  <si>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</si>
  <si>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</si>
  <si>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</si>
  <si>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</si>
  <si>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</si>
  <si>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</si>
  <si>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</si>
  <si>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</si>
  <si>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浄化槽事業特別会計</t>
    <phoneticPr fontId="5"/>
  </si>
  <si>
    <t>法非適用企業</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</si>
  <si>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</si>
  <si>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</si>
  <si>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</si>
  <si>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</si>
  <si>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</si>
  <si>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</si>
  <si>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</si>
  <si>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</si>
  <si>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</si>
  <si>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</si>
  <si>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</si>
  <si>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</si>
  <si>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</si>
  <si>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</si>
  <si>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</si>
  <si>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</si>
  <si>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</si>
  <si>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</si>
  <si>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</si>
  <si>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</si>
  <si>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</si>
  <si>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</si>
  <si>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</si>
  <si>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</si>
  <si>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</si>
  <si>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</si>
  <si>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</si>
  <si>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</si>
  <si>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</si>
  <si>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</si>
  <si>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</si>
  <si>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</si>
  <si>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</si>
  <si>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</si>
  <si>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</si>
  <si>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</si>
  <si>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</si>
  <si>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</si>
  <si>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</si>
  <si>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</si>
  <si>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</si>
  <si>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</si>
  <si>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</si>
  <si>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</si>
  <si>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</si>
  <si>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</si>
  <si>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</si>
  <si>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</si>
  <si>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</si>
  <si>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</si>
  <si>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</si>
  <si>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</si>
  <si>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</si>
  <si>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</si>
  <si>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</si>
  <si>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</si>
  <si>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</si>
  <si>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</si>
  <si>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</si>
  <si>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</si>
  <si>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</si>
  <si>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</si>
  <si>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</si>
  <si>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</si>
  <si>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</si>
  <si>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</si>
  <si>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浄化槽事業特別会計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</si>
  <si>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</si>
  <si>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</si>
  <si>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</si>
  <si>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</si>
  <si>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</si>
  <si>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</si>
  <si>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</si>
  <si>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</si>
  <si>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</si>
  <si>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</si>
  <si>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</si>
  <si>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</si>
  <si>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</si>
  <si>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</si>
  <si>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</si>
  <si>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</si>
  <si>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</si>
  <si>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</si>
  <si>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</si>
  <si>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</si>
  <si>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</si>
  <si>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</si>
  <si>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</si>
  <si>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</si>
  <si>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</si>
  <si>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</si>
  <si>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</si>
  <si>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</si>
  <si>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</si>
  <si>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</si>
  <si>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</si>
  <si>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</si>
  <si>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</si>
  <si>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</si>
  <si>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</si>
  <si>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</si>
  <si>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</si>
  <si>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</si>
  <si>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</si>
  <si>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</si>
  <si>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</si>
  <si>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</si>
  <si>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</si>
  <si>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</si>
  <si>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</si>
  <si>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</si>
  <si>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</si>
  <si>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</si>
  <si>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</si>
  <si>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</si>
  <si>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</si>
  <si>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</si>
  <si>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</si>
  <si>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</si>
  <si>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</si>
  <si>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</si>
  <si>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</si>
  <si>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</si>
  <si>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</si>
  <si>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</si>
  <si>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</si>
  <si>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</si>
  <si>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</si>
  <si>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</si>
  <si>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</si>
  <si>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</si>
  <si>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</si>
  <si>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</si>
  <si>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</si>
  <si>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</si>
  <si>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</si>
  <si>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</si>
  <si>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</si>
  <si>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</si>
  <si>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</si>
  <si>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</si>
  <si>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</si>
  <si>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</si>
  <si>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</si>
  <si>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</si>
  <si>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</si>
  <si>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</si>
  <si>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</si>
  <si>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</si>
  <si>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</si>
  <si>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</si>
  <si>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0.14</t>
  </si>
  <si>
    <t>▲ 1.60</t>
  </si>
  <si>
    <t>▲ 1.65</t>
  </si>
  <si>
    <t>一般会計</t>
  </si>
  <si>
    <t>病院事業会計</t>
  </si>
  <si>
    <t>水道事業会計</t>
  </si>
  <si>
    <t>下水道事業会計</t>
  </si>
  <si>
    <t>介護保険特別会計（保険事業勘定）</t>
  </si>
  <si>
    <t>国民健康保険特別会計（事業勘定）</t>
  </si>
  <si>
    <t>浄化槽事業特別会計</t>
  </si>
  <si>
    <t>国民健康保険特別会計（直診勘定）</t>
  </si>
  <si>
    <t>その他会計（赤字）</t>
  </si>
  <si>
    <t>▲ 0.01</t>
  </si>
  <si>
    <t>▲ 0.13</t>
  </si>
  <si>
    <t>その他会計（黒字）</t>
  </si>
  <si>
    <t>（百万円）</t>
    <phoneticPr fontId="5"/>
  </si>
  <si>
    <t>H28末</t>
    <phoneticPr fontId="5"/>
  </si>
  <si>
    <t>H29末</t>
    <phoneticPr fontId="5"/>
  </si>
  <si>
    <t>H30末</t>
    <phoneticPr fontId="5"/>
  </si>
  <si>
    <t>R01末</t>
    <phoneticPr fontId="5"/>
  </si>
  <si>
    <t>R02末</t>
    <phoneticPr fontId="5"/>
  </si>
  <si>
    <t>-</t>
    <phoneticPr fontId="2"/>
  </si>
  <si>
    <t>岩手県競馬組合</t>
    <rPh sb="0" eb="3">
      <t>イワテケン</t>
    </rPh>
    <rPh sb="3" eb="5">
      <t>ケイバ</t>
    </rPh>
    <rPh sb="5" eb="7">
      <t>クミアイ</t>
    </rPh>
    <phoneticPr fontId="2"/>
  </si>
  <si>
    <t>奥州市文化振興財団</t>
    <rPh sb="0" eb="3">
      <t>オウシュウシ</t>
    </rPh>
    <rPh sb="3" eb="5">
      <t>ブンカ</t>
    </rPh>
    <rPh sb="5" eb="7">
      <t>シンコウ</t>
    </rPh>
    <rPh sb="7" eb="9">
      <t>ザイダン</t>
    </rPh>
    <phoneticPr fontId="2"/>
  </si>
  <si>
    <t>胆江農業管理センター</t>
    <rPh sb="0" eb="2">
      <t>タンコウ</t>
    </rPh>
    <rPh sb="2" eb="4">
      <t>ノウギョウ</t>
    </rPh>
    <rPh sb="4" eb="6">
      <t>カンリ</t>
    </rPh>
    <phoneticPr fontId="2"/>
  </si>
  <si>
    <t>江刺開発振興</t>
    <rPh sb="0" eb="2">
      <t>エサシ</t>
    </rPh>
    <rPh sb="2" eb="4">
      <t>カイハツ</t>
    </rPh>
    <rPh sb="4" eb="6">
      <t>シンコウ</t>
    </rPh>
    <phoneticPr fontId="2"/>
  </si>
  <si>
    <t>江刺畜産公社</t>
    <rPh sb="0" eb="2">
      <t>エサシ</t>
    </rPh>
    <rPh sb="2" eb="4">
      <t>チクサン</t>
    </rPh>
    <rPh sb="4" eb="6">
      <t>コウシャ</t>
    </rPh>
    <phoneticPr fontId="2"/>
  </si>
  <si>
    <t>ひめかゆ</t>
  </si>
  <si>
    <t>水沢クロス開発</t>
    <rPh sb="0" eb="2">
      <t>ミズサワ</t>
    </rPh>
    <rPh sb="5" eb="7">
      <t>カイハツ</t>
    </rPh>
    <phoneticPr fontId="2"/>
  </si>
  <si>
    <t>まちづくり奥州</t>
    <rPh sb="5" eb="7">
      <t>オウシュウ</t>
    </rPh>
    <phoneticPr fontId="2"/>
  </si>
  <si>
    <t>-</t>
    <phoneticPr fontId="2"/>
  </si>
  <si>
    <t>協働のまちづくり基金</t>
    <phoneticPr fontId="5"/>
  </si>
  <si>
    <t>奥州金ケ崎行政事務組合（一般会計）</t>
    <rPh sb="0" eb="2">
      <t>オウシュウ</t>
    </rPh>
    <rPh sb="2" eb="5">
      <t>カネガサキ</t>
    </rPh>
    <rPh sb="5" eb="7">
      <t>ギョウセイ</t>
    </rPh>
    <rPh sb="7" eb="9">
      <t>ジム</t>
    </rPh>
    <rPh sb="9" eb="11">
      <t>クミアイ</t>
    </rPh>
    <rPh sb="12" eb="14">
      <t>イッパン</t>
    </rPh>
    <rPh sb="14" eb="16">
      <t>カイケイ</t>
    </rPh>
    <phoneticPr fontId="2"/>
  </si>
  <si>
    <t>奥州金ケ崎行政事務組合（胆江広域水道用水供給事業会計）</t>
    <rPh sb="0" eb="2">
      <t>オウシュウ</t>
    </rPh>
    <rPh sb="2" eb="3">
      <t>キン</t>
    </rPh>
    <rPh sb="4" eb="5">
      <t>ザキ</t>
    </rPh>
    <rPh sb="5" eb="7">
      <t>ギョウセイ</t>
    </rPh>
    <rPh sb="7" eb="9">
      <t>ジム</t>
    </rPh>
    <rPh sb="9" eb="11">
      <t>クミアイ</t>
    </rPh>
    <rPh sb="12" eb="14">
      <t>タンコウ</t>
    </rPh>
    <rPh sb="14" eb="16">
      <t>コウイキ</t>
    </rPh>
    <rPh sb="16" eb="18">
      <t>スイドウ</t>
    </rPh>
    <rPh sb="18" eb="20">
      <t>ヨウスイ</t>
    </rPh>
    <rPh sb="20" eb="22">
      <t>キョウキュウ</t>
    </rPh>
    <rPh sb="22" eb="24">
      <t>ジギョウ</t>
    </rPh>
    <rPh sb="24" eb="26">
      <t>カイケイ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</si>
  <si>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</si>
  <si>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岩手県市町村総合事務組合（交通災害共済事業特別会計）</t>
    <rPh sb="0" eb="3">
      <t>イワテケン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</si>
  <si>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岩手県後期高齢者医療広域連合（一般会計）</t>
    <rPh sb="0" eb="3">
      <t>イワテケン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</si>
  <si>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岩手県後期高齢者医療広域連合（後期高齢者医療特別会計）</t>
    <rPh sb="0" eb="3">
      <t>イワテケン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</si>
  <si>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</si>
  <si>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▲195</t>
    <phoneticPr fontId="2"/>
  </si>
  <si>
    <t>-</t>
    <phoneticPr fontId="2"/>
  </si>
  <si>
    <t>-</t>
    <phoneticPr fontId="2"/>
  </si>
  <si>
    <t>地域振興基金</t>
    <rPh sb="0" eb="2">
      <t>チイキ</t>
    </rPh>
    <rPh sb="2" eb="4">
      <t>シンコウ</t>
    </rPh>
    <phoneticPr fontId="5"/>
  </si>
  <si>
    <t>地域福祉基金</t>
    <rPh sb="2" eb="4">
      <t>フクシ</t>
    </rPh>
    <phoneticPr fontId="5"/>
  </si>
  <si>
    <t>森林環境譲与税基金</t>
    <rPh sb="0" eb="2">
      <t>シンリン</t>
    </rPh>
    <rPh sb="2" eb="4">
      <t>カンキョウ</t>
    </rPh>
    <rPh sb="4" eb="6">
      <t>ジョウヨ</t>
    </rPh>
    <rPh sb="6" eb="7">
      <t>ゼイ</t>
    </rPh>
    <rPh sb="7" eb="9">
      <t>キキン</t>
    </rPh>
    <phoneticPr fontId="5"/>
  </si>
  <si>
    <t>新型コロナウイルス感染症対応中小企業融資金利子補給基金</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</si>
  <si>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</si>
  <si>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</si>
  <si>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</si>
  <si>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プライマリーバランス黒字の堅持により、市債残高を着実に減少させてきた効果と、追加交付による普通交付税の増や消費税率の引き上げに伴う地方消費税交付金の増、森林環境贈与税の新設といった標準財政規模の増加により将来負担比率は類似団体平均に近づくまで減少した。
　有形固定資産減価償却率は類似団体と比べて低い水準にあるが、公共施設の老朽化は進行しており、比率は上昇傾向にある。
　今後は令和５年３月に改訂した「奥州市公共施設等総合管理計画」、随時改訂を行っている「個別施設計画」に基づき、計画的な維持管理と長寿命化を推進し、中長期的なコストの縮減を図るとともに、施設の統廃合を進め、財政負担の軽減と平準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</si>
  <si>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</si>
  <si>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</si>
  <si>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</si>
  <si>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</si>
  <si>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</si>
  <si>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</si>
  <si>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水準にあり、据置期間なしでの起債償還を進めたことから公債費が増加し平成29年度から上昇傾向であったが、令和２年度からは過去に借り入れた市債の償還額がピーク時に比し減少しているため今後は減少するものと見込んでいる。令和３年度は償還額の減少に加え、追加交付による普通交付税の増や消費税率の引き上げに伴う地方消費税交付金の増、森林環境贈与税の新設といった標準財政規模の増加要因があったため、前年度に比べて大幅に減少した。
　将来負担比率についても、類似団体と比較して高い水準にあるが、プライマリーバランス黒字の堅持により市債残高が減少し、類似団体平均に近づくまで減少した。
　今後も引き続き市債の発行規模等に留意しながら、公債費負担の軽減に努めていく。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</si>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</sst>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62281</c:v>
                </c:pt>
              </c:numCache>
            </c:numRef>
          </c:val>
          <c:smooth val="0"/>
          <c:extLst>
            <c:ext xmlns:c16="http://schemas.microsoft.com/office/drawing/2014/chart" uri="{C3380CC4-5D6E-409C-BE32-E72D297353CC}">
              <c16:uniqueId val="{00000000-A379-4574-8F56-C262F53A55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37959</c:v>
                </c:pt>
                <c:pt idx="1">
                  <c:v>39187</c:v>
                </c:pt>
                <c:pt idx="2">
                  <c:v>43780</c:v>
                </c:pt>
                <c:pt idx="3">
                  <c:v>35458</c:v>
                </c:pt>
                <c:pt idx="4">
                  <c:v>30055</c:v>
                </c:pt>
              </c:numCache>
            </c:numRef>
          </c:val>
          <c:smooth val="0"/>
          <c:extLst>
            <c:ext xmlns:c16="http://schemas.microsoft.com/office/drawing/2014/chart" uri="{C3380CC4-5D6E-409C-BE32-E72D297353CC}">
              <c16:uniqueId val="{00000001-A379-4574-8F56-C262F53A55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1.27</c:v>
                </c:pt>
                <c:pt idx="1">
                  <c:v>1.19</c:v>
                </c:pt>
                <c:pt idx="2">
                  <c:v>1.6</c:v>
                </c:pt>
                <c:pt idx="3">
                  <c:v>1.88</c:v>
                </c:pt>
                <c:pt idx="4">
                  <c:v>7.7</c:v>
                </c:pt>
              </c:numCache>
            </c:numRef>
          </c:val>
          <c:extLst>
            <c:ext xmlns:c16="http://schemas.microsoft.com/office/drawing/2014/chart" uri="{C3380CC4-5D6E-409C-BE32-E72D297353CC}">
              <c16:uniqueId val="{00000000-CDCB-4465-8DB2-72CF45DD5E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26.12</c:v>
                </c:pt>
                <c:pt idx="1">
                  <c:v>24.88</c:v>
                </c:pt>
                <c:pt idx="2">
                  <c:v>23.03</c:v>
                </c:pt>
                <c:pt idx="3">
                  <c:v>20.96</c:v>
                </c:pt>
                <c:pt idx="4">
                  <c:v>22.96</c:v>
                </c:pt>
              </c:numCache>
            </c:numRef>
          </c:val>
          <c:extLst>
            <c:ext xmlns:c16="http://schemas.microsoft.com/office/drawing/2014/chart" uri="{C3380CC4-5D6E-409C-BE32-E72D297353CC}">
              <c16:uniqueId val="{00000001-CDCB-4465-8DB2-72CF45DD5E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-0.14000000000000001</c:v>
                </c:pt>
                <c:pt idx="1">
                  <c:v>1.26</c:v>
                </c:pt>
                <c:pt idx="2">
                  <c:v>-1.6</c:v>
                </c:pt>
                <c:pt idx="3">
                  <c:v>-1.65</c:v>
                </c:pt>
                <c:pt idx="4">
                  <c:v>8.4499999999999993</c:v>
                </c:pt>
              </c:numCache>
            </c:numRef>
          </c:val>
          <c:smooth val="0"/>
          <c:extLst>
            <c:ext xmlns:c16="http://schemas.microsoft.com/office/drawing/2014/chart" uri="{C3380CC4-5D6E-409C-BE32-E72D297353CC}">
              <c16:uniqueId val="{00000002-CDCB-4465-8DB2-72CF45DD5E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0.13</c:v>
                </c:pt>
                <c:pt idx="2">
                  <c:v>#N/A</c:v>
                </c:pt>
                <c:pt idx="3">
                  <c:v>0.01</c:v>
                </c:pt>
                <c:pt idx="4">
                  <c:v>#N/A</c:v>
                </c:pt>
                <c:pt idx="5">
                  <c:v>1.29</c:v>
                </c:pt>
                <c:pt idx="6">
                  <c:v>#N/A</c:v>
                </c:pt>
                <c:pt idx="7">
                  <c:v>0</c:v>
                </c:pt>
                <c:pt idx="8">
                  <c:v>#N/A</c:v>
                </c:pt>
                <c:pt idx="9">
                  <c:v>0</c:v>
                </c:pt>
              </c:numCache>
            </c:numRef>
          </c:val>
          <c:extLst>
            <c:ext xmlns:c16="http://schemas.microsoft.com/office/drawing/2014/chart" uri="{C3380CC4-5D6E-409C-BE32-E72D297353CC}">
              <c16:uniqueId val="{00000000-F2D0-4A35-8570-591C815CD9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0.01</c:v>
                </c:pt>
                <c:pt idx="3">
                  <c:v>#N/A</c:v>
                </c:pt>
                <c:pt idx="4">
                  <c:v>0.13</c:v>
                </c:pt>
                <c:pt idx="5">
                  <c:v>#N/A</c:v>
                </c:pt>
                <c:pt idx="6">
                  <c:v>0</c:v>
                </c:pt>
                <c:pt idx="7">
                  <c:v>0</c:v>
                </c:pt>
                <c:pt idx="8">
                  <c:v>0</c:v>
                </c:pt>
                <c:pt idx="9">
                  <c:v>0</c:v>
                </c:pt>
              </c:numCache>
            </c:numRef>
          </c:val>
          <c:extLst>
            <c:ext xmlns:c16="http://schemas.microsoft.com/office/drawing/2014/chart" uri="{C3380CC4-5D6E-409C-BE32-E72D297353CC}">
              <c16:uniqueId val="{00000001-F2D0-4A35-8570-591C815CD984}"/>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2D0-4A35-8570-591C815CD984}"/>
            </c:ext>
          </c:extLst>
        </c:ser>
        <c:ser>
          <c:idx val="3"/>
          <c:order val="3"/>
          <c:tx>
            <c:strRef>
              <c:f>データシート!$A$30</c:f>
              <c:strCache>
                <c:ptCount val="1"/>
                <c:pt idx="0">
                  <c:v>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2D0-4A35-8570-591C815CD984}"/>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1.95</c:v>
                </c:pt>
                <c:pt idx="2">
                  <c:v>#N/A</c:v>
                </c:pt>
                <c:pt idx="3">
                  <c:v>0.23</c:v>
                </c:pt>
                <c:pt idx="4">
                  <c:v>#N/A</c:v>
                </c:pt>
                <c:pt idx="5">
                  <c:v>0.21</c:v>
                </c:pt>
                <c:pt idx="6">
                  <c:v>#N/A</c:v>
                </c:pt>
                <c:pt idx="7">
                  <c:v>0.16</c:v>
                </c:pt>
                <c:pt idx="8">
                  <c:v>#N/A</c:v>
                </c:pt>
                <c:pt idx="9">
                  <c:v>0.54</c:v>
                </c:pt>
              </c:numCache>
            </c:numRef>
          </c:val>
          <c:extLst>
            <c:ext xmlns:c16="http://schemas.microsoft.com/office/drawing/2014/chart" uri="{C3380CC4-5D6E-409C-BE32-E72D297353CC}">
              <c16:uniqueId val="{00000004-F2D0-4A35-8570-591C815CD984}"/>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0</c:v>
                </c:pt>
                <c:pt idx="4">
                  <c:v>#N/A</c:v>
                </c:pt>
                <c:pt idx="5">
                  <c:v>0.03</c:v>
                </c:pt>
                <c:pt idx="6">
                  <c:v>#N/A</c:v>
                </c:pt>
                <c:pt idx="7">
                  <c:v>0.02</c:v>
                </c:pt>
                <c:pt idx="8">
                  <c:v>#N/A</c:v>
                </c:pt>
                <c:pt idx="9">
                  <c:v>0.75</c:v>
                </c:pt>
              </c:numCache>
            </c:numRef>
          </c:val>
          <c:extLst>
            <c:ext xmlns:c16="http://schemas.microsoft.com/office/drawing/2014/chart" uri="{C3380CC4-5D6E-409C-BE32-E72D297353CC}">
              <c16:uniqueId val="{00000005-F2D0-4A35-8570-591C815CD98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1.63</c:v>
                </c:pt>
                <c:pt idx="8">
                  <c:v>#N/A</c:v>
                </c:pt>
                <c:pt idx="9">
                  <c:v>1.53</c:v>
                </c:pt>
              </c:numCache>
            </c:numRef>
          </c:val>
          <c:extLst>
            <c:ext xmlns:c16="http://schemas.microsoft.com/office/drawing/2014/chart" uri="{C3380CC4-5D6E-409C-BE32-E72D297353CC}">
              <c16:uniqueId val="{00000006-F2D0-4A35-8570-591C815CD98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5.89</c:v>
                </c:pt>
                <c:pt idx="2">
                  <c:v>#N/A</c:v>
                </c:pt>
                <c:pt idx="3">
                  <c:v>6.03</c:v>
                </c:pt>
                <c:pt idx="4">
                  <c:v>#N/A</c:v>
                </c:pt>
                <c:pt idx="5">
                  <c:v>6.22</c:v>
                </c:pt>
                <c:pt idx="6">
                  <c:v>#N/A</c:v>
                </c:pt>
                <c:pt idx="7">
                  <c:v>6.82</c:v>
                </c:pt>
                <c:pt idx="8">
                  <c:v>#N/A</c:v>
                </c:pt>
                <c:pt idx="9">
                  <c:v>6.28</c:v>
                </c:pt>
              </c:numCache>
            </c:numRef>
          </c:val>
          <c:extLst>
            <c:ext xmlns:c16="http://schemas.microsoft.com/office/drawing/2014/chart" uri="{C3380CC4-5D6E-409C-BE32-E72D297353CC}">
              <c16:uniqueId val="{00000007-F2D0-4A35-8570-591C815CD98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6.66</c:v>
                </c:pt>
                <c:pt idx="2">
                  <c:v>#N/A</c:v>
                </c:pt>
                <c:pt idx="3">
                  <c:v>6.37</c:v>
                </c:pt>
                <c:pt idx="4">
                  <c:v>#N/A</c:v>
                </c:pt>
                <c:pt idx="5">
                  <c:v>5.62</c:v>
                </c:pt>
                <c:pt idx="6">
                  <c:v>#N/A</c:v>
                </c:pt>
                <c:pt idx="7">
                  <c:v>4.82</c:v>
                </c:pt>
                <c:pt idx="8">
                  <c:v>#N/A</c:v>
                </c:pt>
                <c:pt idx="9">
                  <c:v>6.99</c:v>
                </c:pt>
              </c:numCache>
            </c:numRef>
          </c:val>
          <c:extLst>
            <c:ext xmlns:c16="http://schemas.microsoft.com/office/drawing/2014/chart" uri="{C3380CC4-5D6E-409C-BE32-E72D297353CC}">
              <c16:uniqueId val="{00000008-F2D0-4A35-8570-591C815CD9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1.26</c:v>
                </c:pt>
                <c:pt idx="2">
                  <c:v>#N/A</c:v>
                </c:pt>
                <c:pt idx="3">
                  <c:v>1.19</c:v>
                </c:pt>
                <c:pt idx="4">
                  <c:v>#N/A</c:v>
                </c:pt>
                <c:pt idx="5">
                  <c:v>1.6</c:v>
                </c:pt>
                <c:pt idx="6">
                  <c:v>#N/A</c:v>
                </c:pt>
                <c:pt idx="7">
                  <c:v>1.88</c:v>
                </c:pt>
                <c:pt idx="8">
                  <c:v>#N/A</c:v>
                </c:pt>
                <c:pt idx="9">
                  <c:v>7.7</c:v>
                </c:pt>
              </c:numCache>
            </c:numRef>
          </c:val>
          <c:extLst>
            <c:ext xmlns:c16="http://schemas.microsoft.com/office/drawing/2014/chart" uri="{C3380CC4-5D6E-409C-BE32-E72D297353CC}">
              <c16:uniqueId val="{00000009-F2D0-4A35-8570-591C815CD9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6837</c:v>
                </c:pt>
                <c:pt idx="5">
                  <c:v>6806</c:v>
                </c:pt>
                <c:pt idx="8">
                  <c:v>6638</c:v>
                </c:pt>
                <c:pt idx="11">
                  <c:v>6443</c:v>
                </c:pt>
                <c:pt idx="14">
                  <c:v>6167</c:v>
                </c:pt>
              </c:numCache>
            </c:numRef>
          </c:val>
          <c:extLst>
            <c:ext xmlns:c16="http://schemas.microsoft.com/office/drawing/2014/chart" uri="{C3380CC4-5D6E-409C-BE32-E72D297353CC}">
              <c16:uniqueId val="{00000000-E44F-410E-97AD-7FDF772A43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4F-410E-97AD-7FDF772A43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197</c:v>
                </c:pt>
                <c:pt idx="3">
                  <c:v>135</c:v>
                </c:pt>
                <c:pt idx="6">
                  <c:v>94</c:v>
                </c:pt>
                <c:pt idx="9">
                  <c:v>133</c:v>
                </c:pt>
                <c:pt idx="12">
                  <c:v>96</c:v>
                </c:pt>
              </c:numCache>
            </c:numRef>
          </c:val>
          <c:extLst>
            <c:ext xmlns:c16="http://schemas.microsoft.com/office/drawing/2014/chart" uri="{C3380CC4-5D6E-409C-BE32-E72D297353CC}">
              <c16:uniqueId val="{00000002-E44F-410E-97AD-7FDF772A43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104</c:v>
                </c:pt>
                <c:pt idx="3">
                  <c:v>101</c:v>
                </c:pt>
                <c:pt idx="6">
                  <c:v>101</c:v>
                </c:pt>
                <c:pt idx="9">
                  <c:v>105</c:v>
                </c:pt>
                <c:pt idx="12">
                  <c:v>107</c:v>
                </c:pt>
              </c:numCache>
            </c:numRef>
          </c:val>
          <c:extLst>
            <c:ext xmlns:c16="http://schemas.microsoft.com/office/drawing/2014/chart" uri="{C3380CC4-5D6E-409C-BE32-E72D297353CC}">
              <c16:uniqueId val="{00000003-E44F-410E-97AD-7FDF772A43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2696</c:v>
                </c:pt>
                <c:pt idx="3">
                  <c:v>2898</c:v>
                </c:pt>
                <c:pt idx="6">
                  <c:v>2935</c:v>
                </c:pt>
                <c:pt idx="9">
                  <c:v>3142</c:v>
                </c:pt>
                <c:pt idx="12">
                  <c:v>2739</c:v>
                </c:pt>
              </c:numCache>
            </c:numRef>
          </c:val>
          <c:extLst>
            <c:ext xmlns:c16="http://schemas.microsoft.com/office/drawing/2014/chart" uri="{C3380CC4-5D6E-409C-BE32-E72D297353CC}">
              <c16:uniqueId val="{00000004-E44F-410E-97AD-7FDF772A43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4F-410E-97AD-7FDF772A43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4F-410E-97AD-7FDF772A43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8621</c:v>
                </c:pt>
                <c:pt idx="3">
                  <c:v>8426</c:v>
                </c:pt>
                <c:pt idx="6">
                  <c:v>7897</c:v>
                </c:pt>
                <c:pt idx="9">
                  <c:v>7491</c:v>
                </c:pt>
                <c:pt idx="12">
                  <c:v>7187</c:v>
                </c:pt>
              </c:numCache>
            </c:numRef>
          </c:val>
          <c:extLst>
            <c:ext xmlns:c16="http://schemas.microsoft.com/office/drawing/2014/chart" uri="{C3380CC4-5D6E-409C-BE32-E72D297353CC}">
              <c16:uniqueId val="{00000007-E44F-410E-97AD-7FDF772A43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4781</c:v>
                </c:pt>
                <c:pt idx="2">
                  <c:v>#N/A</c:v>
                </c:pt>
                <c:pt idx="3">
                  <c:v>#N/A</c:v>
                </c:pt>
                <c:pt idx="4">
                  <c:v>4754</c:v>
                </c:pt>
                <c:pt idx="5">
                  <c:v>#N/A</c:v>
                </c:pt>
                <c:pt idx="6">
                  <c:v>#N/A</c:v>
                </c:pt>
                <c:pt idx="7">
                  <c:v>4389</c:v>
                </c:pt>
                <c:pt idx="8">
                  <c:v>#N/A</c:v>
                </c:pt>
                <c:pt idx="9">
                  <c:v>#N/A</c:v>
                </c:pt>
                <c:pt idx="10">
                  <c:v>4428</c:v>
                </c:pt>
                <c:pt idx="11">
                  <c:v>#N/A</c:v>
                </c:pt>
                <c:pt idx="12">
                  <c:v>#N/A</c:v>
                </c:pt>
                <c:pt idx="13">
                  <c:v>3962</c:v>
                </c:pt>
                <c:pt idx="14">
                  <c:v>#N/A</c:v>
                </c:pt>
              </c:numCache>
            </c:numRef>
          </c:val>
          <c:smooth val="0"/>
          <c:extLst>
            <c:ext xmlns:c16="http://schemas.microsoft.com/office/drawing/2014/chart" uri="{C3380CC4-5D6E-409C-BE32-E72D297353CC}">
              <c16:uniqueId val="{00000008-E44F-410E-97AD-7FDF772A43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70221</c:v>
                </c:pt>
                <c:pt idx="5">
                  <c:v>68110</c:v>
                </c:pt>
                <c:pt idx="8">
                  <c:v>66254</c:v>
                </c:pt>
                <c:pt idx="11">
                  <c:v>63905</c:v>
                </c:pt>
                <c:pt idx="14">
                  <c:v>61097</c:v>
                </c:pt>
              </c:numCache>
            </c:numRef>
          </c:val>
          <c:extLst>
            <c:ext xmlns:c16="http://schemas.microsoft.com/office/drawing/2014/chart" uri="{C3380CC4-5D6E-409C-BE32-E72D297353CC}">
              <c16:uniqueId val="{00000000-FE34-423E-B487-024BA1988A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281</c:v>
                </c:pt>
                <c:pt idx="5">
                  <c:v>231</c:v>
                </c:pt>
                <c:pt idx="8">
                  <c:v>200</c:v>
                </c:pt>
                <c:pt idx="11">
                  <c:v>212</c:v>
                </c:pt>
                <c:pt idx="14">
                  <c:v>195</c:v>
                </c:pt>
              </c:numCache>
            </c:numRef>
          </c:val>
          <c:extLst>
            <c:ext xmlns:c16="http://schemas.microsoft.com/office/drawing/2014/chart" uri="{C3380CC4-5D6E-409C-BE32-E72D297353CC}">
              <c16:uniqueId val="{00000001-FE34-423E-B487-024BA1988A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16356</c:v>
                </c:pt>
                <c:pt idx="5">
                  <c:v>14629</c:v>
                </c:pt>
                <c:pt idx="8">
                  <c:v>13349</c:v>
                </c:pt>
                <c:pt idx="11">
                  <c:v>12234</c:v>
                </c:pt>
                <c:pt idx="14">
                  <c:v>12932</c:v>
                </c:pt>
              </c:numCache>
            </c:numRef>
          </c:val>
          <c:extLst>
            <c:ext xmlns:c16="http://schemas.microsoft.com/office/drawing/2014/chart" uri="{C3380CC4-5D6E-409C-BE32-E72D297353CC}">
              <c16:uniqueId val="{00000002-FE34-423E-B487-024BA1988A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34-423E-B487-024BA1988A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34-423E-B487-024BA1988A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34-423E-B487-024BA1988A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6849</c:v>
                </c:pt>
                <c:pt idx="3">
                  <c:v>5707</c:v>
                </c:pt>
                <c:pt idx="6">
                  <c:v>5641</c:v>
                </c:pt>
                <c:pt idx="9">
                  <c:v>5521</c:v>
                </c:pt>
                <c:pt idx="12">
                  <c:v>5363</c:v>
                </c:pt>
              </c:numCache>
            </c:numRef>
          </c:val>
          <c:extLst>
            <c:ext xmlns:c16="http://schemas.microsoft.com/office/drawing/2014/chart" uri="{C3380CC4-5D6E-409C-BE32-E72D297353CC}">
              <c16:uniqueId val="{00000006-FE34-423E-B487-024BA1988A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755</c:v>
                </c:pt>
                <c:pt idx="3">
                  <c:v>665</c:v>
                </c:pt>
                <c:pt idx="6">
                  <c:v>586</c:v>
                </c:pt>
                <c:pt idx="9">
                  <c:v>494</c:v>
                </c:pt>
                <c:pt idx="12">
                  <c:v>413</c:v>
                </c:pt>
              </c:numCache>
            </c:numRef>
          </c:val>
          <c:extLst>
            <c:ext xmlns:c16="http://schemas.microsoft.com/office/drawing/2014/chart" uri="{C3380CC4-5D6E-409C-BE32-E72D297353CC}">
              <c16:uniqueId val="{00000007-FE34-423E-B487-024BA1988A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37375</c:v>
                </c:pt>
                <c:pt idx="3">
                  <c:v>37671</c:v>
                </c:pt>
                <c:pt idx="6">
                  <c:v>37305</c:v>
                </c:pt>
                <c:pt idx="9">
                  <c:v>26597</c:v>
                </c:pt>
                <c:pt idx="12">
                  <c:v>21557</c:v>
                </c:pt>
              </c:numCache>
            </c:numRef>
          </c:val>
          <c:extLst>
            <c:ext xmlns:c16="http://schemas.microsoft.com/office/drawing/2014/chart" uri="{C3380CC4-5D6E-409C-BE32-E72D297353CC}">
              <c16:uniqueId val="{00000008-FE34-423E-B487-024BA1988A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167</c:v>
                </c:pt>
                <c:pt idx="3">
                  <c:v>102</c:v>
                </c:pt>
                <c:pt idx="6">
                  <c:v>76</c:v>
                </c:pt>
                <c:pt idx="9">
                  <c:v>50</c:v>
                </c:pt>
                <c:pt idx="12">
                  <c:v>30</c:v>
                </c:pt>
              </c:numCache>
            </c:numRef>
          </c:val>
          <c:extLst>
            <c:ext xmlns:c16="http://schemas.microsoft.com/office/drawing/2014/chart" uri="{C3380CC4-5D6E-409C-BE32-E72D297353CC}">
              <c16:uniqueId val="{00000009-FE34-423E-B487-024BA1988A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73886</c:v>
                </c:pt>
                <c:pt idx="3">
                  <c:v>69476</c:v>
                </c:pt>
                <c:pt idx="6">
                  <c:v>67424</c:v>
                </c:pt>
                <c:pt idx="9">
                  <c:v>64457</c:v>
                </c:pt>
                <c:pt idx="12">
                  <c:v>61169</c:v>
                </c:pt>
              </c:numCache>
            </c:numRef>
          </c:val>
          <c:extLst>
            <c:ext xmlns:c16="http://schemas.microsoft.com/office/drawing/2014/chart" uri="{C3380CC4-5D6E-409C-BE32-E72D297353CC}">
              <c16:uniqueId val="{0000000A-FE34-423E-B487-024BA1988A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32173</c:v>
                </c:pt>
                <c:pt idx="2">
                  <c:v>#N/A</c:v>
                </c:pt>
                <c:pt idx="3">
                  <c:v>#N/A</c:v>
                </c:pt>
                <c:pt idx="4">
                  <c:v>30651</c:v>
                </c:pt>
                <c:pt idx="5">
                  <c:v>#N/A</c:v>
                </c:pt>
                <c:pt idx="6">
                  <c:v>#N/A</c:v>
                </c:pt>
                <c:pt idx="7">
                  <c:v>31229</c:v>
                </c:pt>
                <c:pt idx="8">
                  <c:v>#N/A</c:v>
                </c:pt>
                <c:pt idx="9">
                  <c:v>#N/A</c:v>
                </c:pt>
                <c:pt idx="10">
                  <c:v>20768</c:v>
                </c:pt>
                <c:pt idx="11">
                  <c:v>#N/A</c:v>
                </c:pt>
                <c:pt idx="12">
                  <c:v>#N/A</c:v>
                </c:pt>
                <c:pt idx="13">
                  <c:v>14308</c:v>
                </c:pt>
                <c:pt idx="14">
                  <c:v>#N/A</c:v>
                </c:pt>
              </c:numCache>
            </c:numRef>
          </c:val>
          <c:smooth val="0"/>
          <c:extLst>
            <c:ext xmlns:c16="http://schemas.microsoft.com/office/drawing/2014/chart" uri="{C3380CC4-5D6E-409C-BE32-E72D297353CC}">
              <c16:uniqueId val="{0000000B-FE34-423E-B487-024BA1988A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7896</c:v>
                </c:pt>
                <c:pt idx="1">
                  <c:v>7226</c:v>
                </c:pt>
                <c:pt idx="2">
                  <c:v>8131</c:v>
                </c:pt>
              </c:numCache>
            </c:numRef>
          </c:val>
          <c:extLst>
            <c:ext xmlns:c16="http://schemas.microsoft.com/office/drawing/2014/chart" uri="{C3380CC4-5D6E-409C-BE32-E72D297353CC}">
              <c16:uniqueId val="{00000000-58E3-4988-9B6E-E9529BD6AF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1353</c:v>
                </c:pt>
                <c:pt idx="1">
                  <c:v>1244</c:v>
                </c:pt>
                <c:pt idx="2">
                  <c:v>1204</c:v>
                </c:pt>
              </c:numCache>
            </c:numRef>
          </c:val>
          <c:extLst>
            <c:ext xmlns:c16="http://schemas.microsoft.com/office/drawing/2014/chart" uri="{C3380CC4-5D6E-409C-BE32-E72D297353CC}">
              <c16:uniqueId val="{00000001-58E3-4988-9B6E-E9529BD6AF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2888</c:v>
                </c:pt>
                <c:pt idx="1">
                  <c:v>2863</c:v>
                </c:pt>
                <c:pt idx="2">
                  <c:v>2714</c:v>
                </c:pt>
              </c:numCache>
            </c:numRef>
          </c:val>
          <c:extLst>
            <c:ext xmlns:c16="http://schemas.microsoft.com/office/drawing/2014/chart" uri="{C3380CC4-5D6E-409C-BE32-E72D297353CC}">
              <c16:uniqueId val="{00000002-58E3-4988-9B6E-E9529BD6AF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{6B0566AB-6985-4D58-81AB-7F7196791CBB}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F27-40DC-B4C3-ED5C6AD689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{762BCE10-374E-4A1B-90D2-DE93C84FAD68}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27-40DC-B4C3-ED5C6AD689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{FB3CC478-DE34-4F61-9670-A75C697B891E}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27-40DC-B4C3-ED5C6AD689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{655634F7-B6D9-4730-B8C8-AC492758D20A}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27-40DC-B4C3-ED5C6AD689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{02CBB2F3-1E4F-4220-B171-77659FCEDD8F}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27-40DC-B4C3-ED5C6AD68908}"/>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{F3246928-1AA2-4CCF-BE2B-42285CE58528}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F27-40DC-B4C3-ED5C6AD68908}"/>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{59576221-C374-4DB9-8ECA-D34C37E23283}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F27-40DC-B4C3-ED5C6AD68908}"/>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{3445085E-9AA6-4138-A258-6D92336114B8}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F27-40DC-B4C3-ED5C6AD68908}"/>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{F5A12E12-4D31-43C4-BEF6-4169A75DD48F}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F27-40DC-B4C3-ED5C6AD689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55.3</c:v>
                </c:pt>
                <c:pt idx="16">
                  <c:v>56.9</c:v>
                </c:pt>
                <c:pt idx="24">
                  <c:v>56.8</c:v>
                </c:pt>
                <c:pt idx="32">
                  <c:v>58.6</c:v>
                </c:pt>
              </c:numCache>
            </c:numRef>
          </c:xVal>
          <c:yVal>
            <c:numRef>
              <c:f>公会計指標分析・財政指標組合せ分析表!$BP$51:$DC$51</c:f>
              <c:numCache>
                <c:formatCode>#,##0.0;"▲ "#,##0.0</c:formatCode>
                <c:ptCount val="40"/>
                <c:pt idx="0">
                  <c:v>114.4</c:v>
                </c:pt>
                <c:pt idx="8">
                  <c:v>110.4</c:v>
                </c:pt>
                <c:pt idx="16">
                  <c:v>112.7</c:v>
                </c:pt>
                <c:pt idx="24">
                  <c:v>73.900000000000006</c:v>
                </c:pt>
                <c:pt idx="32">
                  <c:v>48.8</c:v>
                </c:pt>
              </c:numCache>
            </c:numRef>
          </c:yVal>
          <c:smooth val="0"/>
          <c:extLst>
            <c:ext xmlns:c16="http://schemas.microsoft.com/office/drawing/2014/chart" uri="{C3380CC4-5D6E-409C-BE32-E72D297353CC}">
              <c16:uniqueId val="{00000009-4F27-40DC-B4C3-ED5C6AD689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{5A7103EC-0FAB-4B13-B915-08CDFB9448D5}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F27-40DC-B4C3-ED5C6AD689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{90DD8105-7274-4359-A054-07F964FFD257}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27-40DC-B4C3-ED5C6AD689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{D513383B-125C-45EA-939F-5765DC65203E}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27-40DC-B4C3-ED5C6AD689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{5A5A5EC6-F0C0-40BA-AE57-95FF6B431B96}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27-40DC-B4C3-ED5C6AD689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{AE73F987-3A40-49B6-83A1-23906E305F59}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27-40DC-B4C3-ED5C6AD6890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{63B15279-E736-4165-97C2-701B788988F6}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F27-40DC-B4C3-ED5C6AD68908}"/>
                </c:ext>
              </c:extLst>
            </c:dLbl>
            <c:dLbl>
              <c:idx val="16"/>
              <c:layout>
                <c:manualLayout>
                  <c:x val="-2.492607963915978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{DA922038-6B5F-435A-B633-2692B908E16E}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F27-40DC-B4C3-ED5C6AD68908}"/>
                </c:ext>
              </c:extLst>
            </c:dLbl>
            <c:dLbl>
              <c:idx val="24"/>
              <c:layout>
                <c:manualLayout>
                  <c:x val="-3.9105421661308669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{FA1D71C7-198E-40C6-83BD-26CA99D72719}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F27-40DC-B4C3-ED5C6AD6890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{DCFF9503-E99F-47A1-AD54-CBB3223FA3FF}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F27-40DC-B4C3-ED5C6AD689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59.8</c:v>
                </c:pt>
                <c:pt idx="16">
                  <c:v>60.9</c:v>
                </c:pt>
                <c:pt idx="24">
                  <c:v>61.2</c:v>
                </c:pt>
                <c:pt idx="32">
                  <c:v>64</c:v>
                </c:pt>
              </c:numCache>
            </c:numRef>
          </c:xVal>
          <c:yVal>
            <c:numRef>
              <c:f>公会計指標分析・財政指標組合せ分析表!$BP$55:$DC$55</c:f>
              <c:numCache>
                <c:formatCode>#,##0.0;"▲ "#,##0.0</c:formatCode>
                <c:ptCount val="40"/>
                <c:pt idx="0">
                  <c:v>51.2</c:v>
                </c:pt>
                <c:pt idx="8">
                  <c:v>47.2</c:v>
                </c:pt>
                <c:pt idx="16">
                  <c:v>49.5</c:v>
                </c:pt>
                <c:pt idx="24">
                  <c:v>46.9</c:v>
                </c:pt>
                <c:pt idx="32">
                  <c:v>45.3</c:v>
                </c:pt>
              </c:numCache>
            </c:numRef>
          </c:yVal>
          <c:smooth val="0"/>
          <c:extLst>
            <c:ext xmlns:c16="http://schemas.microsoft.com/office/drawing/2014/chart" uri="{C3380CC4-5D6E-409C-BE32-E72D297353CC}">
              <c16:uniqueId val="{00000013-4F27-40DC-B4C3-ED5C6AD68908}"/>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{F47E97C3-171C-4386-B742-8456E52D16C3}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D07-4917-A872-646F575751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{B8448653-A12C-442D-A07B-67D989C493E6}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07-4917-A872-646F575751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{EAEB22AC-DFAF-4102-9A82-533E16B25869}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07-4917-A872-646F575751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{75310308-0FDF-44D5-ACE6-62CE4BC054FE}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07-4917-A872-646F575751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{0065AF92-4C48-43E7-806B-9D09BFE6D0FD}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07-4917-A872-646F57575132}"/>
                </c:ext>
              </c:extLst>
            </c:dLbl>
            <c:dLbl>
              <c:idx val="8"/>
              <c:layout>
                <c:manualLayout>
                  <c:x val="0"/>
                  <c:y val="-9.9605659812577099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{D8E85B37-5E06-4183-BBF4-B8EEEBF319FE}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D07-4917-A872-646F57575132}"/>
                </c:ext>
              </c:extLst>
            </c:dLbl>
            <c:dLbl>
              <c:idx val="16"/>
              <c:layout>
                <c:manualLayout>
                  <c:x val="0"/>
                  <c:y val="9.9609084688270441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{2C756314-A546-4A0A-9995-CD7269487935}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D07-4917-A872-646F5757513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{916862C3-1523-46AF-9945-D18CCC9E89CF}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D07-4917-A872-646F5757513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{8CACA1F7-C625-4D6A-BACB-2C1E039AB833}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D07-4917-A872-646F575751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16.600000000000001</c:v>
                </c:pt>
                <c:pt idx="16">
                  <c:v>16.600000000000001</c:v>
                </c:pt>
                <c:pt idx="24">
                  <c:v>16.2</c:v>
                </c:pt>
                <c:pt idx="32">
                  <c:v>15</c:v>
                </c:pt>
              </c:numCache>
            </c:numRef>
          </c:xVal>
          <c:yVal>
            <c:numRef>
              <c:f>公会計指標分析・財政指標組合せ分析表!$BP$73:$DC$73</c:f>
              <c:numCache>
                <c:formatCode>#,##0.0;"▲ "#,##0.0</c:formatCode>
                <c:ptCount val="40"/>
                <c:pt idx="0">
                  <c:v>114.4</c:v>
                </c:pt>
                <c:pt idx="8">
                  <c:v>110.4</c:v>
                </c:pt>
                <c:pt idx="16">
                  <c:v>112.7</c:v>
                </c:pt>
                <c:pt idx="24">
                  <c:v>73.900000000000006</c:v>
                </c:pt>
                <c:pt idx="32">
                  <c:v>48.8</c:v>
                </c:pt>
              </c:numCache>
            </c:numRef>
          </c:yVal>
          <c:smooth val="0"/>
          <c:extLst>
            <c:ext xmlns:c16="http://schemas.microsoft.com/office/drawing/2014/chart" uri="{C3380CC4-5D6E-409C-BE32-E72D297353CC}">
              <c16:uniqueId val="{00000009-0D07-4917-A872-646F575751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202580661465372E-2"/>
                  <c:y val="-5.331914978145867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{03E0FD43-BEBB-4FDD-B0E7-3EE3B3797935}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D07-4917-A872-646F575751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{25EB91BD-B311-4C0E-AB32-9B613380BBC0}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07-4917-A872-646F575751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{3E1AD5A6-277D-4DB6-BF99-79893FF7580D}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07-4917-A872-646F575751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{BA126475-5B5F-47B0-8F60-B3CDC128BF1A}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07-4917-A872-646F575751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{AE69772F-A406-440E-8B97-9F2983804C21}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07-4917-A872-646F57575132}"/>
                </c:ext>
              </c:extLst>
            </c:dLbl>
            <c:dLbl>
              <c:idx val="8"/>
              <c:layout>
                <c:manualLayout>
                  <c:x val="-3.5529037897793582E-2"/>
                  <c:y val="-6.081842884512507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{A8A764F9-DBD9-4BA9-8F0A-CF2066B34D1E}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D07-4917-A872-646F57575132}"/>
                </c:ext>
              </c:extLst>
            </c:dLbl>
            <c:dLbl>
              <c:idx val="16"/>
              <c:layout>
                <c:manualLayout>
                  <c:x val="-2.5234635610509194E-2"/>
                  <c:y val="-4.288098488465361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{28BB9DDE-AE0A-40E3-8002-6959FEB240D0}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D07-4917-A872-646F57575132}"/>
                </c:ext>
              </c:extLst>
            </c:dLbl>
            <c:dLbl>
              <c:idx val="24"/>
              <c:layout>
                <c:manualLayout>
                  <c:x val="-3.1570342725075584E-2"/>
                  <c:y val="-7.120864548221222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{C469C814-E7E0-4F8D-A7B7-C271394E005F}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D07-4917-A872-646F57575132}"/>
                </c:ext>
              </c:extLst>
            </c:dLbl>
            <c:dLbl>
              <c:idx val="32"/>
              <c:layout>
                <c:manualLayout>
                  <c:x val="-3.1570342725075584E-2"/>
                  <c:y val="-8.385619768930487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{A4726370-696E-42B7-A4AC-EF5797AFDFFF}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D07-4917-A872-646F575751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7.2</c:v>
                </c:pt>
                <c:pt idx="32">
                  <c:v>7.9</c:v>
                </c:pt>
              </c:numCache>
            </c:numRef>
          </c:xVal>
          <c:yVal>
            <c:numRef>
              <c:f>公会計指標分析・財政指標組合せ分析表!$BP$77:$DC$77</c:f>
              <c:numCache>
                <c:formatCode>#,##0.0;"▲ "#,##0.0</c:formatCode>
                <c:ptCount val="40"/>
                <c:pt idx="0">
                  <c:v>51.2</c:v>
                </c:pt>
                <c:pt idx="8">
                  <c:v>47.2</c:v>
                </c:pt>
                <c:pt idx="16">
                  <c:v>49.5</c:v>
                </c:pt>
                <c:pt idx="24">
                  <c:v>46.9</c:v>
                </c:pt>
                <c:pt idx="32">
                  <c:v>45.3</c:v>
                </c:pt>
              </c:numCache>
            </c:numRef>
          </c:yVal>
          <c:smooth val="0"/>
          <c:extLst>
            <c:ext xmlns:c16="http://schemas.microsoft.com/office/drawing/2014/chart" uri="{C3380CC4-5D6E-409C-BE32-E72D297353CC}">
              <c16:uniqueId val="{00000013-0D07-4917-A872-646F57575132}"/>
            </c:ext>
          </c:extLst>
        </c:ser>
        <c:dLbls>
          <c:showLegendKey val="0"/>
          <c:showVal val="1"/>
          <c:showCatName val="0"/>
          <c:showSerName val="0"/>
          <c:showPercent val="0"/>
          <c:showBubbleSize val="0"/>
        </c:dLbls>
        <c:axId val="84219776"/>
        <c:axId val="84234240"/>
      </c:scatterChart>
      <c:valAx>
        <c:axId val="84219776"/>
        <c:scaling>
          <c:orientation val="maxMin"/>
          <c:max val="1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113,162
112,569
993.30
65,032,461
62,258,551
2,728,013
35,406,365
61,168,747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15537" cy="425758"/>
    <xdr:sp macro="" textlink="">
      <xdr:nvSpPr>
        <xdr:cNvPr id="35" name="テキスト ボックス 34"/>
        <xdr:cNvSpPr txBox="1"/>
      </xdr:nvSpPr>
      <xdr:spPr>
        <a:xfrm>
          <a:off x="717550" y="4478867"/>
          <a:ext cx="781553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年度の当市財政力指数は類似団体が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大幅減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となるなか前年度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から微減となったものの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類似団体内順位は依然低位に留まっている。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当市の主な内容として、分子となる基準財政収入額は、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地方消費税交付金の引上げ分で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百万円の増となったが、個人市民税で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206</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法人市民税で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百万円の減となり市民税全体で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全体で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となった。分母となる基準財政需要額は、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地域振興費や道路橋りょう費など事業費補正全体で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公債費で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百万円の減などがあるものの、新設された地域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デジタル社会推進費</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の皆増、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高齢者保健福祉費や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社会福祉費の増などにより全体で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841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交付税合併特例措置の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により財源の確保がより困難となっていることから、事務事業・公の施設の見直しなど行財政改革を推進し、財政健全化に取り組んでいく。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156936</xdr:rowOff>
    </xdr:from>
    <xdr:to>
      <xdr:col>23</xdr:col>
      <xdr:colOff>133350</xdr:colOff>
      <xdr:row>44</xdr:row>
      <xdr:rowOff>61685</xdr:rowOff>
    </xdr:to>
    <xdr:cxnSp macro="">
      <xdr:nvCxnSpPr>
        <xdr:cNvPr id="66" name="直線コネクタ 65"/>
        <xdr:cNvCxnSpPr/>
      </xdr:nvCxnSpPr>
      <xdr:spPr>
        <a:xfrm flipV="1">
          <a:off x="4953000" y="6157686"/>
          <a:ext cx="0" cy="14477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71863</xdr:rowOff>
    </xdr:from>
    <xdr:ext cx="762000" cy="259045"/>
    <xdr:sp macro="" textlink="">
      <xdr:nvSpPr>
        <xdr:cNvPr id="69"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156936</xdr:rowOff>
    </xdr:from>
    <xdr:to>
      <xdr:col>24</xdr:col>
      <xdr:colOff>12700</xdr:colOff>
      <xdr:row>35</xdr:row>
      <xdr:rowOff>156936</xdr:rowOff>
    </xdr:to>
    <xdr:cxnSp macro="">
      <xdr:nvCxnSpPr>
        <xdr:cNvPr id="70" name="直線コネクタ 69"/>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26307</xdr:rowOff>
    </xdr:to>
    <xdr:cxnSp macro="">
      <xdr:nvCxnSpPr>
        <xdr:cNvPr id="71" name="直線コネクタ 70"/>
        <xdr:cNvCxnSpPr/>
      </xdr:nvCxnSpPr>
      <xdr:spPr>
        <a:xfrm>
          <a:off x="4114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4" name="直線コネクタ 73"/>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108857</xdr:rowOff>
    </xdr:from>
    <xdr:to>
      <xdr:col>19</xdr:col>
      <xdr:colOff>184150</xdr:colOff>
      <xdr:row>39</xdr:row>
      <xdr:rowOff>39007</xdr:rowOff>
    </xdr:to>
    <xdr:sp macro="" textlink="">
      <xdr:nvSpPr>
        <xdr:cNvPr id="75" name="フローチャート: 判断 74"/>
        <xdr:cNvSpPr/>
      </xdr:nvSpPr>
      <xdr:spPr>
        <a:xfrm>
          <a:off x="4064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49184</xdr:rowOff>
    </xdr:from>
    <xdr:ext cx="736600" cy="259045"/>
    <xdr:sp macro="" textlink="">
      <xdr:nvSpPr>
        <xdr:cNvPr id="76" name="テキスト ボックス 75"/>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26307</xdr:rowOff>
    </xdr:to>
    <xdr:cxnSp macro="">
      <xdr:nvCxnSpPr>
        <xdr:cNvPr id="77" name="直線コネクタ 76"/>
        <xdr:cNvCxnSpPr/>
      </xdr:nvCxnSpPr>
      <xdr:spPr>
        <a:xfrm flipV="1">
          <a:off x="2336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60778</xdr:rowOff>
    </xdr:to>
    <xdr:cxnSp macro="">
      <xdr:nvCxnSpPr>
        <xdr:cNvPr id="80" name="直線コネクタ 79"/>
        <xdr:cNvCxnSpPr/>
      </xdr:nvCxnSpPr>
      <xdr:spPr>
        <a:xfrm flipV="1">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令和３年度の経常収支比率は、除雪費で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百万円、病院事業会計負担金で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百万円等があったものの、借入の抑制や平成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年度から据置を設けたことによる公債費で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百万円、水道事業会計負担金（統合簡水）で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百万円、下水道事業会計負担金（農集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百万円の減等により経常経費充当一般財源は前年度比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472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百万円の減となり、経常一般財源総額等は、新型コロナウイルス感染症の影響による地方税で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百万円、臨時財政対策債の借入額の減（▲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百万円）等があったものの、地方消費税交付金で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百万円、普通交付税の追加交付で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813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百万円の増等により対前年度で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1,145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百万円の増となったことから経常収支比率が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前年度よりも比率が改善したものの、類似団体と比較しても依然として高い数値であることから、さらなる経費の節減に努めるとともに、今後も旧土地開発公社所有宅地等の売却を進め、第三セクター等改革推進債の早期繰上償還を行っていく。</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65</xdr:row>
      <xdr:rowOff>28787</xdr:rowOff>
    </xdr:to>
    <xdr:cxnSp macro="">
      <xdr:nvCxnSpPr>
        <xdr:cNvPr id="129" name="直線コネクタ 128"/>
        <xdr:cNvCxnSpPr/>
      </xdr:nvCxnSpPr>
      <xdr:spPr>
        <a:xfrm flipV="1">
          <a:off x="4953000" y="10191750"/>
          <a:ext cx="0" cy="9812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864</xdr:rowOff>
    </xdr:from>
    <xdr:ext cx="762000" cy="259045"/>
    <xdr:sp macro="" textlink="">
      <xdr:nvSpPr>
        <xdr:cNvPr id="130" name="財政構造の弾力性最小値テキスト"/>
        <xdr:cNvSpPr txBox="1"/>
      </xdr:nvSpPr>
      <xdr:spPr>
        <a:xfrm>
          <a:off x="5041900" y="111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28787</xdr:rowOff>
    </xdr:from>
    <xdr:to>
      <xdr:col>24</xdr:col>
      <xdr:colOff>12700</xdr:colOff>
      <xdr:row>65</xdr:row>
      <xdr:rowOff>28787</xdr:rowOff>
    </xdr:to>
    <xdr:cxnSp macro="">
      <xdr:nvCxnSpPr>
        <xdr:cNvPr id="131" name="直線コネクタ 130"/>
        <xdr:cNvCxnSpPr/>
      </xdr:nvCxnSpPr>
      <xdr:spPr>
        <a:xfrm>
          <a:off x="4864100" y="11173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65</xdr:row>
      <xdr:rowOff>165523</xdr:rowOff>
    </xdr:to>
    <xdr:cxnSp macro="">
      <xdr:nvCxnSpPr>
        <xdr:cNvPr id="134" name="直線コネクタ 133"/>
        <xdr:cNvCxnSpPr/>
      </xdr:nvCxnSpPr>
      <xdr:spPr>
        <a:xfrm flipV="1">
          <a:off x="4114800" y="10955867"/>
          <a:ext cx="8382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5" name="財政構造の弾力性平均値テキスト"/>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6" name="フローチャート: 判断 135"/>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165523</xdr:rowOff>
    </xdr:from>
    <xdr:to>
      <xdr:col>19</xdr:col>
      <xdr:colOff>133350</xdr:colOff>
      <xdr:row>66</xdr:row>
      <xdr:rowOff>122767</xdr:rowOff>
    </xdr:to>
    <xdr:cxnSp macro="">
      <xdr:nvCxnSpPr>
        <xdr:cNvPr id="137" name="直線コネクタ 136"/>
        <xdr:cNvCxnSpPr/>
      </xdr:nvCxnSpPr>
      <xdr:spPr>
        <a:xfrm flipV="1">
          <a:off x="3225800" y="1130977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4656</xdr:rowOff>
    </xdr:from>
    <xdr:to>
      <xdr:col>19</xdr:col>
      <xdr:colOff>184150</xdr:colOff>
      <xdr:row>64</xdr:row>
      <xdr:rowOff>106256</xdr:rowOff>
    </xdr:to>
    <xdr:sp macro="" textlink="">
      <xdr:nvSpPr>
        <xdr:cNvPr id="138" name="フローチャート: 判断 137"/>
        <xdr:cNvSpPr/>
      </xdr:nvSpPr>
      <xdr:spPr>
        <a:xfrm>
          <a:off x="4064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116433</xdr:rowOff>
    </xdr:from>
    <xdr:ext cx="736600" cy="259045"/>
    <xdr:sp macro="" textlink="">
      <xdr:nvSpPr>
        <xdr:cNvPr id="139" name="テキスト ボックス 138"/>
        <xdr:cNvSpPr txBox="1"/>
      </xdr:nvSpPr>
      <xdr:spPr>
        <a:xfrm>
          <a:off x="3733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42333</xdr:rowOff>
    </xdr:from>
    <xdr:to>
      <xdr:col>15</xdr:col>
      <xdr:colOff>82550</xdr:colOff>
      <xdr:row>66</xdr:row>
      <xdr:rowOff>122767</xdr:rowOff>
    </xdr:to>
    <xdr:cxnSp macro="">
      <xdr:nvCxnSpPr>
        <xdr:cNvPr id="140" name="直線コネクタ 139"/>
        <xdr:cNvCxnSpPr/>
      </xdr:nvCxnSpPr>
      <xdr:spPr>
        <a:xfrm>
          <a:off x="2336800" y="113580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41" name="フローチャート: 判断 140"/>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156650</xdr:rowOff>
    </xdr:from>
    <xdr:ext cx="762000" cy="259045"/>
    <xdr:sp macro="" textlink="">
      <xdr:nvSpPr>
        <xdr:cNvPr id="142" name="テキスト ボックス 141"/>
        <xdr:cNvSpPr txBox="1"/>
      </xdr:nvSpPr>
      <xdr:spPr>
        <a:xfrm>
          <a:off x="2844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66</xdr:row>
      <xdr:rowOff>42333</xdr:rowOff>
    </xdr:to>
    <xdr:cxnSp macro="">
      <xdr:nvCxnSpPr>
        <xdr:cNvPr id="143" name="直線コネクタ 142"/>
        <xdr:cNvCxnSpPr/>
      </xdr:nvCxnSpPr>
      <xdr:spPr>
        <a:xfrm>
          <a:off x="1447800" y="111971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4" name="フローチャート: 判断 143"/>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5" name="テキスト ボックス 144"/>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46" name="フローチャート: 判断 145"/>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118973</xdr:rowOff>
    </xdr:from>
    <xdr:ext cx="762000" cy="259045"/>
    <xdr:sp macro="" textlink="">
      <xdr:nvSpPr>
        <xdr:cNvPr id="147" name="テキスト ボックス 146"/>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3" name="楕円 152"/>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4"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114723</xdr:rowOff>
    </xdr:from>
    <xdr:to>
      <xdr:col>19</xdr:col>
      <xdr:colOff>184150</xdr:colOff>
      <xdr:row>66</xdr:row>
      <xdr:rowOff>44873</xdr:rowOff>
    </xdr:to>
    <xdr:sp macro="" textlink="">
      <xdr:nvSpPr>
        <xdr:cNvPr id="155" name="楕円 154"/>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29650</xdr:rowOff>
    </xdr:from>
    <xdr:ext cx="736600" cy="259045"/>
    <xdr:sp macro="" textlink="">
      <xdr:nvSpPr>
        <xdr:cNvPr id="156" name="テキスト ボックス 155"/>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7" name="楕円 156"/>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158344</xdr:rowOff>
    </xdr:from>
    <xdr:ext cx="762000" cy="259045"/>
    <xdr:sp macro="" textlink="">
      <xdr:nvSpPr>
        <xdr:cNvPr id="158" name="テキスト ボックス 157"/>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162983</xdr:rowOff>
    </xdr:from>
    <xdr:to>
      <xdr:col>11</xdr:col>
      <xdr:colOff>82550</xdr:colOff>
      <xdr:row>66</xdr:row>
      <xdr:rowOff>93133</xdr:rowOff>
    </xdr:to>
    <xdr:sp macro="" textlink="">
      <xdr:nvSpPr>
        <xdr:cNvPr id="159" name="楕円 158"/>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77910</xdr:rowOff>
    </xdr:from>
    <xdr:ext cx="762000" cy="259045"/>
    <xdr:sp macro="" textlink="">
      <xdr:nvSpPr>
        <xdr:cNvPr id="160" name="テキスト ボックス 159"/>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61" name="楕円 160"/>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2" name="テキスト ボックス 161"/>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令和３年度の人件費は、市町村合併以来継続している一般職の退職者数に対する一定割合以下での採用（平成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年度以降：３分の１）、労務職の退職者不補充による職員削減の効果により、合併直後の平成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240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人減で、人口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人当たりの職員数では類似団体より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人少なくなっており、平成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1,643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百万円の減、前年度比較で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百万円の減となっている。一方で物件費は、新型コロナウイルスワクチン接種体制確保事業・接種事業など委託料の増や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スクール構想の履行に伴う小中学校教育用コンピュータ管理事業などの増により前年度比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1,414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百万円の増となっており、人件費との合算では前年度比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1,373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百万円になったことに加え、人口減少の影響もあり類似団体平均・全国平均を上回っている。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財政計画においては、経常経費である物件費の削減による効果額を一定程度見込んでいることから、計画とかい離しないよう着実に財政健全化に取り組む必要がある。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52442</xdr:rowOff>
    </xdr:from>
    <xdr:to>
      <xdr:col>23</xdr:col>
      <xdr:colOff>133350</xdr:colOff>
      <xdr:row>89</xdr:row>
      <xdr:rowOff>113181</xdr:rowOff>
    </xdr:to>
    <xdr:cxnSp macro="">
      <xdr:nvCxnSpPr>
        <xdr:cNvPr id="194" name="直線コネクタ 193"/>
        <xdr:cNvCxnSpPr/>
      </xdr:nvCxnSpPr>
      <xdr:spPr>
        <a:xfrm flipV="1">
          <a:off x="4953000" y="13939892"/>
          <a:ext cx="0" cy="1432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85258</xdr:rowOff>
    </xdr:from>
    <xdr:ext cx="762000" cy="259045"/>
    <xdr:sp macro="" textlink="">
      <xdr:nvSpPr>
        <xdr:cNvPr id="195" name="人件費・物件費等の状況最小値テキスト"/>
        <xdr:cNvSpPr txBox="1"/>
      </xdr:nvSpPr>
      <xdr:spPr>
        <a:xfrm>
          <a:off x="5041900" y="1534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113181</xdr:rowOff>
    </xdr:from>
    <xdr:to>
      <xdr:col>24</xdr:col>
      <xdr:colOff>12700</xdr:colOff>
      <xdr:row>89</xdr:row>
      <xdr:rowOff>113181</xdr:rowOff>
    </xdr:to>
    <xdr:cxnSp macro="">
      <xdr:nvCxnSpPr>
        <xdr:cNvPr id="196" name="直線コネクタ 195"/>
        <xdr:cNvCxnSpPr/>
      </xdr:nvCxnSpPr>
      <xdr:spPr>
        <a:xfrm>
          <a:off x="4864100" y="1537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138819</xdr:rowOff>
    </xdr:from>
    <xdr:ext cx="762000" cy="259045"/>
    <xdr:sp macro="" textlink="">
      <xdr:nvSpPr>
        <xdr:cNvPr id="197" name="人件費・物件費等の状況最大値テキスト"/>
        <xdr:cNvSpPr txBox="1"/>
      </xdr:nvSpPr>
      <xdr:spPr>
        <a:xfrm>
          <a:off x="5041900" y="1368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52442</xdr:rowOff>
    </xdr:from>
    <xdr:to>
      <xdr:col>24</xdr:col>
      <xdr:colOff>12700</xdr:colOff>
      <xdr:row>81</xdr:row>
      <xdr:rowOff>52442</xdr:rowOff>
    </xdr:to>
    <xdr:cxnSp macro="">
      <xdr:nvCxnSpPr>
        <xdr:cNvPr id="198" name="直線コネクタ 197"/>
        <xdr:cNvCxnSpPr/>
      </xdr:nvCxnSpPr>
      <xdr:spPr>
        <a:xfrm>
          <a:off x="4864100" y="1393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44729</xdr:rowOff>
    </xdr:from>
    <xdr:to>
      <xdr:col>23</xdr:col>
      <xdr:colOff>133350</xdr:colOff>
      <xdr:row>86</xdr:row>
      <xdr:rowOff>96825</xdr:rowOff>
    </xdr:to>
    <xdr:cxnSp macro="">
      <xdr:nvCxnSpPr>
        <xdr:cNvPr id="199" name="直線コネクタ 198"/>
        <xdr:cNvCxnSpPr/>
      </xdr:nvCxnSpPr>
      <xdr:spPr>
        <a:xfrm>
          <a:off x="4114800" y="14617979"/>
          <a:ext cx="838200" cy="2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134673</xdr:rowOff>
    </xdr:from>
    <xdr:ext cx="762000" cy="259045"/>
    <xdr:sp macro="" textlink="">
      <xdr:nvSpPr>
        <xdr:cNvPr id="200" name="人件費・物件費等の状況平均値テキスト"/>
        <xdr:cNvSpPr txBox="1"/>
      </xdr:nvSpPr>
      <xdr:spPr>
        <a:xfrm>
          <a:off x="5041900" y="1453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118146</xdr:rowOff>
    </xdr:from>
    <xdr:to>
      <xdr:col>23</xdr:col>
      <xdr:colOff>184150</xdr:colOff>
      <xdr:row>86</xdr:row>
      <xdr:rowOff>48296</xdr:rowOff>
    </xdr:to>
    <xdr:sp macro="" textlink="">
      <xdr:nvSpPr>
        <xdr:cNvPr id="201" name="フローチャート: 判断 200"/>
        <xdr:cNvSpPr/>
      </xdr:nvSpPr>
      <xdr:spPr>
        <a:xfrm>
          <a:off x="4902200" y="1469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101912</xdr:rowOff>
    </xdr:from>
    <xdr:to>
      <xdr:col>19</xdr:col>
      <xdr:colOff>133350</xdr:colOff>
      <xdr:row>85</xdr:row>
      <xdr:rowOff>44729</xdr:rowOff>
    </xdr:to>
    <xdr:cxnSp macro="">
      <xdr:nvCxnSpPr>
        <xdr:cNvPr id="202" name="直線コネクタ 201"/>
        <xdr:cNvCxnSpPr/>
      </xdr:nvCxnSpPr>
      <xdr:spPr>
        <a:xfrm>
          <a:off x="3225800" y="14332262"/>
          <a:ext cx="889000" cy="28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170969</xdr:rowOff>
    </xdr:from>
    <xdr:to>
      <xdr:col>19</xdr:col>
      <xdr:colOff>184150</xdr:colOff>
      <xdr:row>84</xdr:row>
      <xdr:rowOff>101119</xdr:rowOff>
    </xdr:to>
    <xdr:sp macro="" textlink="">
      <xdr:nvSpPr>
        <xdr:cNvPr id="203" name="フローチャート: 判断 202"/>
        <xdr:cNvSpPr/>
      </xdr:nvSpPr>
      <xdr:spPr>
        <a:xfrm>
          <a:off x="40640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111296</xdr:rowOff>
    </xdr:from>
    <xdr:ext cx="736600" cy="259045"/>
    <xdr:sp macro="" textlink="">
      <xdr:nvSpPr>
        <xdr:cNvPr id="204" name="テキスト ボックス 203"/>
        <xdr:cNvSpPr txBox="1"/>
      </xdr:nvSpPr>
      <xdr:spPr>
        <a:xfrm>
          <a:off x="3733800" y="1417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43828</xdr:rowOff>
    </xdr:from>
    <xdr:to>
      <xdr:col>15</xdr:col>
      <xdr:colOff>82550</xdr:colOff>
      <xdr:row>83</xdr:row>
      <xdr:rowOff>101912</xdr:rowOff>
    </xdr:to>
    <xdr:cxnSp macro="">
      <xdr:nvCxnSpPr>
        <xdr:cNvPr id="205" name="直線コネクタ 204"/>
        <xdr:cNvCxnSpPr/>
      </xdr:nvCxnSpPr>
      <xdr:spPr>
        <a:xfrm>
          <a:off x="2336800" y="14274178"/>
          <a:ext cx="889000" cy="5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120647</xdr:rowOff>
    </xdr:from>
    <xdr:to>
      <xdr:col>15</xdr:col>
      <xdr:colOff>133350</xdr:colOff>
      <xdr:row>83</xdr:row>
      <xdr:rowOff>50797</xdr:rowOff>
    </xdr:to>
    <xdr:sp macro="" textlink="">
      <xdr:nvSpPr>
        <xdr:cNvPr id="206" name="フローチャート: 判断 205"/>
        <xdr:cNvSpPr/>
      </xdr:nvSpPr>
      <xdr:spPr>
        <a:xfrm>
          <a:off x="3175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60974</xdr:rowOff>
    </xdr:from>
    <xdr:ext cx="762000" cy="259045"/>
    <xdr:sp macro="" textlink="">
      <xdr:nvSpPr>
        <xdr:cNvPr id="207" name="テキスト ボックス 206"/>
        <xdr:cNvSpPr txBox="1"/>
      </xdr:nvSpPr>
      <xdr:spPr>
        <a:xfrm>
          <a:off x="2844800" y="1394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25231</xdr:rowOff>
    </xdr:from>
    <xdr:to>
      <xdr:col>11</xdr:col>
      <xdr:colOff>31750</xdr:colOff>
      <xdr:row>83</xdr:row>
      <xdr:rowOff>43828</xdr:rowOff>
    </xdr:to>
    <xdr:cxnSp macro="">
      <xdr:nvCxnSpPr>
        <xdr:cNvPr id="208" name="直線コネクタ 207"/>
        <xdr:cNvCxnSpPr/>
      </xdr:nvCxnSpPr>
      <xdr:spPr>
        <a:xfrm>
          <a:off x="1447800" y="14255581"/>
          <a:ext cx="8890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51033</xdr:rowOff>
    </xdr:from>
    <xdr:to>
      <xdr:col>11</xdr:col>
      <xdr:colOff>82550</xdr:colOff>
      <xdr:row>82</xdr:row>
      <xdr:rowOff>152633</xdr:rowOff>
    </xdr:to>
    <xdr:sp macro="" textlink="">
      <xdr:nvSpPr>
        <xdr:cNvPr id="209" name="フローチャート: 判断 208"/>
        <xdr:cNvSpPr/>
      </xdr:nvSpPr>
      <xdr:spPr>
        <a:xfrm>
          <a:off x="2286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162810</xdr:rowOff>
    </xdr:from>
    <xdr:ext cx="762000" cy="259045"/>
    <xdr:sp macro="" textlink="">
      <xdr:nvSpPr>
        <xdr:cNvPr id="210" name="テキスト ボックス 209"/>
        <xdr:cNvSpPr txBox="1"/>
      </xdr:nvSpPr>
      <xdr:spPr>
        <a:xfrm>
          <a:off x="1955800" y="138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30367</xdr:rowOff>
    </xdr:from>
    <xdr:to>
      <xdr:col>7</xdr:col>
      <xdr:colOff>31750</xdr:colOff>
      <xdr:row>82</xdr:row>
      <xdr:rowOff>131967</xdr:rowOff>
    </xdr:to>
    <xdr:sp macro="" textlink="">
      <xdr:nvSpPr>
        <xdr:cNvPr id="211" name="フローチャート: 判断 210"/>
        <xdr:cNvSpPr/>
      </xdr:nvSpPr>
      <xdr:spPr>
        <a:xfrm>
          <a:off x="1397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142144</xdr:rowOff>
    </xdr:from>
    <xdr:ext cx="762000" cy="259045"/>
    <xdr:sp macro="" textlink="">
      <xdr:nvSpPr>
        <xdr:cNvPr id="212" name="テキスト ボックス 211"/>
        <xdr:cNvSpPr txBox="1"/>
      </xdr:nvSpPr>
      <xdr:spPr>
        <a:xfrm>
          <a:off x="1066800" y="1385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46025</xdr:rowOff>
    </xdr:from>
    <xdr:to>
      <xdr:col>23</xdr:col>
      <xdr:colOff>184150</xdr:colOff>
      <xdr:row>86</xdr:row>
      <xdr:rowOff>147625</xdr:rowOff>
    </xdr:to>
    <xdr:sp macro="" textlink="">
      <xdr:nvSpPr>
        <xdr:cNvPr id="218" name="楕円 217"/>
        <xdr:cNvSpPr/>
      </xdr:nvSpPr>
      <xdr:spPr>
        <a:xfrm>
          <a:off x="4902200" y="147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18102</xdr:rowOff>
    </xdr:from>
    <xdr:ext cx="762000" cy="259045"/>
    <xdr:sp macro="" textlink="">
      <xdr:nvSpPr>
        <xdr:cNvPr id="219" name="人件費・物件費等の状況該当値テキスト"/>
        <xdr:cNvSpPr txBox="1"/>
      </xdr:nvSpPr>
      <xdr:spPr>
        <a:xfrm>
          <a:off x="5041900" y="147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165379</xdr:rowOff>
    </xdr:from>
    <xdr:to>
      <xdr:col>19</xdr:col>
      <xdr:colOff>184150</xdr:colOff>
      <xdr:row>85</xdr:row>
      <xdr:rowOff>95529</xdr:rowOff>
    </xdr:to>
    <xdr:sp macro="" textlink="">
      <xdr:nvSpPr>
        <xdr:cNvPr id="220" name="楕円 219"/>
        <xdr:cNvSpPr/>
      </xdr:nvSpPr>
      <xdr:spPr>
        <a:xfrm>
          <a:off x="4064000" y="145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80306</xdr:rowOff>
    </xdr:from>
    <xdr:ext cx="736600" cy="259045"/>
    <xdr:sp macro="" textlink="">
      <xdr:nvSpPr>
        <xdr:cNvPr id="221" name="テキスト ボックス 220"/>
        <xdr:cNvSpPr txBox="1"/>
      </xdr:nvSpPr>
      <xdr:spPr>
        <a:xfrm>
          <a:off x="3733800" y="1465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51112</xdr:rowOff>
    </xdr:from>
    <xdr:to>
      <xdr:col>15</xdr:col>
      <xdr:colOff>133350</xdr:colOff>
      <xdr:row>83</xdr:row>
      <xdr:rowOff>152712</xdr:rowOff>
    </xdr:to>
    <xdr:sp macro="" textlink="">
      <xdr:nvSpPr>
        <xdr:cNvPr id="222" name="楕円 221"/>
        <xdr:cNvSpPr/>
      </xdr:nvSpPr>
      <xdr:spPr>
        <a:xfrm>
          <a:off x="3175000" y="142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137489</xdr:rowOff>
    </xdr:from>
    <xdr:ext cx="762000" cy="259045"/>
    <xdr:sp macro="" textlink="">
      <xdr:nvSpPr>
        <xdr:cNvPr id="223" name="テキスト ボックス 222"/>
        <xdr:cNvSpPr txBox="1"/>
      </xdr:nvSpPr>
      <xdr:spPr>
        <a:xfrm>
          <a:off x="2844800" y="143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164478</xdr:rowOff>
    </xdr:from>
    <xdr:to>
      <xdr:col>11</xdr:col>
      <xdr:colOff>82550</xdr:colOff>
      <xdr:row>83</xdr:row>
      <xdr:rowOff>94628</xdr:rowOff>
    </xdr:to>
    <xdr:sp macro="" textlink="">
      <xdr:nvSpPr>
        <xdr:cNvPr id="224" name="楕円 223"/>
        <xdr:cNvSpPr/>
      </xdr:nvSpPr>
      <xdr:spPr>
        <a:xfrm>
          <a:off x="2286000" y="1422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79405</xdr:rowOff>
    </xdr:from>
    <xdr:ext cx="762000" cy="259045"/>
    <xdr:sp macro="" textlink="">
      <xdr:nvSpPr>
        <xdr:cNvPr id="225" name="テキスト ボックス 224"/>
        <xdr:cNvSpPr txBox="1"/>
      </xdr:nvSpPr>
      <xdr:spPr>
        <a:xfrm>
          <a:off x="1955800" y="1430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145881</xdr:rowOff>
    </xdr:from>
    <xdr:to>
      <xdr:col>7</xdr:col>
      <xdr:colOff>31750</xdr:colOff>
      <xdr:row>83</xdr:row>
      <xdr:rowOff>76031</xdr:rowOff>
    </xdr:to>
    <xdr:sp macro="" textlink="">
      <xdr:nvSpPr>
        <xdr:cNvPr id="226" name="楕円 225"/>
        <xdr:cNvSpPr/>
      </xdr:nvSpPr>
      <xdr:spPr>
        <a:xfrm>
          <a:off x="1397000" y="142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60808</xdr:rowOff>
    </xdr:from>
    <xdr:ext cx="762000" cy="259045"/>
    <xdr:sp macro="" textlink="">
      <xdr:nvSpPr>
        <xdr:cNvPr id="227" name="テキスト ボックス 226"/>
        <xdr:cNvSpPr txBox="1"/>
      </xdr:nvSpPr>
      <xdr:spPr>
        <a:xfrm>
          <a:off x="1066800" y="1429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年度における類似団体の区分見直し以降、類似団体内順位の概ね中位に位置しており、　また、給与制度の大幅な見直し等をここ数年実施していないため、ほぼ横ばいで推移している。</a:t>
          </a:r>
        </a:p>
        <a:p>
          <a:r>
            <a:rPr kumimoji="1" lang="ja-JP" altLang="en-US" sz="1000">
              <a:latin typeface="ＭＳ Ｐゴシック" panose="020B0600070205080204" pitchFamily="50" charset="-128"/>
              <a:ea typeface="ＭＳ Ｐゴシック" panose="020B0600070205080204" pitchFamily="50" charset="-128"/>
            </a:rPr>
            <a:t>　上級採用の未実施、職務遂行能力の高い高卒職員の管理職登用等がラスパイレス指数に影響することを踏まえつつ、今後も適正な給与水準の維持に努めるものである。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69850</xdr:rowOff>
    </xdr:to>
    <xdr:cxnSp macro="">
      <xdr:nvCxnSpPr>
        <xdr:cNvPr id="256" name="直線コネクタ 255"/>
        <xdr:cNvCxnSpPr/>
      </xdr:nvCxnSpPr>
      <xdr:spPr>
        <a:xfrm flipV="1">
          <a:off x="17018000" y="13680016"/>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9"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60" name="直線コネクタ 259"/>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61" name="直線コネクタ 260"/>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62"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3" name="フローチャート: 判断 262"/>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42334</xdr:rowOff>
    </xdr:to>
    <xdr:cxnSp macro="">
      <xdr:nvCxnSpPr>
        <xdr:cNvPr id="264" name="直線コネクタ 263"/>
        <xdr:cNvCxnSpPr/>
      </xdr:nvCxnSpPr>
      <xdr:spPr>
        <a:xfrm flipV="1">
          <a:off x="15290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52916</xdr:rowOff>
    </xdr:from>
    <xdr:to>
      <xdr:col>77</xdr:col>
      <xdr:colOff>95250</xdr:colOff>
      <xdr:row>82</xdr:row>
      <xdr:rowOff>154516</xdr:rowOff>
    </xdr:to>
    <xdr:sp macro="" textlink="">
      <xdr:nvSpPr>
        <xdr:cNvPr id="265" name="フローチャート: 判断 264"/>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66" name="テキスト ボックス 265"/>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122766</xdr:rowOff>
    </xdr:to>
    <xdr:cxnSp macro="">
      <xdr:nvCxnSpPr>
        <xdr:cNvPr id="267" name="直線コネクタ 266"/>
        <xdr:cNvCxnSpPr/>
      </xdr:nvCxnSpPr>
      <xdr:spPr>
        <a:xfrm flipV="1">
          <a:off x="14401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2116</xdr:rowOff>
    </xdr:from>
    <xdr:to>
      <xdr:col>73</xdr:col>
      <xdr:colOff>44450</xdr:colOff>
      <xdr:row>83</xdr:row>
      <xdr:rowOff>103716</xdr:rowOff>
    </xdr:to>
    <xdr:sp macro="" textlink="">
      <xdr:nvSpPr>
        <xdr:cNvPr id="268" name="フローチャート: 判断 267"/>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69" name="テキスト ボックス 268"/>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122766</xdr:rowOff>
    </xdr:to>
    <xdr:cxnSp macro="">
      <xdr:nvCxnSpPr>
        <xdr:cNvPr id="270" name="直線コネクタ 269"/>
        <xdr:cNvCxnSpPr/>
      </xdr:nvCxnSpPr>
      <xdr:spPr>
        <a:xfrm>
          <a:off x="13512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2116</xdr:rowOff>
    </xdr:from>
    <xdr:to>
      <xdr:col>68</xdr:col>
      <xdr:colOff>203200</xdr:colOff>
      <xdr:row>83</xdr:row>
      <xdr:rowOff>103716</xdr:rowOff>
    </xdr:to>
    <xdr:sp macro="" textlink="">
      <xdr:nvSpPr>
        <xdr:cNvPr id="271" name="フローチャート: 判断 270"/>
        <xdr:cNvSpPr/>
      </xdr:nvSpPr>
      <xdr:spPr>
        <a:xfrm>
          <a:off x="14351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72" name="テキスト ボックス 271"/>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73" name="フローチャート: 判断 272"/>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74" name="テキスト ボックス 273"/>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80" name="楕円 279"/>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81"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82" name="楕円 281"/>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83" name="テキスト ボックス 282"/>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4" name="楕円 283"/>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85" name="テキスト ボックス 28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6" name="楕円 285"/>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87" name="テキスト ボックス 28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8" name="楕円 287"/>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89" name="テキスト ボックス 288"/>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年２月の市町村合併以降、一般職の採用抑制及び技能労務職の退職者不補充による職員削減を実施したことにより、全国平均・類似団体と比較して大幅に下回る数値となっている。</a:t>
          </a:r>
        </a:p>
        <a:p>
          <a:r>
            <a:rPr kumimoji="1" lang="ja-JP" altLang="en-US" sz="1000">
              <a:latin typeface="ＭＳ Ｐゴシック" panose="020B0600070205080204" pitchFamily="50" charset="-128"/>
              <a:ea typeface="ＭＳ Ｐゴシック" panose="020B0600070205080204" pitchFamily="50" charset="-128"/>
            </a:rPr>
            <a:t>　令和３年度における類似団体の人口</a:t>
          </a:r>
          <a:r>
            <a:rPr kumimoji="1" lang="en-US" altLang="ja-JP" sz="1000">
              <a:latin typeface="ＭＳ Ｐゴシック" panose="020B0600070205080204" pitchFamily="50" charset="-128"/>
              <a:ea typeface="ＭＳ Ｐゴシック" panose="020B0600070205080204" pitchFamily="50" charset="-128"/>
            </a:rPr>
            <a:t>1,000</a:t>
          </a:r>
          <a:r>
            <a:rPr kumimoji="1" lang="ja-JP" altLang="en-US" sz="1000">
              <a:latin typeface="ＭＳ Ｐゴシック" panose="020B0600070205080204" pitchFamily="50" charset="-128"/>
              <a:ea typeface="ＭＳ Ｐゴシック" panose="020B0600070205080204" pitchFamily="50" charset="-128"/>
            </a:rPr>
            <a:t>人当たり職員数が大幅に増加する中、当市においては、人口減少のペースが職員削減効果を上回り、</a:t>
          </a:r>
          <a:r>
            <a:rPr kumimoji="1" lang="en-US" altLang="ja-JP" sz="1000">
              <a:latin typeface="ＭＳ Ｐゴシック" panose="020B0600070205080204" pitchFamily="50" charset="-128"/>
              <a:ea typeface="ＭＳ Ｐゴシック" panose="020B0600070205080204" pitchFamily="50" charset="-128"/>
            </a:rPr>
            <a:t>0.09</a:t>
          </a:r>
          <a:r>
            <a:rPr kumimoji="1" lang="ja-JP" altLang="en-US" sz="1000">
              <a:latin typeface="ＭＳ Ｐゴシック" panose="020B0600070205080204" pitchFamily="50" charset="-128"/>
              <a:ea typeface="ＭＳ Ｐゴシック" panose="020B0600070205080204" pitchFamily="50" charset="-128"/>
            </a:rPr>
            <a:t>人の微増となった。</a:t>
          </a:r>
        </a:p>
        <a:p>
          <a:r>
            <a:rPr kumimoji="1" lang="ja-JP" altLang="en-US" sz="1000">
              <a:latin typeface="ＭＳ Ｐゴシック" panose="020B0600070205080204" pitchFamily="50" charset="-128"/>
              <a:ea typeface="ＭＳ Ｐゴシック" panose="020B0600070205080204" pitchFamily="50" charset="-128"/>
            </a:rPr>
            <a:t>　今後、事務事業の見直し及び組織再編等により、市民サービスの低下を防ぎつつ業務効率化を進めるほか、年齢構成を考慮した定員管理を進めていく必要がある。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15875</xdr:rowOff>
    </xdr:from>
    <xdr:to>
      <xdr:col>81</xdr:col>
      <xdr:colOff>44450</xdr:colOff>
      <xdr:row>67</xdr:row>
      <xdr:rowOff>108162</xdr:rowOff>
    </xdr:to>
    <xdr:cxnSp macro="">
      <xdr:nvCxnSpPr>
        <xdr:cNvPr id="319" name="直線コネクタ 318"/>
        <xdr:cNvCxnSpPr/>
      </xdr:nvCxnSpPr>
      <xdr:spPr>
        <a:xfrm flipV="1">
          <a:off x="17018000" y="10131425"/>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80239</xdr:rowOff>
    </xdr:from>
    <xdr:ext cx="762000" cy="259045"/>
    <xdr:sp macro="" textlink="">
      <xdr:nvSpPr>
        <xdr:cNvPr id="320" name="定員管理の状況最小値テキスト"/>
        <xdr:cNvSpPr txBox="1"/>
      </xdr:nvSpPr>
      <xdr:spPr>
        <a:xfrm>
          <a:off x="17106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108162</xdr:rowOff>
    </xdr:from>
    <xdr:to>
      <xdr:col>81</xdr:col>
      <xdr:colOff>133350</xdr:colOff>
      <xdr:row>67</xdr:row>
      <xdr:rowOff>108162</xdr:rowOff>
    </xdr:to>
    <xdr:cxnSp macro="">
      <xdr:nvCxnSpPr>
        <xdr:cNvPr id="321" name="直線コネクタ 320"/>
        <xdr:cNvCxnSpPr/>
      </xdr:nvCxnSpPr>
      <xdr:spPr>
        <a:xfrm>
          <a:off x="16929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102252</xdr:rowOff>
    </xdr:from>
    <xdr:ext cx="762000" cy="259045"/>
    <xdr:sp macro="" textlink="">
      <xdr:nvSpPr>
        <xdr:cNvPr id="322" name="定員管理の状況最大値テキスト"/>
        <xdr:cNvSpPr txBox="1"/>
      </xdr:nvSpPr>
      <xdr:spPr>
        <a:xfrm>
          <a:off x="17106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15875</xdr:rowOff>
    </xdr:from>
    <xdr:to>
      <xdr:col>81</xdr:col>
      <xdr:colOff>133350</xdr:colOff>
      <xdr:row>59</xdr:row>
      <xdr:rowOff>15875</xdr:rowOff>
    </xdr:to>
    <xdr:cxnSp macro="">
      <xdr:nvCxnSpPr>
        <xdr:cNvPr id="323" name="直線コネクタ 322"/>
        <xdr:cNvCxnSpPr/>
      </xdr:nvCxnSpPr>
      <xdr:spPr>
        <a:xfrm>
          <a:off x="16929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68156</xdr:rowOff>
    </xdr:from>
    <xdr:to>
      <xdr:col>81</xdr:col>
      <xdr:colOff>44450</xdr:colOff>
      <xdr:row>59</xdr:row>
      <xdr:rowOff>104352</xdr:rowOff>
    </xdr:to>
    <xdr:cxnSp macro="">
      <xdr:nvCxnSpPr>
        <xdr:cNvPr id="324" name="直線コネクタ 323"/>
        <xdr:cNvCxnSpPr/>
      </xdr:nvCxnSpPr>
      <xdr:spPr>
        <a:xfrm>
          <a:off x="16179800" y="10183706"/>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13987</xdr:rowOff>
    </xdr:from>
    <xdr:ext cx="762000" cy="259045"/>
    <xdr:sp macro="" textlink="">
      <xdr:nvSpPr>
        <xdr:cNvPr id="325" name="定員管理の状況平均値テキスト"/>
        <xdr:cNvSpPr txBox="1"/>
      </xdr:nvSpPr>
      <xdr:spPr>
        <a:xfrm>
          <a:off x="17106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26" name="フローチャート: 判断 325"/>
        <xdr:cNvSpPr/>
      </xdr:nvSpPr>
      <xdr:spPr>
        <a:xfrm>
          <a:off x="16967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48048</xdr:rowOff>
    </xdr:from>
    <xdr:to>
      <xdr:col>77</xdr:col>
      <xdr:colOff>44450</xdr:colOff>
      <xdr:row>59</xdr:row>
      <xdr:rowOff>68156</xdr:rowOff>
    </xdr:to>
    <xdr:cxnSp macro="">
      <xdr:nvCxnSpPr>
        <xdr:cNvPr id="327" name="直線コネクタ 326"/>
        <xdr:cNvCxnSpPr/>
      </xdr:nvCxnSpPr>
      <xdr:spPr>
        <a:xfrm>
          <a:off x="15290800" y="1016359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8" name="フローチャート: 判断 327"/>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9" name="テキスト ボックス 328"/>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171238</xdr:rowOff>
    </xdr:from>
    <xdr:to>
      <xdr:col>72</xdr:col>
      <xdr:colOff>203200</xdr:colOff>
      <xdr:row>59</xdr:row>
      <xdr:rowOff>48048</xdr:rowOff>
    </xdr:to>
    <xdr:cxnSp macro="">
      <xdr:nvCxnSpPr>
        <xdr:cNvPr id="330" name="直線コネクタ 329"/>
        <xdr:cNvCxnSpPr/>
      </xdr:nvCxnSpPr>
      <xdr:spPr>
        <a:xfrm>
          <a:off x="14401800" y="101153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135467</xdr:rowOff>
    </xdr:from>
    <xdr:to>
      <xdr:col>73</xdr:col>
      <xdr:colOff>44450</xdr:colOff>
      <xdr:row>61</xdr:row>
      <xdr:rowOff>65617</xdr:rowOff>
    </xdr:to>
    <xdr:sp macro="" textlink="">
      <xdr:nvSpPr>
        <xdr:cNvPr id="331" name="フローチャート: 判断 330"/>
        <xdr:cNvSpPr/>
      </xdr:nvSpPr>
      <xdr:spPr>
        <a:xfrm>
          <a:off x="15240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50394</xdr:rowOff>
    </xdr:from>
    <xdr:ext cx="762000" cy="259045"/>
    <xdr:sp macro="" textlink="">
      <xdr:nvSpPr>
        <xdr:cNvPr id="332" name="テキスト ボックス 331"/>
        <xdr:cNvSpPr txBox="1"/>
      </xdr:nvSpPr>
      <xdr:spPr>
        <a:xfrm>
          <a:off x="14909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147108</xdr:rowOff>
    </xdr:from>
    <xdr:to>
      <xdr:col>68</xdr:col>
      <xdr:colOff>152400</xdr:colOff>
      <xdr:row>58</xdr:row>
      <xdr:rowOff>171238</xdr:rowOff>
    </xdr:to>
    <xdr:cxnSp macro="">
      <xdr:nvCxnSpPr>
        <xdr:cNvPr id="333" name="直線コネクタ 332"/>
        <xdr:cNvCxnSpPr/>
      </xdr:nvCxnSpPr>
      <xdr:spPr>
        <a:xfrm>
          <a:off x="13512800" y="100912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34" name="フローチャート: 判断 333"/>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35" name="テキスト ボックス 334"/>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91229</xdr:rowOff>
    </xdr:from>
    <xdr:to>
      <xdr:col>64</xdr:col>
      <xdr:colOff>152400</xdr:colOff>
      <xdr:row>61</xdr:row>
      <xdr:rowOff>21379</xdr:rowOff>
    </xdr:to>
    <xdr:sp macro="" textlink="">
      <xdr:nvSpPr>
        <xdr:cNvPr id="336" name="フローチャート: 判断 335"/>
        <xdr:cNvSpPr/>
      </xdr:nvSpPr>
      <xdr:spPr>
        <a:xfrm>
          <a:off x="13462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6156</xdr:rowOff>
    </xdr:from>
    <xdr:ext cx="762000" cy="259045"/>
    <xdr:sp macro="" textlink="">
      <xdr:nvSpPr>
        <xdr:cNvPr id="337" name="テキスト ボックス 336"/>
        <xdr:cNvSpPr txBox="1"/>
      </xdr:nvSpPr>
      <xdr:spPr>
        <a:xfrm>
          <a:off x="13131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53552</xdr:rowOff>
    </xdr:from>
    <xdr:to>
      <xdr:col>81</xdr:col>
      <xdr:colOff>95250</xdr:colOff>
      <xdr:row>59</xdr:row>
      <xdr:rowOff>155152</xdr:rowOff>
    </xdr:to>
    <xdr:sp macro="" textlink="">
      <xdr:nvSpPr>
        <xdr:cNvPr id="343" name="楕円 342"/>
        <xdr:cNvSpPr/>
      </xdr:nvSpPr>
      <xdr:spPr>
        <a:xfrm>
          <a:off x="169672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146279</xdr:rowOff>
    </xdr:from>
    <xdr:ext cx="762000" cy="259045"/>
    <xdr:sp macro="" textlink="">
      <xdr:nvSpPr>
        <xdr:cNvPr id="344" name="定員管理の状況該当値テキスト"/>
        <xdr:cNvSpPr txBox="1"/>
      </xdr:nvSpPr>
      <xdr:spPr>
        <a:xfrm>
          <a:off x="17106900" y="1009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17356</xdr:rowOff>
    </xdr:from>
    <xdr:to>
      <xdr:col>77</xdr:col>
      <xdr:colOff>95250</xdr:colOff>
      <xdr:row>59</xdr:row>
      <xdr:rowOff>118956</xdr:rowOff>
    </xdr:to>
    <xdr:sp macro="" textlink="">
      <xdr:nvSpPr>
        <xdr:cNvPr id="345" name="楕円 344"/>
        <xdr:cNvSpPr/>
      </xdr:nvSpPr>
      <xdr:spPr>
        <a:xfrm>
          <a:off x="16129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129133</xdr:rowOff>
    </xdr:from>
    <xdr:ext cx="736600" cy="259045"/>
    <xdr:sp macro="" textlink="">
      <xdr:nvSpPr>
        <xdr:cNvPr id="346" name="テキスト ボックス 345"/>
        <xdr:cNvSpPr txBox="1"/>
      </xdr:nvSpPr>
      <xdr:spPr>
        <a:xfrm>
          <a:off x="15798800" y="99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168698</xdr:rowOff>
    </xdr:from>
    <xdr:to>
      <xdr:col>73</xdr:col>
      <xdr:colOff>44450</xdr:colOff>
      <xdr:row>59</xdr:row>
      <xdr:rowOff>98848</xdr:rowOff>
    </xdr:to>
    <xdr:sp macro="" textlink="">
      <xdr:nvSpPr>
        <xdr:cNvPr id="347" name="楕円 346"/>
        <xdr:cNvSpPr/>
      </xdr:nvSpPr>
      <xdr:spPr>
        <a:xfrm>
          <a:off x="15240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109025</xdr:rowOff>
    </xdr:from>
    <xdr:ext cx="762000" cy="259045"/>
    <xdr:sp macro="" textlink="">
      <xdr:nvSpPr>
        <xdr:cNvPr id="348" name="テキスト ボックス 347"/>
        <xdr:cNvSpPr txBox="1"/>
      </xdr:nvSpPr>
      <xdr:spPr>
        <a:xfrm>
          <a:off x="14909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120438</xdr:rowOff>
    </xdr:from>
    <xdr:to>
      <xdr:col>68</xdr:col>
      <xdr:colOff>203200</xdr:colOff>
      <xdr:row>59</xdr:row>
      <xdr:rowOff>50588</xdr:rowOff>
    </xdr:to>
    <xdr:sp macro="" textlink="">
      <xdr:nvSpPr>
        <xdr:cNvPr id="349" name="楕円 348"/>
        <xdr:cNvSpPr/>
      </xdr:nvSpPr>
      <xdr:spPr>
        <a:xfrm>
          <a:off x="14351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60765</xdr:rowOff>
    </xdr:from>
    <xdr:ext cx="762000" cy="259045"/>
    <xdr:sp macro="" textlink="">
      <xdr:nvSpPr>
        <xdr:cNvPr id="350" name="テキスト ボックス 349"/>
        <xdr:cNvSpPr txBox="1"/>
      </xdr:nvSpPr>
      <xdr:spPr>
        <a:xfrm>
          <a:off x="14020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96308</xdr:rowOff>
    </xdr:from>
    <xdr:to>
      <xdr:col>64</xdr:col>
      <xdr:colOff>152400</xdr:colOff>
      <xdr:row>59</xdr:row>
      <xdr:rowOff>26458</xdr:rowOff>
    </xdr:to>
    <xdr:sp macro="" textlink="">
      <xdr:nvSpPr>
        <xdr:cNvPr id="351" name="楕円 350"/>
        <xdr:cNvSpPr/>
      </xdr:nvSpPr>
      <xdr:spPr>
        <a:xfrm>
          <a:off x="13462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36635</xdr:rowOff>
    </xdr:from>
    <xdr:ext cx="762000" cy="259045"/>
    <xdr:sp macro="" textlink="">
      <xdr:nvSpPr>
        <xdr:cNvPr id="352" name="テキスト ボックス 351"/>
        <xdr:cNvSpPr txBox="1"/>
      </xdr:nvSpPr>
      <xdr:spPr>
        <a:xfrm>
          <a:off x="13131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令和３年度の実質公債費比率は、前年度比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ポイント改善したものの、依然として類似団体の中では最も高い比率となっている。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令和３年度実質公債費比率（単年度）は、地方債の償還が進んだことに伴う公債費の減及び令和２年度限りで繰り出した下水道事業の法適化に伴う留保資金分の減などに伴い、分子は縮小し、分母に算入される普通交付税や臨時財政対策債の増により拡大したことか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13.53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％と改善したうえ、３か年平均の算定から外れた平成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年度実質公債比率（単年度）が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17.14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％と高い比率であったことから、平均で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ポイントの減となったものであり、借入金の着実な返済を推進した効果が出始めている。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総合計画における普通建設事業費の適正管理などにより地方債借入額の抑制に努める。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7076</xdr:rowOff>
    </xdr:from>
    <xdr:to>
      <xdr:col>81</xdr:col>
      <xdr:colOff>44450</xdr:colOff>
      <xdr:row>43</xdr:row>
      <xdr:rowOff>129722</xdr:rowOff>
    </xdr:to>
    <xdr:cxnSp macro="">
      <xdr:nvCxnSpPr>
        <xdr:cNvPr id="382" name="直線コネクタ 381"/>
        <xdr:cNvCxnSpPr/>
      </xdr:nvCxnSpPr>
      <xdr:spPr>
        <a:xfrm flipV="1">
          <a:off x="17018000" y="6350726"/>
          <a:ext cx="0" cy="1151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101799</xdr:rowOff>
    </xdr:from>
    <xdr:ext cx="762000" cy="259045"/>
    <xdr:sp macro="" textlink="">
      <xdr:nvSpPr>
        <xdr:cNvPr id="383" name="公債費負担の状況最小値テキスト"/>
        <xdr:cNvSpPr txBox="1"/>
      </xdr:nvSpPr>
      <xdr:spPr>
        <a:xfrm>
          <a:off x="17106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129722</xdr:rowOff>
    </xdr:from>
    <xdr:to>
      <xdr:col>81</xdr:col>
      <xdr:colOff>133350</xdr:colOff>
      <xdr:row>43</xdr:row>
      <xdr:rowOff>129722</xdr:rowOff>
    </xdr:to>
    <xdr:cxnSp macro="">
      <xdr:nvCxnSpPr>
        <xdr:cNvPr id="384" name="直線コネクタ 383"/>
        <xdr:cNvCxnSpPr/>
      </xdr:nvCxnSpPr>
      <xdr:spPr>
        <a:xfrm>
          <a:off x="16929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93453</xdr:rowOff>
    </xdr:from>
    <xdr:ext cx="762000" cy="259045"/>
    <xdr:sp macro="" textlink="">
      <xdr:nvSpPr>
        <xdr:cNvPr id="385" name="公債費負担の状況最大値テキスト"/>
        <xdr:cNvSpPr txBox="1"/>
      </xdr:nvSpPr>
      <xdr:spPr>
        <a:xfrm>
          <a:off x="17106900" y="609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7076</xdr:rowOff>
    </xdr:from>
    <xdr:to>
      <xdr:col>81</xdr:col>
      <xdr:colOff>133350</xdr:colOff>
      <xdr:row>37</xdr:row>
      <xdr:rowOff>7076</xdr:rowOff>
    </xdr:to>
    <xdr:cxnSp macro="">
      <xdr:nvCxnSpPr>
        <xdr:cNvPr id="386" name="直線コネクタ 385"/>
        <xdr:cNvCxnSpPr/>
      </xdr:nvCxnSpPr>
      <xdr:spPr>
        <a:xfrm>
          <a:off x="16929100" y="635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129722</xdr:rowOff>
    </xdr:from>
    <xdr:to>
      <xdr:col>81</xdr:col>
      <xdr:colOff>44450</xdr:colOff>
      <xdr:row>44</xdr:row>
      <xdr:rowOff>41003</xdr:rowOff>
    </xdr:to>
    <xdr:cxnSp macro="">
      <xdr:nvCxnSpPr>
        <xdr:cNvPr id="387" name="直線コネクタ 386"/>
        <xdr:cNvCxnSpPr/>
      </xdr:nvCxnSpPr>
      <xdr:spPr>
        <a:xfrm flipV="1">
          <a:off x="16179800" y="7502072"/>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120304</xdr:rowOff>
    </xdr:from>
    <xdr:ext cx="762000" cy="259045"/>
    <xdr:sp macro="" textlink="">
      <xdr:nvSpPr>
        <xdr:cNvPr id="388" name="公債費負担の状況平均値テキスト"/>
        <xdr:cNvSpPr txBox="1"/>
      </xdr:nvSpPr>
      <xdr:spPr>
        <a:xfrm>
          <a:off x="17106900" y="6806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103777</xdr:rowOff>
    </xdr:from>
    <xdr:to>
      <xdr:col>81</xdr:col>
      <xdr:colOff>95250</xdr:colOff>
      <xdr:row>41</xdr:row>
      <xdr:rowOff>33927</xdr:rowOff>
    </xdr:to>
    <xdr:sp macro="" textlink="">
      <xdr:nvSpPr>
        <xdr:cNvPr id="389" name="フローチャート: 判断 388"/>
        <xdr:cNvSpPr/>
      </xdr:nvSpPr>
      <xdr:spPr>
        <a:xfrm>
          <a:off x="169672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41003</xdr:rowOff>
    </xdr:from>
    <xdr:to>
      <xdr:col>77</xdr:col>
      <xdr:colOff>44450</xdr:colOff>
      <xdr:row>44</xdr:row>
      <xdr:rowOff>68580</xdr:rowOff>
    </xdr:to>
    <xdr:cxnSp macro="">
      <xdr:nvCxnSpPr>
        <xdr:cNvPr id="390" name="直線コネクタ 389"/>
        <xdr:cNvCxnSpPr/>
      </xdr:nvCxnSpPr>
      <xdr:spPr>
        <a:xfrm flipV="1">
          <a:off x="15290800" y="75848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91" name="フローチャート: 判断 390"/>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92" name="テキスト ボックス 391"/>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68580</xdr:rowOff>
    </xdr:from>
    <xdr:to>
      <xdr:col>72</xdr:col>
      <xdr:colOff>203200</xdr:colOff>
      <xdr:row>44</xdr:row>
      <xdr:rowOff>68580</xdr:rowOff>
    </xdr:to>
    <xdr:cxnSp macro="">
      <xdr:nvCxnSpPr>
        <xdr:cNvPr id="393" name="直線コネクタ 392"/>
        <xdr:cNvCxnSpPr/>
      </xdr:nvCxnSpPr>
      <xdr:spPr>
        <a:xfrm>
          <a:off x="14401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83094</xdr:rowOff>
    </xdr:from>
    <xdr:to>
      <xdr:col>73</xdr:col>
      <xdr:colOff>44450</xdr:colOff>
      <xdr:row>41</xdr:row>
      <xdr:rowOff>13244</xdr:rowOff>
    </xdr:to>
    <xdr:sp macro="" textlink="">
      <xdr:nvSpPr>
        <xdr:cNvPr id="394" name="フローチャート: 判断 393"/>
        <xdr:cNvSpPr/>
      </xdr:nvSpPr>
      <xdr:spPr>
        <a:xfrm>
          <a:off x="15240000" y="69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23421</xdr:rowOff>
    </xdr:from>
    <xdr:ext cx="762000" cy="259045"/>
    <xdr:sp macro="" textlink="">
      <xdr:nvSpPr>
        <xdr:cNvPr id="395" name="テキスト ボックス 394"/>
        <xdr:cNvSpPr txBox="1"/>
      </xdr:nvSpPr>
      <xdr:spPr>
        <a:xfrm>
          <a:off x="14909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41003</xdr:rowOff>
    </xdr:from>
    <xdr:to>
      <xdr:col>68</xdr:col>
      <xdr:colOff>152400</xdr:colOff>
      <xdr:row>44</xdr:row>
      <xdr:rowOff>68580</xdr:rowOff>
    </xdr:to>
    <xdr:cxnSp macro="">
      <xdr:nvCxnSpPr>
        <xdr:cNvPr id="396" name="直線コネクタ 395"/>
        <xdr:cNvCxnSpPr/>
      </xdr:nvCxnSpPr>
      <xdr:spPr>
        <a:xfrm>
          <a:off x="13512800" y="75848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7" name="フローチャート: 判断 396"/>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8" name="テキスト ボックス 397"/>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9" name="フローチャート: 判断 398"/>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0" name="テキスト ボックス 399"/>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78922</xdr:rowOff>
    </xdr:from>
    <xdr:to>
      <xdr:col>81</xdr:col>
      <xdr:colOff>95250</xdr:colOff>
      <xdr:row>44</xdr:row>
      <xdr:rowOff>9072</xdr:rowOff>
    </xdr:to>
    <xdr:sp macro="" textlink="">
      <xdr:nvSpPr>
        <xdr:cNvPr id="406" name="楕円 405"/>
        <xdr:cNvSpPr/>
      </xdr:nvSpPr>
      <xdr:spPr>
        <a:xfrm>
          <a:off x="16967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146249</xdr:rowOff>
    </xdr:from>
    <xdr:ext cx="762000" cy="259045"/>
    <xdr:sp macro="" textlink="">
      <xdr:nvSpPr>
        <xdr:cNvPr id="407" name="公債費負担の状況該当値テキスト"/>
        <xdr:cNvSpPr txBox="1"/>
      </xdr:nvSpPr>
      <xdr:spPr>
        <a:xfrm>
          <a:off x="17106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161653</xdr:rowOff>
    </xdr:from>
    <xdr:to>
      <xdr:col>77</xdr:col>
      <xdr:colOff>95250</xdr:colOff>
      <xdr:row>44</xdr:row>
      <xdr:rowOff>91803</xdr:rowOff>
    </xdr:to>
    <xdr:sp macro="" textlink="">
      <xdr:nvSpPr>
        <xdr:cNvPr id="408" name="楕円 407"/>
        <xdr:cNvSpPr/>
      </xdr:nvSpPr>
      <xdr:spPr>
        <a:xfrm>
          <a:off x="16129000" y="75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76580</xdr:rowOff>
    </xdr:from>
    <xdr:ext cx="736600" cy="259045"/>
    <xdr:sp macro="" textlink="">
      <xdr:nvSpPr>
        <xdr:cNvPr id="409" name="テキスト ボックス 408"/>
        <xdr:cNvSpPr txBox="1"/>
      </xdr:nvSpPr>
      <xdr:spPr>
        <a:xfrm>
          <a:off x="15798800" y="7620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17780</xdr:rowOff>
    </xdr:from>
    <xdr:to>
      <xdr:col>73</xdr:col>
      <xdr:colOff>44450</xdr:colOff>
      <xdr:row>44</xdr:row>
      <xdr:rowOff>119380</xdr:rowOff>
    </xdr:to>
    <xdr:sp macro="" textlink="">
      <xdr:nvSpPr>
        <xdr:cNvPr id="410" name="楕円 409"/>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104157</xdr:rowOff>
    </xdr:from>
    <xdr:ext cx="762000" cy="259045"/>
    <xdr:sp macro="" textlink="">
      <xdr:nvSpPr>
        <xdr:cNvPr id="411" name="テキスト ボックス 410"/>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12" name="楕円 411"/>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13" name="テキスト ボックス 412"/>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161653</xdr:rowOff>
    </xdr:from>
    <xdr:to>
      <xdr:col>64</xdr:col>
      <xdr:colOff>152400</xdr:colOff>
      <xdr:row>44</xdr:row>
      <xdr:rowOff>91803</xdr:rowOff>
    </xdr:to>
    <xdr:sp macro="" textlink="">
      <xdr:nvSpPr>
        <xdr:cNvPr id="414" name="楕円 413"/>
        <xdr:cNvSpPr/>
      </xdr:nvSpPr>
      <xdr:spPr>
        <a:xfrm>
          <a:off x="13462000" y="75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76580</xdr:rowOff>
    </xdr:from>
    <xdr:ext cx="762000" cy="259045"/>
    <xdr:sp macro="" textlink="">
      <xdr:nvSpPr>
        <xdr:cNvPr id="415" name="テキスト ボックス 414"/>
        <xdr:cNvSpPr txBox="1"/>
      </xdr:nvSpPr>
      <xdr:spPr>
        <a:xfrm>
          <a:off x="13131800" y="762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令和３年度の将来負担比率は、分子において、下水道事業法適化に伴い繰り出した留保資金分の影響が薄まったことや地方債の償還が進んだことなどにより大幅な減となり、分母においては、普通交付税及び臨時財政対策債の増に伴って標準財政規模は増となったことにより大幅に改善し、前年度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ポイントの減となったが依然として類似団体平均より高い比率となっている。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今後は教育関連施設や病院の整備などに要する起債借入の増が一定程度見込まれることから、今後も事業実施の適正化を図り、財政の健全化に努める。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64710</xdr:rowOff>
    </xdr:to>
    <xdr:cxnSp macro="">
      <xdr:nvCxnSpPr>
        <xdr:cNvPr id="446" name="直線コネクタ 445"/>
        <xdr:cNvCxnSpPr/>
      </xdr:nvCxnSpPr>
      <xdr:spPr>
        <a:xfrm flipV="1">
          <a:off x="17018000" y="2313214"/>
          <a:ext cx="0" cy="1694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36787</xdr:rowOff>
    </xdr:from>
    <xdr:ext cx="762000" cy="259045"/>
    <xdr:sp macro="" textlink="">
      <xdr:nvSpPr>
        <xdr:cNvPr id="447" name="将来負担の状況最小値テキスト"/>
        <xdr:cNvSpPr txBox="1"/>
      </xdr:nvSpPr>
      <xdr:spPr>
        <a:xfrm>
          <a:off x="17106900" y="398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64710</xdr:rowOff>
    </xdr:from>
    <xdr:to>
      <xdr:col>81</xdr:col>
      <xdr:colOff>133350</xdr:colOff>
      <xdr:row>23</xdr:row>
      <xdr:rowOff>64710</xdr:rowOff>
    </xdr:to>
    <xdr:cxnSp macro="">
      <xdr:nvCxnSpPr>
        <xdr:cNvPr id="448" name="直線コネクタ 447"/>
        <xdr:cNvCxnSpPr/>
      </xdr:nvCxnSpPr>
      <xdr:spPr>
        <a:xfrm>
          <a:off x="16929100" y="400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130750</xdr:rowOff>
    </xdr:from>
    <xdr:to>
      <xdr:col>81</xdr:col>
      <xdr:colOff>44450</xdr:colOff>
      <xdr:row>18</xdr:row>
      <xdr:rowOff>76260</xdr:rowOff>
    </xdr:to>
    <xdr:cxnSp macro="">
      <xdr:nvCxnSpPr>
        <xdr:cNvPr id="451" name="直線コネクタ 450"/>
        <xdr:cNvCxnSpPr/>
      </xdr:nvCxnSpPr>
      <xdr:spPr>
        <a:xfrm flipV="1">
          <a:off x="16179800" y="2873950"/>
          <a:ext cx="838200" cy="28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56260</xdr:rowOff>
    </xdr:from>
    <xdr:ext cx="762000" cy="259045"/>
    <xdr:sp macro="" textlink="">
      <xdr:nvSpPr>
        <xdr:cNvPr id="452" name="将来負担の状況平均値テキスト"/>
        <xdr:cNvSpPr txBox="1"/>
      </xdr:nvSpPr>
      <xdr:spPr>
        <a:xfrm>
          <a:off x="17106900" y="26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39733</xdr:rowOff>
    </xdr:from>
    <xdr:to>
      <xdr:col>81</xdr:col>
      <xdr:colOff>95250</xdr:colOff>
      <xdr:row>16</xdr:row>
      <xdr:rowOff>141333</xdr:rowOff>
    </xdr:to>
    <xdr:sp macro="" textlink="">
      <xdr:nvSpPr>
        <xdr:cNvPr id="453" name="フローチャート: 判断 452"/>
        <xdr:cNvSpPr/>
      </xdr:nvSpPr>
      <xdr:spPr>
        <a:xfrm>
          <a:off x="169672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76260</xdr:rowOff>
    </xdr:from>
    <xdr:to>
      <xdr:col>77</xdr:col>
      <xdr:colOff>44450</xdr:colOff>
      <xdr:row>21</xdr:row>
      <xdr:rowOff>7741</xdr:rowOff>
    </xdr:to>
    <xdr:cxnSp macro="">
      <xdr:nvCxnSpPr>
        <xdr:cNvPr id="454" name="直線コネクタ 453"/>
        <xdr:cNvCxnSpPr/>
      </xdr:nvCxnSpPr>
      <xdr:spPr>
        <a:xfrm flipV="1">
          <a:off x="15290800" y="3162360"/>
          <a:ext cx="889000" cy="44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58118</xdr:rowOff>
    </xdr:from>
    <xdr:to>
      <xdr:col>77</xdr:col>
      <xdr:colOff>95250</xdr:colOff>
      <xdr:row>16</xdr:row>
      <xdr:rowOff>159718</xdr:rowOff>
    </xdr:to>
    <xdr:sp macro="" textlink="">
      <xdr:nvSpPr>
        <xdr:cNvPr id="455" name="フローチャート: 判断 454"/>
        <xdr:cNvSpPr/>
      </xdr:nvSpPr>
      <xdr:spPr>
        <a:xfrm>
          <a:off x="16129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169895</xdr:rowOff>
    </xdr:from>
    <xdr:ext cx="736600" cy="259045"/>
    <xdr:sp macro="" textlink="">
      <xdr:nvSpPr>
        <xdr:cNvPr id="456" name="テキスト ボックス 455"/>
        <xdr:cNvSpPr txBox="1"/>
      </xdr:nvSpPr>
      <xdr:spPr>
        <a:xfrm>
          <a:off x="15798800" y="257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152763</xdr:rowOff>
    </xdr:from>
    <xdr:to>
      <xdr:col>72</xdr:col>
      <xdr:colOff>203200</xdr:colOff>
      <xdr:row>21</xdr:row>
      <xdr:rowOff>7741</xdr:rowOff>
    </xdr:to>
    <xdr:cxnSp macro="">
      <xdr:nvCxnSpPr>
        <xdr:cNvPr id="457" name="直線コネクタ 456"/>
        <xdr:cNvCxnSpPr/>
      </xdr:nvCxnSpPr>
      <xdr:spPr>
        <a:xfrm>
          <a:off x="14401800" y="3581763"/>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87993</xdr:rowOff>
    </xdr:from>
    <xdr:to>
      <xdr:col>73</xdr:col>
      <xdr:colOff>44450</xdr:colOff>
      <xdr:row>17</xdr:row>
      <xdr:rowOff>18143</xdr:rowOff>
    </xdr:to>
    <xdr:sp macro="" textlink="">
      <xdr:nvSpPr>
        <xdr:cNvPr id="458" name="フローチャート: 判断 457"/>
        <xdr:cNvSpPr/>
      </xdr:nvSpPr>
      <xdr:spPr>
        <a:xfrm>
          <a:off x="15240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28320</xdr:rowOff>
    </xdr:from>
    <xdr:ext cx="762000" cy="259045"/>
    <xdr:sp macro="" textlink="">
      <xdr:nvSpPr>
        <xdr:cNvPr id="459" name="テキスト ボックス 458"/>
        <xdr:cNvSpPr txBox="1"/>
      </xdr:nvSpPr>
      <xdr:spPr>
        <a:xfrm>
          <a:off x="14909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152763</xdr:rowOff>
    </xdr:from>
    <xdr:to>
      <xdr:col>68</xdr:col>
      <xdr:colOff>152400</xdr:colOff>
      <xdr:row>21</xdr:row>
      <xdr:rowOff>27275</xdr:rowOff>
    </xdr:to>
    <xdr:cxnSp macro="">
      <xdr:nvCxnSpPr>
        <xdr:cNvPr id="460" name="直線コネクタ 459"/>
        <xdr:cNvCxnSpPr/>
      </xdr:nvCxnSpPr>
      <xdr:spPr>
        <a:xfrm flipV="1">
          <a:off x="13512800" y="358176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61565</xdr:rowOff>
    </xdr:from>
    <xdr:to>
      <xdr:col>68</xdr:col>
      <xdr:colOff>203200</xdr:colOff>
      <xdr:row>16</xdr:row>
      <xdr:rowOff>163165</xdr:rowOff>
    </xdr:to>
    <xdr:sp macro="" textlink="">
      <xdr:nvSpPr>
        <xdr:cNvPr id="461" name="フローチャート: 判断 460"/>
        <xdr:cNvSpPr/>
      </xdr:nvSpPr>
      <xdr:spPr>
        <a:xfrm>
          <a:off x="14351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1892</xdr:rowOff>
    </xdr:from>
    <xdr:ext cx="762000" cy="259045"/>
    <xdr:sp macro="" textlink="">
      <xdr:nvSpPr>
        <xdr:cNvPr id="462" name="テキスト ボックス 461"/>
        <xdr:cNvSpPr txBox="1"/>
      </xdr:nvSpPr>
      <xdr:spPr>
        <a:xfrm>
          <a:off x="14020800" y="25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63" name="フローチャート: 判断 462"/>
        <xdr:cNvSpPr/>
      </xdr:nvSpPr>
      <xdr:spPr>
        <a:xfrm>
          <a:off x="13462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47854</xdr:rowOff>
    </xdr:from>
    <xdr:ext cx="762000" cy="259045"/>
    <xdr:sp macro="" textlink="">
      <xdr:nvSpPr>
        <xdr:cNvPr id="464" name="テキスト ボックス 463"/>
        <xdr:cNvSpPr txBox="1"/>
      </xdr:nvSpPr>
      <xdr:spPr>
        <a:xfrm>
          <a:off x="13131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79950</xdr:rowOff>
    </xdr:from>
    <xdr:to>
      <xdr:col>81</xdr:col>
      <xdr:colOff>95250</xdr:colOff>
      <xdr:row>17</xdr:row>
      <xdr:rowOff>10100</xdr:rowOff>
    </xdr:to>
    <xdr:sp macro="" textlink="">
      <xdr:nvSpPr>
        <xdr:cNvPr id="470" name="楕円 469"/>
        <xdr:cNvSpPr/>
      </xdr:nvSpPr>
      <xdr:spPr>
        <a:xfrm>
          <a:off x="169672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52027</xdr:rowOff>
    </xdr:from>
    <xdr:ext cx="762000" cy="259045"/>
    <xdr:sp macro="" textlink="">
      <xdr:nvSpPr>
        <xdr:cNvPr id="471" name="将来負担の状況該当値テキスト"/>
        <xdr:cNvSpPr txBox="1"/>
      </xdr:nvSpPr>
      <xdr:spPr>
        <a:xfrm>
          <a:off x="17106900" y="279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25460</xdr:rowOff>
    </xdr:from>
    <xdr:to>
      <xdr:col>77</xdr:col>
      <xdr:colOff>95250</xdr:colOff>
      <xdr:row>18</xdr:row>
      <xdr:rowOff>127060</xdr:rowOff>
    </xdr:to>
    <xdr:sp macro="" textlink="">
      <xdr:nvSpPr>
        <xdr:cNvPr id="472" name="楕円 471"/>
        <xdr:cNvSpPr/>
      </xdr:nvSpPr>
      <xdr:spPr>
        <a:xfrm>
          <a:off x="16129000" y="31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111837</xdr:rowOff>
    </xdr:from>
    <xdr:ext cx="736600" cy="259045"/>
    <xdr:sp macro="" textlink="">
      <xdr:nvSpPr>
        <xdr:cNvPr id="473" name="テキスト ボックス 472"/>
        <xdr:cNvSpPr txBox="1"/>
      </xdr:nvSpPr>
      <xdr:spPr>
        <a:xfrm>
          <a:off x="15798800" y="3197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128391</xdr:rowOff>
    </xdr:from>
    <xdr:to>
      <xdr:col>73</xdr:col>
      <xdr:colOff>44450</xdr:colOff>
      <xdr:row>21</xdr:row>
      <xdr:rowOff>58541</xdr:rowOff>
    </xdr:to>
    <xdr:sp macro="" textlink="">
      <xdr:nvSpPr>
        <xdr:cNvPr id="474" name="楕円 473"/>
        <xdr:cNvSpPr/>
      </xdr:nvSpPr>
      <xdr:spPr>
        <a:xfrm>
          <a:off x="15240000" y="3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43318</xdr:rowOff>
    </xdr:from>
    <xdr:ext cx="762000" cy="259045"/>
    <xdr:sp macro="" textlink="">
      <xdr:nvSpPr>
        <xdr:cNvPr id="475" name="テキスト ボックス 474"/>
        <xdr:cNvSpPr txBox="1"/>
      </xdr:nvSpPr>
      <xdr:spPr>
        <a:xfrm>
          <a:off x="14909800" y="364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101963</xdr:rowOff>
    </xdr:from>
    <xdr:to>
      <xdr:col>68</xdr:col>
      <xdr:colOff>203200</xdr:colOff>
      <xdr:row>21</xdr:row>
      <xdr:rowOff>32113</xdr:rowOff>
    </xdr:to>
    <xdr:sp macro="" textlink="">
      <xdr:nvSpPr>
        <xdr:cNvPr id="476" name="楕円 475"/>
        <xdr:cNvSpPr/>
      </xdr:nvSpPr>
      <xdr:spPr>
        <a:xfrm>
          <a:off x="14351000" y="3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16890</xdr:rowOff>
    </xdr:from>
    <xdr:ext cx="762000" cy="259045"/>
    <xdr:sp macro="" textlink="">
      <xdr:nvSpPr>
        <xdr:cNvPr id="477" name="テキスト ボックス 476"/>
        <xdr:cNvSpPr txBox="1"/>
      </xdr:nvSpPr>
      <xdr:spPr>
        <a:xfrm>
          <a:off x="14020800" y="36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147925</xdr:rowOff>
    </xdr:from>
    <xdr:to>
      <xdr:col>64</xdr:col>
      <xdr:colOff>152400</xdr:colOff>
      <xdr:row>21</xdr:row>
      <xdr:rowOff>78075</xdr:rowOff>
    </xdr:to>
    <xdr:sp macro="" textlink="">
      <xdr:nvSpPr>
        <xdr:cNvPr id="478" name="楕円 477"/>
        <xdr:cNvSpPr/>
      </xdr:nvSpPr>
      <xdr:spPr>
        <a:xfrm>
          <a:off x="13462000" y="35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62852</xdr:rowOff>
    </xdr:from>
    <xdr:ext cx="762000" cy="259045"/>
    <xdr:sp macro="" textlink="">
      <xdr:nvSpPr>
        <xdr:cNvPr id="479" name="テキスト ボックス 478"/>
        <xdr:cNvSpPr txBox="1"/>
      </xdr:nvSpPr>
      <xdr:spPr>
        <a:xfrm>
          <a:off x="13131800" y="366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113,162
112,569
993.30
65,032,461
62,258,551
2,728,013
35,406,365
61,168,747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令和３年度の人件費は、経常一般財源が前年度比</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百万円減、全体では</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ポイント減となっており、全国平均・類似団体比較においても上位となっている。</a:t>
          </a:r>
        </a:p>
        <a:p>
          <a:r>
            <a:rPr kumimoji="1" lang="ja-JP" altLang="en-US" sz="1000">
              <a:latin typeface="ＭＳ Ｐゴシック" panose="020B0600070205080204" pitchFamily="50" charset="-128"/>
              <a:ea typeface="ＭＳ Ｐゴシック" panose="020B0600070205080204" pitchFamily="50" charset="-128"/>
            </a:rPr>
            <a:t>　合併以来継続してきた一般職の退職者数の５分の１（平成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年度より３分の１）採用、労務職の退職者不補充による職員削減の効果などがあったことに加え、令和２年度にあった国勢調査費の皆減などにより全体としては前年度比</a:t>
          </a:r>
          <a:r>
            <a:rPr kumimoji="1" lang="en-US" altLang="ja-JP" sz="1000">
              <a:latin typeface="ＭＳ Ｐゴシック" panose="020B0600070205080204" pitchFamily="50" charset="-128"/>
              <a:ea typeface="ＭＳ Ｐゴシック" panose="020B0600070205080204" pitchFamily="50" charset="-128"/>
            </a:rPr>
            <a:t>41</a:t>
          </a:r>
          <a:r>
            <a:rPr kumimoji="1" lang="ja-JP" altLang="en-US" sz="1000">
              <a:latin typeface="ＭＳ Ｐゴシック" panose="020B0600070205080204" pitchFamily="50" charset="-128"/>
              <a:ea typeface="ＭＳ Ｐゴシック" panose="020B0600070205080204" pitchFamily="50" charset="-128"/>
            </a:rPr>
            <a:t>百万円の減となっている。</a:t>
          </a:r>
        </a:p>
        <a:p>
          <a:r>
            <a:rPr kumimoji="1" lang="ja-JP" altLang="en-US" sz="1000">
              <a:latin typeface="ＭＳ Ｐゴシック" panose="020B0600070205080204" pitchFamily="50" charset="-128"/>
              <a:ea typeface="ＭＳ Ｐゴシック" panose="020B0600070205080204" pitchFamily="50" charset="-128"/>
            </a:rPr>
            <a:t>　合併後の平成</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年度以降で比較すると、経常一般財源ベースで</a:t>
          </a:r>
          <a:r>
            <a:rPr kumimoji="1" lang="en-US" altLang="ja-JP" sz="1000">
              <a:latin typeface="ＭＳ Ｐゴシック" panose="020B0600070205080204" pitchFamily="50" charset="-128"/>
              <a:ea typeface="ＭＳ Ｐゴシック" panose="020B0600070205080204" pitchFamily="50" charset="-128"/>
            </a:rPr>
            <a:t>1,838</a:t>
          </a:r>
          <a:r>
            <a:rPr kumimoji="1" lang="ja-JP" altLang="en-US" sz="1000">
              <a:latin typeface="ＭＳ Ｐゴシック" panose="020B0600070205080204" pitchFamily="50" charset="-128"/>
              <a:ea typeface="ＭＳ Ｐゴシック" panose="020B0600070205080204" pitchFamily="50" charset="-128"/>
            </a:rPr>
            <a:t>百万円の減、職員数では</a:t>
          </a:r>
          <a:r>
            <a:rPr kumimoji="1" lang="en-US" altLang="ja-JP" sz="1000">
              <a:latin typeface="ＭＳ Ｐゴシック" panose="020B0600070205080204" pitchFamily="50" charset="-128"/>
              <a:ea typeface="ＭＳ Ｐゴシック" panose="020B0600070205080204" pitchFamily="50" charset="-128"/>
            </a:rPr>
            <a:t>240</a:t>
          </a:r>
          <a:r>
            <a:rPr kumimoji="1" lang="ja-JP" altLang="en-US" sz="1000">
              <a:latin typeface="ＭＳ Ｐゴシック" panose="020B0600070205080204" pitchFamily="50" charset="-128"/>
              <a:ea typeface="ＭＳ Ｐゴシック" panose="020B0600070205080204" pitchFamily="50" charset="-128"/>
            </a:rPr>
            <a:t>人の減となっている。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42</xdr:row>
      <xdr:rowOff>12700</xdr:rowOff>
    </xdr:to>
    <xdr:cxnSp macro="">
      <xdr:nvCxnSpPr>
        <xdr:cNvPr id="63" name="直線コネクタ 62"/>
        <xdr:cNvCxnSpPr/>
      </xdr:nvCxnSpPr>
      <xdr:spPr>
        <a:xfrm flipV="1">
          <a:off x="4826000" y="5809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6" name="人件費最大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7" name="直線コネクタ 66"/>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135164</xdr:rowOff>
    </xdr:from>
    <xdr:to>
      <xdr:col>24</xdr:col>
      <xdr:colOff>25400</xdr:colOff>
      <xdr:row>36</xdr:row>
      <xdr:rowOff>61686</xdr:rowOff>
    </xdr:to>
    <xdr:cxnSp macro="">
      <xdr:nvCxnSpPr>
        <xdr:cNvPr id="68" name="直線コネクタ 67"/>
        <xdr:cNvCxnSpPr/>
      </xdr:nvCxnSpPr>
      <xdr:spPr>
        <a:xfrm flipV="1">
          <a:off x="3987800" y="61359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170742</xdr:rowOff>
    </xdr:from>
    <xdr:ext cx="762000" cy="259045"/>
    <xdr:sp macro="" textlink="">
      <xdr:nvSpPr>
        <xdr:cNvPr id="69" name="人件費平均値テキスト"/>
        <xdr:cNvSpPr txBox="1"/>
      </xdr:nvSpPr>
      <xdr:spPr>
        <a:xfrm>
          <a:off x="4914900" y="6514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27215</xdr:rowOff>
    </xdr:from>
    <xdr:to>
      <xdr:col>24</xdr:col>
      <xdr:colOff>76200</xdr:colOff>
      <xdr:row>38</xdr:row>
      <xdr:rowOff>128815</xdr:rowOff>
    </xdr:to>
    <xdr:sp macro="" textlink="">
      <xdr:nvSpPr>
        <xdr:cNvPr id="70" name="フローチャート: 判断 69"/>
        <xdr:cNvSpPr/>
      </xdr:nvSpPr>
      <xdr:spPr>
        <a:xfrm>
          <a:off x="47752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36</xdr:row>
      <xdr:rowOff>61686</xdr:rowOff>
    </xdr:to>
    <xdr:cxnSp macro="">
      <xdr:nvCxnSpPr>
        <xdr:cNvPr id="71" name="直線コネクタ 70"/>
        <xdr:cNvCxnSpPr/>
      </xdr:nvCxnSpPr>
      <xdr:spPr>
        <a:xfrm>
          <a:off x="3098800" y="60706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166007</xdr:rowOff>
    </xdr:from>
    <xdr:to>
      <xdr:col>20</xdr:col>
      <xdr:colOff>38100</xdr:colOff>
      <xdr:row>40</xdr:row>
      <xdr:rowOff>96157</xdr:rowOff>
    </xdr:to>
    <xdr:sp macro="" textlink="">
      <xdr:nvSpPr>
        <xdr:cNvPr id="72" name="フローチャート: 判断 71"/>
        <xdr:cNvSpPr/>
      </xdr:nvSpPr>
      <xdr:spPr>
        <a:xfrm>
          <a:off x="3937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80934</xdr:rowOff>
    </xdr:from>
    <xdr:ext cx="736600" cy="259045"/>
    <xdr:sp macro="" textlink="">
      <xdr:nvSpPr>
        <xdr:cNvPr id="73" name="テキスト ボックス 72"/>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69850</xdr:rowOff>
    </xdr:to>
    <xdr:cxnSp macro="">
      <xdr:nvCxnSpPr>
        <xdr:cNvPr id="74" name="直線コネクタ 73"/>
        <xdr:cNvCxnSpPr/>
      </xdr:nvCxnSpPr>
      <xdr:spPr>
        <a:xfrm>
          <a:off x="2209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92528</xdr:rowOff>
    </xdr:from>
    <xdr:to>
      <xdr:col>15</xdr:col>
      <xdr:colOff>149225</xdr:colOff>
      <xdr:row>39</xdr:row>
      <xdr:rowOff>22678</xdr:rowOff>
    </xdr:to>
    <xdr:sp macro="" textlink="">
      <xdr:nvSpPr>
        <xdr:cNvPr id="75" name="フローチャート: 判断 74"/>
        <xdr:cNvSpPr/>
      </xdr:nvSpPr>
      <xdr:spPr>
        <a:xfrm>
          <a:off x="3048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7455</xdr:rowOff>
    </xdr:from>
    <xdr:ext cx="762000" cy="259045"/>
    <xdr:sp macro="" textlink="">
      <xdr:nvSpPr>
        <xdr:cNvPr id="76" name="テキスト ボックス 75"/>
        <xdr:cNvSpPr txBox="1"/>
      </xdr:nvSpPr>
      <xdr:spPr>
        <a:xfrm>
          <a:off x="2717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45357</xdr:rowOff>
    </xdr:from>
    <xdr:to>
      <xdr:col>11</xdr:col>
      <xdr:colOff>9525</xdr:colOff>
      <xdr:row>34</xdr:row>
      <xdr:rowOff>127000</xdr:rowOff>
    </xdr:to>
    <xdr:cxnSp macro="">
      <xdr:nvCxnSpPr>
        <xdr:cNvPr id="77" name="直線コネクタ 76"/>
        <xdr:cNvCxnSpPr/>
      </xdr:nvCxnSpPr>
      <xdr:spPr>
        <a:xfrm>
          <a:off x="1320800" y="58746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8" name="フローチャート: 判断 77"/>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79" name="テキスト ボックス 78"/>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80" name="フローチャート: 判断 79"/>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97262</xdr:rowOff>
    </xdr:from>
    <xdr:ext cx="762000" cy="259045"/>
    <xdr:sp macro="" textlink="">
      <xdr:nvSpPr>
        <xdr:cNvPr id="81" name="テキスト ボックス 80"/>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87" name="楕円 86"/>
        <xdr:cNvSpPr/>
      </xdr:nvSpPr>
      <xdr:spPr>
        <a:xfrm>
          <a:off x="47752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100891</xdr:rowOff>
    </xdr:from>
    <xdr:ext cx="762000" cy="259045"/>
    <xdr:sp macro="" textlink="">
      <xdr:nvSpPr>
        <xdr:cNvPr id="88" name="人件費該当値テキスト"/>
        <xdr:cNvSpPr txBox="1"/>
      </xdr:nvSpPr>
      <xdr:spPr>
        <a:xfrm>
          <a:off x="4914900" y="59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10886</xdr:rowOff>
    </xdr:from>
    <xdr:to>
      <xdr:col>20</xdr:col>
      <xdr:colOff>38100</xdr:colOff>
      <xdr:row>36</xdr:row>
      <xdr:rowOff>112486</xdr:rowOff>
    </xdr:to>
    <xdr:sp macro="" textlink="">
      <xdr:nvSpPr>
        <xdr:cNvPr id="89" name="楕円 88"/>
        <xdr:cNvSpPr/>
      </xdr:nvSpPr>
      <xdr:spPr>
        <a:xfrm>
          <a:off x="3937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122663</xdr:rowOff>
    </xdr:from>
    <xdr:ext cx="736600" cy="259045"/>
    <xdr:sp macro="" textlink="">
      <xdr:nvSpPr>
        <xdr:cNvPr id="90" name="テキスト ボックス 89"/>
        <xdr:cNvSpPr txBox="1"/>
      </xdr:nvSpPr>
      <xdr:spPr>
        <a:xfrm>
          <a:off x="3606800" y="595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91" name="楕円 90"/>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2" name="テキスト ボックス 91"/>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3" name="楕円 92"/>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4" name="テキスト ボックス 93"/>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166007</xdr:rowOff>
    </xdr:from>
    <xdr:to>
      <xdr:col>6</xdr:col>
      <xdr:colOff>171450</xdr:colOff>
      <xdr:row>34</xdr:row>
      <xdr:rowOff>96157</xdr:rowOff>
    </xdr:to>
    <xdr:sp macro="" textlink="">
      <xdr:nvSpPr>
        <xdr:cNvPr id="95" name="楕円 94"/>
        <xdr:cNvSpPr/>
      </xdr:nvSpPr>
      <xdr:spPr>
        <a:xfrm>
          <a:off x="12700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106334</xdr:rowOff>
    </xdr:from>
    <xdr:ext cx="762000" cy="259045"/>
    <xdr:sp macro="" textlink="">
      <xdr:nvSpPr>
        <xdr:cNvPr id="96" name="テキスト ボックス 95"/>
        <xdr:cNvSpPr txBox="1"/>
      </xdr:nvSpPr>
      <xdr:spPr>
        <a:xfrm>
          <a:off x="939800" y="559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令和３年度の物件費は、経常一般財源が前年度比</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百万円増となったものの、標準財政規模の増により前年度比</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ポイントの減となっている。</a:t>
          </a:r>
        </a:p>
        <a:p>
          <a:r>
            <a:rPr kumimoji="1" lang="ja-JP" altLang="en-US" sz="1000">
              <a:latin typeface="ＭＳ Ｐゴシック" panose="020B0600070205080204" pitchFamily="50" charset="-128"/>
              <a:ea typeface="ＭＳ Ｐゴシック" panose="020B0600070205080204" pitchFamily="50" charset="-128"/>
            </a:rPr>
            <a:t>　全体としては、新型コロナウイルスワクチン接種体制確保事業・接種事業など委託料の増や</a:t>
          </a:r>
          <a:r>
            <a:rPr kumimoji="1" lang="en-US" altLang="ja-JP" sz="1000">
              <a:latin typeface="ＭＳ Ｐゴシック" panose="020B0600070205080204" pitchFamily="50" charset="-128"/>
              <a:ea typeface="ＭＳ Ｐゴシック" panose="020B0600070205080204" pitchFamily="50" charset="-128"/>
            </a:rPr>
            <a:t>GIGA</a:t>
          </a:r>
          <a:r>
            <a:rPr kumimoji="1" lang="ja-JP" altLang="en-US" sz="1000">
              <a:latin typeface="ＭＳ Ｐゴシック" panose="020B0600070205080204" pitchFamily="50" charset="-128"/>
              <a:ea typeface="ＭＳ Ｐゴシック" panose="020B0600070205080204" pitchFamily="50" charset="-128"/>
            </a:rPr>
            <a:t>スクール構想の履行に伴う小中学校教育用コンピュータ管理事業などの増により、前年度比</a:t>
          </a:r>
          <a:r>
            <a:rPr kumimoji="1" lang="en-US" altLang="ja-JP" sz="1000">
              <a:latin typeface="ＭＳ Ｐゴシック" panose="020B0600070205080204" pitchFamily="50" charset="-128"/>
              <a:ea typeface="ＭＳ Ｐゴシック" panose="020B0600070205080204" pitchFamily="50" charset="-128"/>
            </a:rPr>
            <a:t>1,414</a:t>
          </a:r>
          <a:r>
            <a:rPr kumimoji="1" lang="ja-JP" altLang="en-US" sz="1000">
              <a:latin typeface="ＭＳ Ｐゴシック" panose="020B0600070205080204" pitchFamily="50" charset="-128"/>
              <a:ea typeface="ＭＳ Ｐゴシック" panose="020B0600070205080204" pitchFamily="50" charset="-128"/>
            </a:rPr>
            <a:t>百万円の増となっている。</a:t>
          </a:r>
        </a:p>
        <a:p>
          <a:r>
            <a:rPr kumimoji="1" lang="ja-JP" altLang="en-US" sz="1000">
              <a:latin typeface="ＭＳ Ｐゴシック" panose="020B0600070205080204" pitchFamily="50" charset="-128"/>
              <a:ea typeface="ＭＳ Ｐゴシック" panose="020B0600070205080204" pitchFamily="50" charset="-128"/>
            </a:rPr>
            <a:t>　財政計画（長期財政見通し）においては、経常経費である物件費の削減による効果額を一定程度見込んでいることから、計画とかい離しないよう着実に財政健全化に取り組む必要がある。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31750</xdr:rowOff>
    </xdr:to>
    <xdr:cxnSp macro="">
      <xdr:nvCxnSpPr>
        <xdr:cNvPr id="124" name="直線コネクタ 123"/>
        <xdr:cNvCxnSpPr/>
      </xdr:nvCxnSpPr>
      <xdr:spPr>
        <a:xfrm flipV="1">
          <a:off x="16510000" y="24130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50800</xdr:rowOff>
    </xdr:to>
    <xdr:cxnSp macro="">
      <xdr:nvCxnSpPr>
        <xdr:cNvPr id="129" name="直線コネクタ 128"/>
        <xdr:cNvCxnSpPr/>
      </xdr:nvCxnSpPr>
      <xdr:spPr>
        <a:xfrm flipV="1">
          <a:off x="15671800" y="271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0" name="物件費平均値テキスト"/>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1" name="フローチャート: 判断 130"/>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107950</xdr:rowOff>
    </xdr:to>
    <xdr:cxnSp macro="">
      <xdr:nvCxnSpPr>
        <xdr:cNvPr id="132" name="直線コネクタ 131"/>
        <xdr:cNvCxnSpPr/>
      </xdr:nvCxnSpPr>
      <xdr:spPr>
        <a:xfrm flipV="1">
          <a:off x="14782800" y="2794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107950</xdr:rowOff>
    </xdr:to>
    <xdr:cxnSp macro="">
      <xdr:nvCxnSpPr>
        <xdr:cNvPr id="135" name="直線コネクタ 134"/>
        <xdr:cNvCxnSpPr/>
      </xdr:nvCxnSpPr>
      <xdr:spPr>
        <a:xfrm>
          <a:off x="13893800" y="2717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76200</xdr:rowOff>
    </xdr:from>
    <xdr:to>
      <xdr:col>74</xdr:col>
      <xdr:colOff>31750</xdr:colOff>
      <xdr:row>19</xdr:row>
      <xdr:rowOff>6350</xdr:rowOff>
    </xdr:to>
    <xdr:sp macro="" textlink="">
      <xdr:nvSpPr>
        <xdr:cNvPr id="136" name="フローチャート: 判断 135"/>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37" name="テキスト ボックス 136"/>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127000</xdr:rowOff>
    </xdr:from>
    <xdr:to>
      <xdr:col>69</xdr:col>
      <xdr:colOff>92075</xdr:colOff>
      <xdr:row>15</xdr:row>
      <xdr:rowOff>146050</xdr:rowOff>
    </xdr:to>
    <xdr:cxnSp macro="">
      <xdr:nvCxnSpPr>
        <xdr:cNvPr id="138" name="直線コネクタ 137"/>
        <xdr:cNvCxnSpPr/>
      </xdr:nvCxnSpPr>
      <xdr:spPr>
        <a:xfrm>
          <a:off x="13004800" y="2698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19050</xdr:rowOff>
    </xdr:from>
    <xdr:to>
      <xdr:col>69</xdr:col>
      <xdr:colOff>142875</xdr:colOff>
      <xdr:row>18</xdr:row>
      <xdr:rowOff>120650</xdr:rowOff>
    </xdr:to>
    <xdr:sp macro="" textlink="">
      <xdr:nvSpPr>
        <xdr:cNvPr id="139" name="フローチャート: 判断 138"/>
        <xdr:cNvSpPr/>
      </xdr:nvSpPr>
      <xdr:spPr>
        <a:xfrm>
          <a:off x="13843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40" name="テキスト ボックス 139"/>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1" name="フローチャート: 判断 140"/>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2" name="テキスト ボックス 141"/>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8" name="楕円 147"/>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9"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50" name="楕円 149"/>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51" name="テキスト ボックス 150"/>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57150</xdr:rowOff>
    </xdr:from>
    <xdr:to>
      <xdr:col>74</xdr:col>
      <xdr:colOff>31750</xdr:colOff>
      <xdr:row>16</xdr:row>
      <xdr:rowOff>158750</xdr:rowOff>
    </xdr:to>
    <xdr:sp macro="" textlink="">
      <xdr:nvSpPr>
        <xdr:cNvPr id="152" name="楕円 151"/>
        <xdr:cNvSpPr/>
      </xdr:nvSpPr>
      <xdr:spPr>
        <a:xfrm>
          <a:off x="147320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168927</xdr:rowOff>
    </xdr:from>
    <xdr:ext cx="762000" cy="259045"/>
    <xdr:sp macro="" textlink="">
      <xdr:nvSpPr>
        <xdr:cNvPr id="153" name="テキスト ボックス 152"/>
        <xdr:cNvSpPr txBox="1"/>
      </xdr:nvSpPr>
      <xdr:spPr>
        <a:xfrm>
          <a:off x="14401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4" name="楕円 153"/>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5" name="テキスト ボックス 154"/>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56" name="楕円 155"/>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16527</xdr:rowOff>
    </xdr:from>
    <xdr:ext cx="762000" cy="259045"/>
    <xdr:sp macro="" textlink="">
      <xdr:nvSpPr>
        <xdr:cNvPr id="157" name="テキスト ボックス 156"/>
        <xdr:cNvSpPr txBox="1"/>
      </xdr:nvSpPr>
      <xdr:spPr>
        <a:xfrm>
          <a:off x="12623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令和３年度の扶助費は、経常一般財源が前年度比</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百万円減となり、</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ポイントの減となっている。</a:t>
          </a:r>
        </a:p>
        <a:p>
          <a:r>
            <a:rPr kumimoji="1" lang="ja-JP" altLang="en-US" sz="1000">
              <a:latin typeface="ＭＳ Ｐゴシック" panose="020B0600070205080204" pitchFamily="50" charset="-128"/>
              <a:ea typeface="ＭＳ Ｐゴシック" panose="020B0600070205080204" pitchFamily="50" charset="-128"/>
            </a:rPr>
            <a:t>　全体としては、新型コロナウイルス感染症対応である子育て世帯への臨時特別給付金給付事業や住民税非課税世帯等に対する臨時特別給付金給付事業など経常一般財源を充当しない事業などにより前年度比</a:t>
          </a:r>
          <a:r>
            <a:rPr kumimoji="1" lang="en-US" altLang="ja-JP" sz="1000">
              <a:latin typeface="ＭＳ Ｐゴシック" panose="020B0600070205080204" pitchFamily="50" charset="-128"/>
              <a:ea typeface="ＭＳ Ｐゴシック" panose="020B0600070205080204" pitchFamily="50" charset="-128"/>
            </a:rPr>
            <a:t>2,222</a:t>
          </a:r>
          <a:r>
            <a:rPr kumimoji="1" lang="ja-JP" altLang="en-US" sz="1000">
              <a:latin typeface="ＭＳ Ｐゴシック" panose="020B0600070205080204" pitchFamily="50" charset="-128"/>
              <a:ea typeface="ＭＳ Ｐゴシック" panose="020B0600070205080204" pitchFamily="50" charset="-128"/>
            </a:rPr>
            <a:t>百万円の増となっている。</a:t>
          </a:r>
        </a:p>
        <a:p>
          <a:r>
            <a:rPr kumimoji="1" lang="ja-JP" altLang="en-US" sz="1000">
              <a:latin typeface="ＭＳ Ｐゴシック" panose="020B0600070205080204" pitchFamily="50" charset="-128"/>
              <a:ea typeface="ＭＳ Ｐゴシック" panose="020B0600070205080204" pitchFamily="50" charset="-128"/>
            </a:rPr>
            <a:t>　本市の人口は、令和２年度末と令和３年度末で比較した場合に</a:t>
          </a:r>
          <a:r>
            <a:rPr kumimoji="1" lang="en-US" altLang="ja-JP" sz="1000">
              <a:latin typeface="ＭＳ Ｐゴシック" panose="020B0600070205080204" pitchFamily="50" charset="-128"/>
              <a:ea typeface="ＭＳ Ｐゴシック" panose="020B0600070205080204" pitchFamily="50" charset="-128"/>
            </a:rPr>
            <a:t>1,481</a:t>
          </a:r>
          <a:r>
            <a:rPr kumimoji="1" lang="ja-JP" altLang="en-US" sz="1000">
              <a:latin typeface="ＭＳ Ｐゴシック" panose="020B0600070205080204" pitchFamily="50" charset="-128"/>
              <a:ea typeface="ＭＳ Ｐゴシック" panose="020B0600070205080204" pitchFamily="50" charset="-128"/>
            </a:rPr>
            <a:t>人減少している一方、少子化対策である子ども子育て関連経費などの高止まりや、障がい者への福祉サービス給付の増傾向により、引き続き増加が見込まれる。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5" name="直線コネクタ 184"/>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12700</xdr:rowOff>
    </xdr:to>
    <xdr:cxnSp macro="">
      <xdr:nvCxnSpPr>
        <xdr:cNvPr id="190" name="直線コネクタ 189"/>
        <xdr:cNvCxnSpPr/>
      </xdr:nvCxnSpPr>
      <xdr:spPr>
        <a:xfrm flipV="1">
          <a:off x="3987800" y="9194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91"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92" name="フローチャート: 判断 191"/>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55</xdr:row>
      <xdr:rowOff>12700</xdr:rowOff>
    </xdr:to>
    <xdr:cxnSp macro="">
      <xdr:nvCxnSpPr>
        <xdr:cNvPr id="193" name="直線コネクタ 192"/>
        <xdr:cNvCxnSpPr/>
      </xdr:nvCxnSpPr>
      <xdr:spPr>
        <a:xfrm flipV="1">
          <a:off x="3098800" y="9271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4" name="フローチャート: 判断 193"/>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5" name="テキスト ボックス 194"/>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12700</xdr:rowOff>
    </xdr:to>
    <xdr:cxnSp macro="">
      <xdr:nvCxnSpPr>
        <xdr:cNvPr id="196" name="直線コネクタ 195"/>
        <xdr:cNvCxnSpPr/>
      </xdr:nvCxnSpPr>
      <xdr:spPr>
        <a:xfrm>
          <a:off x="2209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7" name="フローチャート: 判断 196"/>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198" name="テキスト ボックス 197"/>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146050</xdr:rowOff>
    </xdr:to>
    <xdr:cxnSp macro="">
      <xdr:nvCxnSpPr>
        <xdr:cNvPr id="199" name="直線コネクタ 198"/>
        <xdr:cNvCxnSpPr/>
      </xdr:nvCxnSpPr>
      <xdr:spPr>
        <a:xfrm>
          <a:off x="1320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01" name="テキスト ボックス 200"/>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02" name="フローチャート: 判断 201"/>
        <xdr:cNvSpPr/>
      </xdr:nvSpPr>
      <xdr:spPr>
        <a:xfrm>
          <a:off x="1270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03" name="テキスト ボックス 202"/>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9" name="楕円 208"/>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10"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1" name="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3" name="楕円 212"/>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4" name="テキスト ボックス 213"/>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5" name="楕円 214"/>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6" name="テキスト ボックス 215"/>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7" name="楕円 216"/>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8" name="テキスト ボックス 217"/>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その他に関する経常収支比率が類似団体平均を上回っているのは、繰出金が主な要因であるが、国庫支出金を一部充当した国民健康保険特別会計繰出金で</a:t>
          </a:r>
          <a:r>
            <a:rPr kumimoji="1" lang="en-US" altLang="ja-JP" sz="1000">
              <a:latin typeface="ＭＳ Ｐゴシック" panose="020B0600070205080204" pitchFamily="50" charset="-128"/>
              <a:ea typeface="ＭＳ Ｐゴシック" panose="020B0600070205080204" pitchFamily="50" charset="-128"/>
            </a:rPr>
            <a:t>114</a:t>
          </a:r>
          <a:r>
            <a:rPr kumimoji="1" lang="ja-JP" altLang="en-US" sz="1000">
              <a:latin typeface="ＭＳ Ｐゴシック" panose="020B0600070205080204" pitchFamily="50" charset="-128"/>
              <a:ea typeface="ＭＳ Ｐゴシック" panose="020B0600070205080204" pitchFamily="50" charset="-128"/>
            </a:rPr>
            <a:t>百万千円、介護保険特別会計（事業勘定）繰出金で</a:t>
          </a:r>
          <a:r>
            <a:rPr kumimoji="1" lang="en-US" altLang="ja-JP" sz="1000">
              <a:latin typeface="ＭＳ Ｐゴシック" panose="020B0600070205080204" pitchFamily="50" charset="-128"/>
              <a:ea typeface="ＭＳ Ｐゴシック" panose="020B0600070205080204" pitchFamily="50" charset="-128"/>
            </a:rPr>
            <a:t>45</a:t>
          </a:r>
          <a:r>
            <a:rPr kumimoji="1" lang="ja-JP" altLang="en-US" sz="1000">
              <a:latin typeface="ＭＳ Ｐゴシック" panose="020B0600070205080204" pitchFamily="50" charset="-128"/>
              <a:ea typeface="ＭＳ Ｐゴシック" panose="020B0600070205080204" pitchFamily="50" charset="-128"/>
            </a:rPr>
            <a:t>百万円の増などがあり前年度比</a:t>
          </a:r>
          <a:r>
            <a:rPr kumimoji="1" lang="en-US" altLang="ja-JP" sz="1000">
              <a:latin typeface="ＭＳ Ｐゴシック" panose="020B0600070205080204" pitchFamily="50" charset="-128"/>
              <a:ea typeface="ＭＳ Ｐゴシック" panose="020B0600070205080204" pitchFamily="50" charset="-128"/>
            </a:rPr>
            <a:t>115</a:t>
          </a:r>
          <a:r>
            <a:rPr kumimoji="1" lang="ja-JP" altLang="en-US" sz="1000">
              <a:latin typeface="ＭＳ Ｐゴシック" panose="020B0600070205080204" pitchFamily="50" charset="-128"/>
              <a:ea typeface="ＭＳ Ｐゴシック" panose="020B0600070205080204" pitchFamily="50" charset="-128"/>
            </a:rPr>
            <a:t>百万円の増となったものの、包括支援センターの外部委託や介護保険関係の内部組織の見直しに伴う事業費支弁人件費の減などにより経常一般財源で前年度比</a:t>
          </a:r>
          <a:r>
            <a:rPr kumimoji="1" lang="en-US" altLang="ja-JP" sz="1000">
              <a:latin typeface="ＭＳ Ｐゴシック" panose="020B0600070205080204" pitchFamily="50" charset="-128"/>
              <a:ea typeface="ＭＳ Ｐゴシック" panose="020B0600070205080204" pitchFamily="50" charset="-128"/>
            </a:rPr>
            <a:t>64</a:t>
          </a:r>
          <a:r>
            <a:rPr kumimoji="1" lang="ja-JP" altLang="en-US" sz="1000">
              <a:latin typeface="ＭＳ Ｐゴシック" panose="020B0600070205080204" pitchFamily="50" charset="-128"/>
              <a:ea typeface="ＭＳ Ｐゴシック" panose="020B0600070205080204" pitchFamily="50" charset="-128"/>
            </a:rPr>
            <a:t>百万円の減となっており、繰出金は</a:t>
          </a:r>
          <a:r>
            <a:rPr kumimoji="1" lang="en-US" altLang="ja-JP" sz="1000">
              <a:latin typeface="ＭＳ Ｐゴシック" panose="020B0600070205080204" pitchFamily="50" charset="-128"/>
              <a:ea typeface="ＭＳ Ｐゴシック" panose="020B0600070205080204" pitchFamily="50" charset="-128"/>
            </a:rPr>
            <a:t>0.5</a:t>
          </a:r>
          <a:r>
            <a:rPr kumimoji="1" lang="ja-JP" altLang="en-US" sz="1000">
              <a:latin typeface="ＭＳ Ｐゴシック" panose="020B0600070205080204" pitchFamily="50" charset="-128"/>
              <a:ea typeface="ＭＳ Ｐゴシック" panose="020B0600070205080204" pitchFamily="50" charset="-128"/>
            </a:rPr>
            <a:t>ポイントの減、その他の全体としては</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ポイント減となっている。</a:t>
          </a:r>
        </a:p>
        <a:p>
          <a:r>
            <a:rPr kumimoji="1" lang="ja-JP" altLang="en-US" sz="1000">
              <a:latin typeface="ＭＳ Ｐゴシック" panose="020B0600070205080204" pitchFamily="50" charset="-128"/>
              <a:ea typeface="ＭＳ Ｐゴシック" panose="020B0600070205080204" pitchFamily="50" charset="-128"/>
            </a:rPr>
            <a:t>  今後は、下水道事業などの料金の改定や公共施設等総合管理計画に基づく施設の見直しなどにより繰出金や施設修繕の計画的な執行に努める。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60</xdr:row>
      <xdr:rowOff>0</xdr:rowOff>
    </xdr:to>
    <xdr:cxnSp macro="">
      <xdr:nvCxnSpPr>
        <xdr:cNvPr id="246" name="直線コネクタ 245"/>
        <xdr:cNvCxnSpPr/>
      </xdr:nvCxnSpPr>
      <xdr:spPr>
        <a:xfrm flipV="1">
          <a:off x="16510000" y="90932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143527</xdr:rowOff>
    </xdr:from>
    <xdr:ext cx="762000" cy="259045"/>
    <xdr:sp macro="" textlink="">
      <xdr:nvSpPr>
        <xdr:cNvPr id="247" name="その他最小値テキスト"/>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0</xdr:rowOff>
    </xdr:from>
    <xdr:to>
      <xdr:col>82</xdr:col>
      <xdr:colOff>196850</xdr:colOff>
      <xdr:row>60</xdr:row>
      <xdr:rowOff>0</xdr:rowOff>
    </xdr:to>
    <xdr:cxnSp macro="">
      <xdr:nvCxnSpPr>
        <xdr:cNvPr id="248" name="直線コネクタ 247"/>
        <xdr:cNvCxnSpPr/>
      </xdr:nvCxnSpPr>
      <xdr:spPr>
        <a:xfrm>
          <a:off x="16421100" y="1028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9"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50" name="直線コネクタ 249"/>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114300</xdr:rowOff>
    </xdr:to>
    <xdr:cxnSp macro="">
      <xdr:nvCxnSpPr>
        <xdr:cNvPr id="251" name="直線コネクタ 250"/>
        <xdr:cNvCxnSpPr/>
      </xdr:nvCxnSpPr>
      <xdr:spPr>
        <a:xfrm flipV="1">
          <a:off x="15671800" y="10007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2"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3" name="フローチャート: 判断 252"/>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61</xdr:row>
      <xdr:rowOff>146050</xdr:rowOff>
    </xdr:to>
    <xdr:cxnSp macro="">
      <xdr:nvCxnSpPr>
        <xdr:cNvPr id="254" name="直線コネクタ 253"/>
        <xdr:cNvCxnSpPr/>
      </xdr:nvCxnSpPr>
      <xdr:spPr>
        <a:xfrm flipV="1">
          <a:off x="14782800" y="100584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133350</xdr:rowOff>
    </xdr:from>
    <xdr:to>
      <xdr:col>73</xdr:col>
      <xdr:colOff>180975</xdr:colOff>
      <xdr:row>61</xdr:row>
      <xdr:rowOff>146050</xdr:rowOff>
    </xdr:to>
    <xdr:cxnSp macro="">
      <xdr:nvCxnSpPr>
        <xdr:cNvPr id="257" name="直線コネクタ 256"/>
        <xdr:cNvCxnSpPr/>
      </xdr:nvCxnSpPr>
      <xdr:spPr>
        <a:xfrm>
          <a:off x="13893800" y="1059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58" name="フローチャート: 判断 257"/>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59" name="テキスト ボックス 258"/>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31750</xdr:rowOff>
    </xdr:from>
    <xdr:to>
      <xdr:col>69</xdr:col>
      <xdr:colOff>92075</xdr:colOff>
      <xdr:row>61</xdr:row>
      <xdr:rowOff>133350</xdr:rowOff>
    </xdr:to>
    <xdr:cxnSp macro="">
      <xdr:nvCxnSpPr>
        <xdr:cNvPr id="260" name="直線コネクタ 259"/>
        <xdr:cNvCxnSpPr/>
      </xdr:nvCxnSpPr>
      <xdr:spPr>
        <a:xfrm>
          <a:off x="13004800" y="10490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63" name="フローチャート: 判断 262"/>
        <xdr:cNvSpPr/>
      </xdr:nvSpPr>
      <xdr:spPr>
        <a:xfrm>
          <a:off x="129540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0" name="楕円 269"/>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71" name="その他該当値テキスト"/>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2" name="楕円 271"/>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3" name="テキスト ボックス 272"/>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95250</xdr:rowOff>
    </xdr:from>
    <xdr:to>
      <xdr:col>74</xdr:col>
      <xdr:colOff>31750</xdr:colOff>
      <xdr:row>62</xdr:row>
      <xdr:rowOff>25400</xdr:rowOff>
    </xdr:to>
    <xdr:sp macro="" textlink="">
      <xdr:nvSpPr>
        <xdr:cNvPr id="274" name="楕円 273"/>
        <xdr:cNvSpPr/>
      </xdr:nvSpPr>
      <xdr:spPr>
        <a:xfrm>
          <a:off x="14732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10177</xdr:rowOff>
    </xdr:from>
    <xdr:ext cx="762000" cy="259045"/>
    <xdr:sp macro="" textlink="">
      <xdr:nvSpPr>
        <xdr:cNvPr id="275" name="テキスト ボックス 274"/>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82550</xdr:rowOff>
    </xdr:from>
    <xdr:to>
      <xdr:col>69</xdr:col>
      <xdr:colOff>142875</xdr:colOff>
      <xdr:row>62</xdr:row>
      <xdr:rowOff>12700</xdr:rowOff>
    </xdr:to>
    <xdr:sp macro="" textlink="">
      <xdr:nvSpPr>
        <xdr:cNvPr id="276" name="楕円 275"/>
        <xdr:cNvSpPr/>
      </xdr:nvSpPr>
      <xdr:spPr>
        <a:xfrm>
          <a:off x="13843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168927</xdr:rowOff>
    </xdr:from>
    <xdr:ext cx="762000" cy="259045"/>
    <xdr:sp macro="" textlink="">
      <xdr:nvSpPr>
        <xdr:cNvPr id="277" name="テキスト ボックス 276"/>
        <xdr:cNvSpPr txBox="1"/>
      </xdr:nvSpPr>
      <xdr:spPr>
        <a:xfrm>
          <a:off x="135128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78" name="楕円 277"/>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79" name="テキスト ボックス 278"/>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令和３年度の補助費等は、経常一般財源が前年度比</a:t>
          </a:r>
          <a:r>
            <a:rPr kumimoji="1" lang="en-US" altLang="ja-JP" sz="1000">
              <a:latin typeface="ＭＳ Ｐゴシック" panose="020B0600070205080204" pitchFamily="50" charset="-128"/>
              <a:ea typeface="ＭＳ Ｐゴシック" panose="020B0600070205080204" pitchFamily="50" charset="-128"/>
            </a:rPr>
            <a:t>177</a:t>
          </a:r>
          <a:r>
            <a:rPr kumimoji="1" lang="ja-JP" altLang="en-US" sz="1000">
              <a:latin typeface="ＭＳ Ｐゴシック" panose="020B0600070205080204" pitchFamily="50" charset="-128"/>
              <a:ea typeface="ＭＳ Ｐゴシック" panose="020B0600070205080204" pitchFamily="50" charset="-128"/>
            </a:rPr>
            <a:t>百万円の減となり、</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ポイントの減となっている。</a:t>
          </a:r>
        </a:p>
        <a:p>
          <a:r>
            <a:rPr kumimoji="1" lang="ja-JP" altLang="en-US" sz="1000">
              <a:latin typeface="ＭＳ Ｐゴシック" panose="020B0600070205080204" pitchFamily="50" charset="-128"/>
              <a:ea typeface="ＭＳ Ｐゴシック" panose="020B0600070205080204" pitchFamily="50" charset="-128"/>
            </a:rPr>
            <a:t>　全体としては、経常一般財源を充当しない経営体育成支援事業で</a:t>
          </a:r>
          <a:r>
            <a:rPr kumimoji="1" lang="en-US" altLang="ja-JP" sz="1000">
              <a:latin typeface="ＭＳ Ｐゴシック" panose="020B0600070205080204" pitchFamily="50" charset="-128"/>
              <a:ea typeface="ＭＳ Ｐゴシック" panose="020B0600070205080204" pitchFamily="50" charset="-128"/>
            </a:rPr>
            <a:t>264</a:t>
          </a:r>
          <a:r>
            <a:rPr kumimoji="1" lang="ja-JP" altLang="en-US" sz="1000">
              <a:latin typeface="ＭＳ Ｐゴシック" panose="020B0600070205080204" pitchFamily="50" charset="-128"/>
              <a:ea typeface="ＭＳ Ｐゴシック" panose="020B0600070205080204" pitchFamily="50" charset="-128"/>
            </a:rPr>
            <a:t>百万円、被災農業者緊急支援事業で</a:t>
          </a:r>
          <a:r>
            <a:rPr kumimoji="1" lang="en-US" altLang="ja-JP" sz="1000">
              <a:latin typeface="ＭＳ Ｐゴシック" panose="020B0600070205080204" pitchFamily="50" charset="-128"/>
              <a:ea typeface="ＭＳ Ｐゴシック" panose="020B0600070205080204" pitchFamily="50" charset="-128"/>
            </a:rPr>
            <a:t>130</a:t>
          </a:r>
          <a:r>
            <a:rPr kumimoji="1" lang="ja-JP" altLang="en-US" sz="1000">
              <a:latin typeface="ＭＳ Ｐゴシック" panose="020B0600070205080204" pitchFamily="50" charset="-128"/>
              <a:ea typeface="ＭＳ Ｐゴシック" panose="020B0600070205080204" pitchFamily="50" charset="-128"/>
            </a:rPr>
            <a:t>百万円の増などがあるものの、経常一般財源を充当しない特別定額給付金給付事業で</a:t>
          </a:r>
          <a:r>
            <a:rPr kumimoji="1" lang="en-US" altLang="ja-JP" sz="1000">
              <a:latin typeface="ＭＳ Ｐゴシック" panose="020B0600070205080204" pitchFamily="50" charset="-128"/>
              <a:ea typeface="ＭＳ Ｐゴシック" panose="020B0600070205080204" pitchFamily="50" charset="-128"/>
            </a:rPr>
            <a:t>11,517</a:t>
          </a:r>
          <a:r>
            <a:rPr kumimoji="1" lang="ja-JP" altLang="en-US" sz="1000">
              <a:latin typeface="ＭＳ Ｐゴシック" panose="020B0600070205080204" pitchFamily="50" charset="-128"/>
              <a:ea typeface="ＭＳ Ｐゴシック" panose="020B0600070205080204" pitchFamily="50" charset="-128"/>
            </a:rPr>
            <a:t>百万円の皆減などにより前年度比</a:t>
          </a:r>
          <a:r>
            <a:rPr kumimoji="1" lang="en-US" altLang="ja-JP" sz="1000">
              <a:latin typeface="ＭＳ Ｐゴシック" panose="020B0600070205080204" pitchFamily="50" charset="-128"/>
              <a:ea typeface="ＭＳ Ｐゴシック" panose="020B0600070205080204" pitchFamily="50" charset="-128"/>
            </a:rPr>
            <a:t>13,333</a:t>
          </a:r>
          <a:r>
            <a:rPr kumimoji="1" lang="ja-JP" altLang="en-US" sz="1000">
              <a:latin typeface="ＭＳ Ｐゴシック" panose="020B0600070205080204" pitchFamily="50" charset="-128"/>
              <a:ea typeface="ＭＳ Ｐゴシック" panose="020B0600070205080204" pitchFamily="50" charset="-128"/>
            </a:rPr>
            <a:t>百万円の大幅減となっている。</a:t>
          </a:r>
        </a:p>
        <a:p>
          <a:r>
            <a:rPr kumimoji="1" lang="ja-JP" altLang="en-US" sz="1000">
              <a:latin typeface="ＭＳ Ｐゴシック" panose="020B0600070205080204" pitchFamily="50" charset="-128"/>
              <a:ea typeface="ＭＳ Ｐゴシック" panose="020B0600070205080204" pitchFamily="50" charset="-128"/>
            </a:rPr>
            <a:t>　今後、下水道事業における浄化槽事業の企業会計移行に伴う負担金の増も見込まれており、物件費同様事業の見直しに取り組む必要がある。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78994</xdr:rowOff>
    </xdr:from>
    <xdr:to>
      <xdr:col>82</xdr:col>
      <xdr:colOff>107950</xdr:colOff>
      <xdr:row>41</xdr:row>
      <xdr:rowOff>78994</xdr:rowOff>
    </xdr:to>
    <xdr:cxnSp macro="">
      <xdr:nvCxnSpPr>
        <xdr:cNvPr id="305" name="直線コネクタ 304"/>
        <xdr:cNvCxnSpPr/>
      </xdr:nvCxnSpPr>
      <xdr:spPr>
        <a:xfrm flipV="1">
          <a:off x="16510000" y="573684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51071</xdr:rowOff>
    </xdr:from>
    <xdr:ext cx="762000" cy="259045"/>
    <xdr:sp macro="" textlink="">
      <xdr:nvSpPr>
        <xdr:cNvPr id="306" name="補助費等最小値テキスト"/>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78994</xdr:rowOff>
    </xdr:from>
    <xdr:to>
      <xdr:col>82</xdr:col>
      <xdr:colOff>196850</xdr:colOff>
      <xdr:row>41</xdr:row>
      <xdr:rowOff>78994</xdr:rowOff>
    </xdr:to>
    <xdr:cxnSp macro="">
      <xdr:nvCxnSpPr>
        <xdr:cNvPr id="307" name="直線コネクタ 306"/>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165371</xdr:rowOff>
    </xdr:from>
    <xdr:ext cx="762000" cy="259045"/>
    <xdr:sp macro="" textlink="">
      <xdr:nvSpPr>
        <xdr:cNvPr id="308" name="補助費等最大値テキスト"/>
        <xdr:cNvSpPr txBox="1"/>
      </xdr:nvSpPr>
      <xdr:spPr>
        <a:xfrm>
          <a:off x="16598900" y="548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78994</xdr:rowOff>
    </xdr:from>
    <xdr:to>
      <xdr:col>82</xdr:col>
      <xdr:colOff>196850</xdr:colOff>
      <xdr:row>33</xdr:row>
      <xdr:rowOff>78994</xdr:rowOff>
    </xdr:to>
    <xdr:cxnSp macro="">
      <xdr:nvCxnSpPr>
        <xdr:cNvPr id="309" name="直線コネクタ 308"/>
        <xdr:cNvCxnSpPr/>
      </xdr:nvCxnSpPr>
      <xdr:spPr>
        <a:xfrm>
          <a:off x="16421100" y="57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113284</xdr:rowOff>
    </xdr:from>
    <xdr:to>
      <xdr:col>82</xdr:col>
      <xdr:colOff>107950</xdr:colOff>
      <xdr:row>41</xdr:row>
      <xdr:rowOff>42418</xdr:rowOff>
    </xdr:to>
    <xdr:cxnSp macro="">
      <xdr:nvCxnSpPr>
        <xdr:cNvPr id="310" name="直線コネクタ 309"/>
        <xdr:cNvCxnSpPr/>
      </xdr:nvCxnSpPr>
      <xdr:spPr>
        <a:xfrm flipV="1">
          <a:off x="15671800" y="697128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81297</xdr:rowOff>
    </xdr:from>
    <xdr:ext cx="762000" cy="259045"/>
    <xdr:sp macro="" textlink="">
      <xdr:nvSpPr>
        <xdr:cNvPr id="311" name="補助費等平均値テキスト"/>
        <xdr:cNvSpPr txBox="1"/>
      </xdr:nvSpPr>
      <xdr:spPr>
        <a:xfrm>
          <a:off x="16598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2" name="フローチャート: 判断 311"/>
        <xdr:cNvSpPr/>
      </xdr:nvSpPr>
      <xdr:spPr>
        <a:xfrm>
          <a:off x="16459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145288</xdr:rowOff>
    </xdr:from>
    <xdr:to>
      <xdr:col>78</xdr:col>
      <xdr:colOff>69850</xdr:colOff>
      <xdr:row>41</xdr:row>
      <xdr:rowOff>42418</xdr:rowOff>
    </xdr:to>
    <xdr:cxnSp macro="">
      <xdr:nvCxnSpPr>
        <xdr:cNvPr id="313" name="直線コネクタ 312"/>
        <xdr:cNvCxnSpPr/>
      </xdr:nvCxnSpPr>
      <xdr:spPr>
        <a:xfrm>
          <a:off x="14782800" y="6660388"/>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4" name="フローチャート: 判断 313"/>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5" name="テキスト ボックス 314"/>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38</xdr:row>
      <xdr:rowOff>145288</xdr:rowOff>
    </xdr:to>
    <xdr:cxnSp macro="">
      <xdr:nvCxnSpPr>
        <xdr:cNvPr id="316" name="直線コネクタ 315"/>
        <xdr:cNvCxnSpPr/>
      </xdr:nvCxnSpPr>
      <xdr:spPr>
        <a:xfrm>
          <a:off x="13893800" y="66512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7" name="フローチャート: 判断 316"/>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8" name="テキスト ボックス 317"/>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136144</xdr:rowOff>
    </xdr:to>
    <xdr:cxnSp macro="">
      <xdr:nvCxnSpPr>
        <xdr:cNvPr id="319" name="直線コネクタ 318"/>
        <xdr:cNvCxnSpPr/>
      </xdr:nvCxnSpPr>
      <xdr:spPr>
        <a:xfrm>
          <a:off x="13004800" y="65506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2" name="フローチャート: 判断 321"/>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3" name="テキスト ボックス 322"/>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62484</xdr:rowOff>
    </xdr:from>
    <xdr:to>
      <xdr:col>82</xdr:col>
      <xdr:colOff>158750</xdr:colOff>
      <xdr:row>40</xdr:row>
      <xdr:rowOff>164084</xdr:rowOff>
    </xdr:to>
    <xdr:sp macro="" textlink="">
      <xdr:nvSpPr>
        <xdr:cNvPr id="329" name="楕円 328"/>
        <xdr:cNvSpPr/>
      </xdr:nvSpPr>
      <xdr:spPr>
        <a:xfrm>
          <a:off x="164592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34561</xdr:rowOff>
    </xdr:from>
    <xdr:ext cx="762000" cy="259045"/>
    <xdr:sp macro="" textlink="">
      <xdr:nvSpPr>
        <xdr:cNvPr id="330" name="補助費等該当値テキスト"/>
        <xdr:cNvSpPr txBox="1"/>
      </xdr:nvSpPr>
      <xdr:spPr>
        <a:xfrm>
          <a:off x="165989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163068</xdr:rowOff>
    </xdr:from>
    <xdr:to>
      <xdr:col>78</xdr:col>
      <xdr:colOff>120650</xdr:colOff>
      <xdr:row>41</xdr:row>
      <xdr:rowOff>93218</xdr:rowOff>
    </xdr:to>
    <xdr:sp macro="" textlink="">
      <xdr:nvSpPr>
        <xdr:cNvPr id="331" name="楕円 330"/>
        <xdr:cNvSpPr/>
      </xdr:nvSpPr>
      <xdr:spPr>
        <a:xfrm>
          <a:off x="1562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77995</xdr:rowOff>
    </xdr:from>
    <xdr:ext cx="736600" cy="259045"/>
    <xdr:sp macro="" textlink="">
      <xdr:nvSpPr>
        <xdr:cNvPr id="332" name="テキスト ボックス 331"/>
        <xdr:cNvSpPr txBox="1"/>
      </xdr:nvSpPr>
      <xdr:spPr>
        <a:xfrm>
          <a:off x="15290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33" name="楕円 332"/>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34" name="テキスト ボックス 333"/>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85344</xdr:rowOff>
    </xdr:from>
    <xdr:to>
      <xdr:col>69</xdr:col>
      <xdr:colOff>142875</xdr:colOff>
      <xdr:row>39</xdr:row>
      <xdr:rowOff>15494</xdr:rowOff>
    </xdr:to>
    <xdr:sp macro="" textlink="">
      <xdr:nvSpPr>
        <xdr:cNvPr id="335" name="楕円 334"/>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271</xdr:rowOff>
    </xdr:from>
    <xdr:ext cx="762000" cy="259045"/>
    <xdr:sp macro="" textlink="">
      <xdr:nvSpPr>
        <xdr:cNvPr id="336" name="テキスト ボックス 335"/>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7" name="楕円 336"/>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8" name="テキスト ボックス 337"/>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令和３年度の公債費は、合併前市町村で借入した道路整備事業債などが順次終了していったことや借入抑制の結果により、経常一般財源で前年度比</a:t>
          </a:r>
          <a:r>
            <a:rPr kumimoji="1" lang="en-US" altLang="ja-JP" sz="1000">
              <a:latin typeface="ＭＳ Ｐゴシック" panose="020B0600070205080204" pitchFamily="50" charset="-128"/>
              <a:ea typeface="ＭＳ Ｐゴシック" panose="020B0600070205080204" pitchFamily="50" charset="-128"/>
            </a:rPr>
            <a:t>284</a:t>
          </a:r>
          <a:r>
            <a:rPr kumimoji="1" lang="ja-JP" altLang="en-US" sz="1000">
              <a:latin typeface="ＭＳ Ｐゴシック" panose="020B0600070205080204" pitchFamily="50" charset="-128"/>
              <a:ea typeface="ＭＳ Ｐゴシック" panose="020B0600070205080204" pitchFamily="50" charset="-128"/>
            </a:rPr>
            <a:t>百万円の減、</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ポイントの改善となっている。</a:t>
          </a:r>
        </a:p>
        <a:p>
          <a:r>
            <a:rPr kumimoji="1" lang="ja-JP" altLang="en-US" sz="1000">
              <a:latin typeface="ＭＳ Ｐゴシック" panose="020B0600070205080204" pitchFamily="50" charset="-128"/>
              <a:ea typeface="ＭＳ Ｐゴシック" panose="020B0600070205080204" pitchFamily="50" charset="-128"/>
            </a:rPr>
            <a:t>　類似団体の中では依然として下位であり、今度も財政計画に基づき新発債の抑制など健全な財政運営を図っていく必要がある。</a:t>
          </a:r>
        </a:p>
        <a:p>
          <a:r>
            <a:rPr kumimoji="1" lang="ja-JP" altLang="en-US" sz="1000">
              <a:latin typeface="ＭＳ Ｐゴシック" panose="020B0600070205080204" pitchFamily="50" charset="-128"/>
              <a:ea typeface="ＭＳ Ｐゴシック" panose="020B0600070205080204" pitchFamily="50" charset="-128"/>
            </a:rPr>
            <a:t>  また、旧土地開発公社所有宅地の売払を今後も進め、それを原資とした第三セクター等改革推進債の繰上償還を行っていく。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81</xdr:row>
      <xdr:rowOff>15421</xdr:rowOff>
    </xdr:to>
    <xdr:cxnSp macro="">
      <xdr:nvCxnSpPr>
        <xdr:cNvPr id="368" name="直線コネクタ 367"/>
        <xdr:cNvCxnSpPr/>
      </xdr:nvCxnSpPr>
      <xdr:spPr>
        <a:xfrm flipV="1">
          <a:off x="4826000" y="12487728"/>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158948</xdr:rowOff>
    </xdr:from>
    <xdr:ext cx="762000" cy="259045"/>
    <xdr:sp macro="" textlink="">
      <xdr:nvSpPr>
        <xdr:cNvPr id="369" name="公債費最小値テキスト"/>
        <xdr:cNvSpPr txBox="1"/>
      </xdr:nvSpPr>
      <xdr:spPr>
        <a:xfrm>
          <a:off x="4914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15421</xdr:rowOff>
    </xdr:from>
    <xdr:to>
      <xdr:col>24</xdr:col>
      <xdr:colOff>114300</xdr:colOff>
      <xdr:row>81</xdr:row>
      <xdr:rowOff>15421</xdr:rowOff>
    </xdr:to>
    <xdr:cxnSp macro="">
      <xdr:nvCxnSpPr>
        <xdr:cNvPr id="370" name="直線コネクタ 369"/>
        <xdr:cNvCxnSpPr/>
      </xdr:nvCxnSpPr>
      <xdr:spPr>
        <a:xfrm>
          <a:off x="4737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1"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2" name="直線コネクタ 371"/>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64407</xdr:rowOff>
    </xdr:from>
    <xdr:to>
      <xdr:col>24</xdr:col>
      <xdr:colOff>25400</xdr:colOff>
      <xdr:row>80</xdr:row>
      <xdr:rowOff>56243</xdr:rowOff>
    </xdr:to>
    <xdr:cxnSp macro="">
      <xdr:nvCxnSpPr>
        <xdr:cNvPr id="373" name="直線コネクタ 372"/>
        <xdr:cNvCxnSpPr/>
      </xdr:nvCxnSpPr>
      <xdr:spPr>
        <a:xfrm flipV="1">
          <a:off x="3987800" y="136089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5641</xdr:rowOff>
    </xdr:from>
    <xdr:ext cx="762000" cy="259045"/>
    <xdr:sp macro="" textlink="">
      <xdr:nvSpPr>
        <xdr:cNvPr id="374" name="公債費平均値テキスト"/>
        <xdr:cNvSpPr txBox="1"/>
      </xdr:nvSpPr>
      <xdr:spPr>
        <a:xfrm>
          <a:off x="4914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160564</xdr:rowOff>
    </xdr:from>
    <xdr:to>
      <xdr:col>24</xdr:col>
      <xdr:colOff>76200</xdr:colOff>
      <xdr:row>78</xdr:row>
      <xdr:rowOff>90714</xdr:rowOff>
    </xdr:to>
    <xdr:sp macro="" textlink="">
      <xdr:nvSpPr>
        <xdr:cNvPr id="375" name="フローチャート: 判断 374"/>
        <xdr:cNvSpPr/>
      </xdr:nvSpPr>
      <xdr:spPr>
        <a:xfrm>
          <a:off x="4775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56243</xdr:rowOff>
    </xdr:from>
    <xdr:to>
      <xdr:col>19</xdr:col>
      <xdr:colOff>187325</xdr:colOff>
      <xdr:row>81</xdr:row>
      <xdr:rowOff>58964</xdr:rowOff>
    </xdr:to>
    <xdr:cxnSp macro="">
      <xdr:nvCxnSpPr>
        <xdr:cNvPr id="376" name="直線コネクタ 375"/>
        <xdr:cNvCxnSpPr/>
      </xdr:nvCxnSpPr>
      <xdr:spPr>
        <a:xfrm flipV="1">
          <a:off x="3098800" y="137722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40821</xdr:rowOff>
    </xdr:from>
    <xdr:to>
      <xdr:col>20</xdr:col>
      <xdr:colOff>38100</xdr:colOff>
      <xdr:row>77</xdr:row>
      <xdr:rowOff>142421</xdr:rowOff>
    </xdr:to>
    <xdr:sp macro="" textlink="">
      <xdr:nvSpPr>
        <xdr:cNvPr id="377" name="フローチャート: 判断 376"/>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152598</xdr:rowOff>
    </xdr:from>
    <xdr:ext cx="736600" cy="259045"/>
    <xdr:sp macro="" textlink="">
      <xdr:nvSpPr>
        <xdr:cNvPr id="378" name="テキスト ボックス 377"/>
        <xdr:cNvSpPr txBox="1"/>
      </xdr:nvSpPr>
      <xdr:spPr>
        <a:xfrm>
          <a:off x="3606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58964</xdr:rowOff>
    </xdr:from>
    <xdr:to>
      <xdr:col>15</xdr:col>
      <xdr:colOff>98425</xdr:colOff>
      <xdr:row>81</xdr:row>
      <xdr:rowOff>146050</xdr:rowOff>
    </xdr:to>
    <xdr:cxnSp macro="">
      <xdr:nvCxnSpPr>
        <xdr:cNvPr id="379" name="直線コネクタ 378"/>
        <xdr:cNvCxnSpPr/>
      </xdr:nvCxnSpPr>
      <xdr:spPr>
        <a:xfrm flipV="1">
          <a:off x="2209800" y="139464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0" name="フローチャート: 判断 379"/>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13806</xdr:rowOff>
    </xdr:from>
    <xdr:ext cx="762000" cy="259045"/>
    <xdr:sp macro="" textlink="">
      <xdr:nvSpPr>
        <xdr:cNvPr id="381" name="テキスト ボックス 380"/>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146050</xdr:rowOff>
    </xdr:from>
    <xdr:to>
      <xdr:col>11</xdr:col>
      <xdr:colOff>9525</xdr:colOff>
      <xdr:row>82</xdr:row>
      <xdr:rowOff>29029</xdr:rowOff>
    </xdr:to>
    <xdr:cxnSp macro="">
      <xdr:nvCxnSpPr>
        <xdr:cNvPr id="382" name="直線コネクタ 381"/>
        <xdr:cNvCxnSpPr/>
      </xdr:nvCxnSpPr>
      <xdr:spPr>
        <a:xfrm flipV="1">
          <a:off x="1320800" y="14033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73479</xdr:rowOff>
    </xdr:from>
    <xdr:to>
      <xdr:col>11</xdr:col>
      <xdr:colOff>60325</xdr:colOff>
      <xdr:row>78</xdr:row>
      <xdr:rowOff>3629</xdr:rowOff>
    </xdr:to>
    <xdr:sp macro="" textlink="">
      <xdr:nvSpPr>
        <xdr:cNvPr id="383" name="フローチャート: 判断 382"/>
        <xdr:cNvSpPr/>
      </xdr:nvSpPr>
      <xdr:spPr>
        <a:xfrm>
          <a:off x="2159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13806</xdr:rowOff>
    </xdr:from>
    <xdr:ext cx="762000" cy="259045"/>
    <xdr:sp macro="" textlink="">
      <xdr:nvSpPr>
        <xdr:cNvPr id="384" name="テキスト ボックス 383"/>
        <xdr:cNvSpPr txBox="1"/>
      </xdr:nvSpPr>
      <xdr:spPr>
        <a:xfrm>
          <a:off x="1828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385" name="フローチャート: 判断 384"/>
        <xdr:cNvSpPr/>
      </xdr:nvSpPr>
      <xdr:spPr>
        <a:xfrm>
          <a:off x="1270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386" name="テキスト ボックス 385"/>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13607</xdr:rowOff>
    </xdr:from>
    <xdr:to>
      <xdr:col>24</xdr:col>
      <xdr:colOff>76200</xdr:colOff>
      <xdr:row>79</xdr:row>
      <xdr:rowOff>115207</xdr:rowOff>
    </xdr:to>
    <xdr:sp macro="" textlink="">
      <xdr:nvSpPr>
        <xdr:cNvPr id="392" name="楕円 391"/>
        <xdr:cNvSpPr/>
      </xdr:nvSpPr>
      <xdr:spPr>
        <a:xfrm>
          <a:off x="47752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157134</xdr:rowOff>
    </xdr:from>
    <xdr:ext cx="762000" cy="259045"/>
    <xdr:sp macro="" textlink="">
      <xdr:nvSpPr>
        <xdr:cNvPr id="393" name="公債費該当値テキスト"/>
        <xdr:cNvSpPr txBox="1"/>
      </xdr:nvSpPr>
      <xdr:spPr>
        <a:xfrm>
          <a:off x="49149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5443</xdr:rowOff>
    </xdr:from>
    <xdr:to>
      <xdr:col>20</xdr:col>
      <xdr:colOff>38100</xdr:colOff>
      <xdr:row>80</xdr:row>
      <xdr:rowOff>107043</xdr:rowOff>
    </xdr:to>
    <xdr:sp macro="" textlink="">
      <xdr:nvSpPr>
        <xdr:cNvPr id="394" name="楕円 393"/>
        <xdr:cNvSpPr/>
      </xdr:nvSpPr>
      <xdr:spPr>
        <a:xfrm>
          <a:off x="3937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91820</xdr:rowOff>
    </xdr:from>
    <xdr:ext cx="736600" cy="259045"/>
    <xdr:sp macro="" textlink="">
      <xdr:nvSpPr>
        <xdr:cNvPr id="395" name="テキスト ボックス 394"/>
        <xdr:cNvSpPr txBox="1"/>
      </xdr:nvSpPr>
      <xdr:spPr>
        <a:xfrm>
          <a:off x="3606800" y="1380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8164</xdr:rowOff>
    </xdr:from>
    <xdr:to>
      <xdr:col>15</xdr:col>
      <xdr:colOff>149225</xdr:colOff>
      <xdr:row>81</xdr:row>
      <xdr:rowOff>109764</xdr:rowOff>
    </xdr:to>
    <xdr:sp macro="" textlink="">
      <xdr:nvSpPr>
        <xdr:cNvPr id="396" name="楕円 395"/>
        <xdr:cNvSpPr/>
      </xdr:nvSpPr>
      <xdr:spPr>
        <a:xfrm>
          <a:off x="3048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94541</xdr:rowOff>
    </xdr:from>
    <xdr:ext cx="762000" cy="259045"/>
    <xdr:sp macro="" textlink="">
      <xdr:nvSpPr>
        <xdr:cNvPr id="397" name="テキスト ボックス 396"/>
        <xdr:cNvSpPr txBox="1"/>
      </xdr:nvSpPr>
      <xdr:spPr>
        <a:xfrm>
          <a:off x="2717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95250</xdr:rowOff>
    </xdr:from>
    <xdr:to>
      <xdr:col>11</xdr:col>
      <xdr:colOff>60325</xdr:colOff>
      <xdr:row>82</xdr:row>
      <xdr:rowOff>25400</xdr:rowOff>
    </xdr:to>
    <xdr:sp macro="" textlink="">
      <xdr:nvSpPr>
        <xdr:cNvPr id="398" name="楕円 397"/>
        <xdr:cNvSpPr/>
      </xdr:nvSpPr>
      <xdr:spPr>
        <a:xfrm>
          <a:off x="2159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10177</xdr:rowOff>
    </xdr:from>
    <xdr:ext cx="762000" cy="259045"/>
    <xdr:sp macro="" textlink="">
      <xdr:nvSpPr>
        <xdr:cNvPr id="399" name="テキスト ボックス 398"/>
        <xdr:cNvSpPr txBox="1"/>
      </xdr:nvSpPr>
      <xdr:spPr>
        <a:xfrm>
          <a:off x="1828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149679</xdr:rowOff>
    </xdr:from>
    <xdr:to>
      <xdr:col>6</xdr:col>
      <xdr:colOff>171450</xdr:colOff>
      <xdr:row>82</xdr:row>
      <xdr:rowOff>79829</xdr:rowOff>
    </xdr:to>
    <xdr:sp macro="" textlink="">
      <xdr:nvSpPr>
        <xdr:cNvPr id="400" name="楕円 399"/>
        <xdr:cNvSpPr/>
      </xdr:nvSpPr>
      <xdr:spPr>
        <a:xfrm>
          <a:off x="127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64606</xdr:rowOff>
    </xdr:from>
    <xdr:ext cx="762000" cy="259045"/>
    <xdr:sp macro="" textlink="">
      <xdr:nvSpPr>
        <xdr:cNvPr id="401" name="テキスト ボックス 400"/>
        <xdr:cNvSpPr txBox="1"/>
      </xdr:nvSpPr>
      <xdr:spPr>
        <a:xfrm>
          <a:off x="939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公債費を除いた経常経費で多くを占めるのが人件費と補助費等となっている。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人件費については、一般職の退職者数に対する採用抑制、労務職の退職者不補充に加え、平成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まで独自給与削減を実施したことから類似団体の平均を上回る抑制された数値となっている。補助費等については、下水道事業における料金の改定や病院事業会計における持続可能な医療供給体制の構築などの取組を推進するとともに、行政経営改革プランの確実な履行により、事業の選択と集中による歳出抑制を確実に実行していく必要が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また、今後、公共施設の維持・更新に多額の経費を見込んでおり、事務事業・公の施設見直し指針に基づき、統廃合を進めていく必要がある。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26307</xdr:rowOff>
    </xdr:from>
    <xdr:to>
      <xdr:col>82</xdr:col>
      <xdr:colOff>107950</xdr:colOff>
      <xdr:row>80</xdr:row>
      <xdr:rowOff>121557</xdr:rowOff>
    </xdr:to>
    <xdr:cxnSp macro="">
      <xdr:nvCxnSpPr>
        <xdr:cNvPr id="431" name="直線コネクタ 430"/>
        <xdr:cNvCxnSpPr/>
      </xdr:nvCxnSpPr>
      <xdr:spPr>
        <a:xfrm flipV="1">
          <a:off x="16510000" y="12542157"/>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93634</xdr:rowOff>
    </xdr:from>
    <xdr:ext cx="762000" cy="259045"/>
    <xdr:sp macro="" textlink="">
      <xdr:nvSpPr>
        <xdr:cNvPr id="432" name="公債費以外最小値テキスト"/>
        <xdr:cNvSpPr txBox="1"/>
      </xdr:nvSpPr>
      <xdr:spPr>
        <a:xfrm>
          <a:off x="16598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121557</xdr:rowOff>
    </xdr:from>
    <xdr:to>
      <xdr:col>82</xdr:col>
      <xdr:colOff>196850</xdr:colOff>
      <xdr:row>80</xdr:row>
      <xdr:rowOff>121557</xdr:rowOff>
    </xdr:to>
    <xdr:cxnSp macro="">
      <xdr:nvCxnSpPr>
        <xdr:cNvPr id="433" name="直線コネクタ 432"/>
        <xdr:cNvCxnSpPr/>
      </xdr:nvCxnSpPr>
      <xdr:spPr>
        <a:xfrm>
          <a:off x="16421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112684</xdr:rowOff>
    </xdr:from>
    <xdr:ext cx="762000" cy="259045"/>
    <xdr:sp macro="" textlink="">
      <xdr:nvSpPr>
        <xdr:cNvPr id="434" name="公債費以外最大値テキスト"/>
        <xdr:cNvSpPr txBox="1"/>
      </xdr:nvSpPr>
      <xdr:spPr>
        <a:xfrm>
          <a:off x="16598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26307</xdr:rowOff>
    </xdr:from>
    <xdr:to>
      <xdr:col>82</xdr:col>
      <xdr:colOff>196850</xdr:colOff>
      <xdr:row>73</xdr:row>
      <xdr:rowOff>26307</xdr:rowOff>
    </xdr:to>
    <xdr:cxnSp macro="">
      <xdr:nvCxnSpPr>
        <xdr:cNvPr id="435" name="直線コネクタ 434"/>
        <xdr:cNvCxnSpPr/>
      </xdr:nvCxnSpPr>
      <xdr:spPr>
        <a:xfrm>
          <a:off x="16421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105229</xdr:rowOff>
    </xdr:from>
    <xdr:to>
      <xdr:col>82</xdr:col>
      <xdr:colOff>107950</xdr:colOff>
      <xdr:row>80</xdr:row>
      <xdr:rowOff>78014</xdr:rowOff>
    </xdr:to>
    <xdr:cxnSp macro="">
      <xdr:nvCxnSpPr>
        <xdr:cNvPr id="436" name="直線コネクタ 435"/>
        <xdr:cNvCxnSpPr/>
      </xdr:nvCxnSpPr>
      <xdr:spPr>
        <a:xfrm flipV="1">
          <a:off x="15671800" y="13478329"/>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100891</xdr:rowOff>
    </xdr:from>
    <xdr:ext cx="762000" cy="259045"/>
    <xdr:sp macro="" textlink="">
      <xdr:nvSpPr>
        <xdr:cNvPr id="437" name="公債費以外平均値テキスト"/>
        <xdr:cNvSpPr txBox="1"/>
      </xdr:nvSpPr>
      <xdr:spPr>
        <a:xfrm>
          <a:off x="16598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38" name="フローチャート: 判断 437"/>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78014</xdr:rowOff>
    </xdr:from>
    <xdr:to>
      <xdr:col>78</xdr:col>
      <xdr:colOff>69850</xdr:colOff>
      <xdr:row>80</xdr:row>
      <xdr:rowOff>78014</xdr:rowOff>
    </xdr:to>
    <xdr:cxnSp macro="">
      <xdr:nvCxnSpPr>
        <xdr:cNvPr id="439" name="直線コネクタ 438"/>
        <xdr:cNvCxnSpPr/>
      </xdr:nvCxnSpPr>
      <xdr:spPr>
        <a:xfrm>
          <a:off x="14782800" y="13794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125186</xdr:rowOff>
    </xdr:from>
    <xdr:to>
      <xdr:col>78</xdr:col>
      <xdr:colOff>120650</xdr:colOff>
      <xdr:row>81</xdr:row>
      <xdr:rowOff>55336</xdr:rowOff>
    </xdr:to>
    <xdr:sp macro="" textlink="">
      <xdr:nvSpPr>
        <xdr:cNvPr id="440" name="フローチャート: 判断 439"/>
        <xdr:cNvSpPr/>
      </xdr:nvSpPr>
      <xdr:spPr>
        <a:xfrm>
          <a:off x="15621000" y="1384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40113</xdr:rowOff>
    </xdr:from>
    <xdr:ext cx="736600" cy="259045"/>
    <xdr:sp macro="" textlink="">
      <xdr:nvSpPr>
        <xdr:cNvPr id="441" name="テキスト ボックス 440"/>
        <xdr:cNvSpPr txBox="1"/>
      </xdr:nvSpPr>
      <xdr:spPr>
        <a:xfrm>
          <a:off x="15290800" y="1392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53521</xdr:rowOff>
    </xdr:from>
    <xdr:to>
      <xdr:col>73</xdr:col>
      <xdr:colOff>180975</xdr:colOff>
      <xdr:row>80</xdr:row>
      <xdr:rowOff>78014</xdr:rowOff>
    </xdr:to>
    <xdr:cxnSp macro="">
      <xdr:nvCxnSpPr>
        <xdr:cNvPr id="442" name="直線コネクタ 441"/>
        <xdr:cNvCxnSpPr/>
      </xdr:nvCxnSpPr>
      <xdr:spPr>
        <a:xfrm>
          <a:off x="13893800" y="135980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146957</xdr:rowOff>
    </xdr:from>
    <xdr:to>
      <xdr:col>74</xdr:col>
      <xdr:colOff>31750</xdr:colOff>
      <xdr:row>81</xdr:row>
      <xdr:rowOff>77107</xdr:rowOff>
    </xdr:to>
    <xdr:sp macro="" textlink="">
      <xdr:nvSpPr>
        <xdr:cNvPr id="443" name="フローチャート: 判断 442"/>
        <xdr:cNvSpPr/>
      </xdr:nvSpPr>
      <xdr:spPr>
        <a:xfrm>
          <a:off x="14732000" y="1386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61884</xdr:rowOff>
    </xdr:from>
    <xdr:ext cx="762000" cy="259045"/>
    <xdr:sp macro="" textlink="">
      <xdr:nvSpPr>
        <xdr:cNvPr id="444" name="テキスト ボックス 443"/>
        <xdr:cNvSpPr txBox="1"/>
      </xdr:nvSpPr>
      <xdr:spPr>
        <a:xfrm>
          <a:off x="14401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124279</xdr:rowOff>
    </xdr:from>
    <xdr:to>
      <xdr:col>69</xdr:col>
      <xdr:colOff>92075</xdr:colOff>
      <xdr:row>79</xdr:row>
      <xdr:rowOff>53521</xdr:rowOff>
    </xdr:to>
    <xdr:cxnSp macro="">
      <xdr:nvCxnSpPr>
        <xdr:cNvPr id="445" name="直線コネクタ 444"/>
        <xdr:cNvCxnSpPr/>
      </xdr:nvCxnSpPr>
      <xdr:spPr>
        <a:xfrm>
          <a:off x="13004800" y="13325929"/>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133350</xdr:rowOff>
    </xdr:from>
    <xdr:to>
      <xdr:col>69</xdr:col>
      <xdr:colOff>142875</xdr:colOff>
      <xdr:row>80</xdr:row>
      <xdr:rowOff>63500</xdr:rowOff>
    </xdr:to>
    <xdr:sp macro="" textlink="">
      <xdr:nvSpPr>
        <xdr:cNvPr id="446" name="フローチャート: 判断 445"/>
        <xdr:cNvSpPr/>
      </xdr:nvSpPr>
      <xdr:spPr>
        <a:xfrm>
          <a:off x="13843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47" name="テキスト ボックス 446"/>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24493</xdr:rowOff>
    </xdr:from>
    <xdr:to>
      <xdr:col>65</xdr:col>
      <xdr:colOff>53975</xdr:colOff>
      <xdr:row>79</xdr:row>
      <xdr:rowOff>126093</xdr:rowOff>
    </xdr:to>
    <xdr:sp macro="" textlink="">
      <xdr:nvSpPr>
        <xdr:cNvPr id="448" name="フローチャート: 判断 447"/>
        <xdr:cNvSpPr/>
      </xdr:nvSpPr>
      <xdr:spPr>
        <a:xfrm>
          <a:off x="12954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110870</xdr:rowOff>
    </xdr:from>
    <xdr:ext cx="762000" cy="259045"/>
    <xdr:sp macro="" textlink="">
      <xdr:nvSpPr>
        <xdr:cNvPr id="449" name="テキスト ボックス 448"/>
        <xdr:cNvSpPr txBox="1"/>
      </xdr:nvSpPr>
      <xdr:spPr>
        <a:xfrm>
          <a:off x="12623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54429</xdr:rowOff>
    </xdr:from>
    <xdr:to>
      <xdr:col>82</xdr:col>
      <xdr:colOff>158750</xdr:colOff>
      <xdr:row>78</xdr:row>
      <xdr:rowOff>156029</xdr:rowOff>
    </xdr:to>
    <xdr:sp macro="" textlink="">
      <xdr:nvSpPr>
        <xdr:cNvPr id="455" name="楕円 454"/>
        <xdr:cNvSpPr/>
      </xdr:nvSpPr>
      <xdr:spPr>
        <a:xfrm>
          <a:off x="164592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26506</xdr:rowOff>
    </xdr:from>
    <xdr:ext cx="762000" cy="259045"/>
    <xdr:sp macro="" textlink="">
      <xdr:nvSpPr>
        <xdr:cNvPr id="456" name="公債費以外該当値テキスト"/>
        <xdr:cNvSpPr txBox="1"/>
      </xdr:nvSpPr>
      <xdr:spPr>
        <a:xfrm>
          <a:off x="16598900" y="1339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27214</xdr:rowOff>
    </xdr:from>
    <xdr:to>
      <xdr:col>78</xdr:col>
      <xdr:colOff>120650</xdr:colOff>
      <xdr:row>80</xdr:row>
      <xdr:rowOff>128814</xdr:rowOff>
    </xdr:to>
    <xdr:sp macro="" textlink="">
      <xdr:nvSpPr>
        <xdr:cNvPr id="457" name="楕円 456"/>
        <xdr:cNvSpPr/>
      </xdr:nvSpPr>
      <xdr:spPr>
        <a:xfrm>
          <a:off x="15621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138991</xdr:rowOff>
    </xdr:from>
    <xdr:ext cx="736600" cy="259045"/>
    <xdr:sp macro="" textlink="">
      <xdr:nvSpPr>
        <xdr:cNvPr id="458" name="テキスト ボックス 457"/>
        <xdr:cNvSpPr txBox="1"/>
      </xdr:nvSpPr>
      <xdr:spPr>
        <a:xfrm>
          <a:off x="15290800" y="1351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27214</xdr:rowOff>
    </xdr:from>
    <xdr:to>
      <xdr:col>74</xdr:col>
      <xdr:colOff>31750</xdr:colOff>
      <xdr:row>80</xdr:row>
      <xdr:rowOff>128814</xdr:rowOff>
    </xdr:to>
    <xdr:sp macro="" textlink="">
      <xdr:nvSpPr>
        <xdr:cNvPr id="459" name="楕円 458"/>
        <xdr:cNvSpPr/>
      </xdr:nvSpPr>
      <xdr:spPr>
        <a:xfrm>
          <a:off x="14732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138991</xdr:rowOff>
    </xdr:from>
    <xdr:ext cx="762000" cy="259045"/>
    <xdr:sp macro="" textlink="">
      <xdr:nvSpPr>
        <xdr:cNvPr id="460" name="テキスト ボックス 459"/>
        <xdr:cNvSpPr txBox="1"/>
      </xdr:nvSpPr>
      <xdr:spPr>
        <a:xfrm>
          <a:off x="14401800" y="1351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2721</xdr:rowOff>
    </xdr:from>
    <xdr:to>
      <xdr:col>69</xdr:col>
      <xdr:colOff>142875</xdr:colOff>
      <xdr:row>79</xdr:row>
      <xdr:rowOff>104321</xdr:rowOff>
    </xdr:to>
    <xdr:sp macro="" textlink="">
      <xdr:nvSpPr>
        <xdr:cNvPr id="461" name="楕円 460"/>
        <xdr:cNvSpPr/>
      </xdr:nvSpPr>
      <xdr:spPr>
        <a:xfrm>
          <a:off x="13843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114498</xdr:rowOff>
    </xdr:from>
    <xdr:ext cx="762000" cy="259045"/>
    <xdr:sp macro="" textlink="">
      <xdr:nvSpPr>
        <xdr:cNvPr id="462" name="テキスト ボックス 461"/>
        <xdr:cNvSpPr txBox="1"/>
      </xdr:nvSpPr>
      <xdr:spPr>
        <a:xfrm>
          <a:off x="13512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73479</xdr:rowOff>
    </xdr:from>
    <xdr:to>
      <xdr:col>65</xdr:col>
      <xdr:colOff>53975</xdr:colOff>
      <xdr:row>78</xdr:row>
      <xdr:rowOff>3629</xdr:rowOff>
    </xdr:to>
    <xdr:sp macro="" textlink="">
      <xdr:nvSpPr>
        <xdr:cNvPr id="463" name="楕円 462"/>
        <xdr:cNvSpPr/>
      </xdr:nvSpPr>
      <xdr:spPr>
        <a:xfrm>
          <a:off x="12954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13806</xdr:rowOff>
    </xdr:from>
    <xdr:ext cx="762000" cy="259045"/>
    <xdr:sp macro="" textlink="">
      <xdr:nvSpPr>
        <xdr:cNvPr id="464" name="テキスト ボックス 463"/>
        <xdr:cNvSpPr txBox="1"/>
      </xdr:nvSpPr>
      <xdr:spPr>
        <a:xfrm>
          <a:off x="12623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158318</xdr:rowOff>
    </xdr:from>
    <xdr:to>
      <xdr:col>29</xdr:col>
      <xdr:colOff>127000</xdr:colOff>
      <xdr:row>19</xdr:row>
      <xdr:rowOff>137135</xdr:rowOff>
    </xdr:to>
    <xdr:cxnSp macro="">
      <xdr:nvCxnSpPr>
        <xdr:cNvPr id="45" name="直線コネクタ 44"/>
        <xdr:cNvCxnSpPr/>
      </xdr:nvCxnSpPr>
      <xdr:spPr bwMode="auto">
        <a:xfrm flipV="1">
          <a:off x="5651500" y="2091893"/>
          <a:ext cx="0" cy="13504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109212</xdr:rowOff>
    </xdr:from>
    <xdr:ext cx="762000" cy="259045"/>
    <xdr:sp macro="" textlink="">
      <xdr:nvSpPr>
        <xdr:cNvPr id="46" name="人口1人当たり決算額の推移最小値テキスト130"/>
        <xdr:cNvSpPr txBox="1"/>
      </xdr:nvSpPr>
      <xdr:spPr>
        <a:xfrm>
          <a:off x="5740400" y="341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137135</xdr:rowOff>
    </xdr:from>
    <xdr:to>
      <xdr:col>30</xdr:col>
      <xdr:colOff>25400</xdr:colOff>
      <xdr:row>19</xdr:row>
      <xdr:rowOff>137135</xdr:rowOff>
    </xdr:to>
    <xdr:cxnSp macro="">
      <xdr:nvCxnSpPr>
        <xdr:cNvPr id="47" name="直線コネクタ 46"/>
        <xdr:cNvCxnSpPr/>
      </xdr:nvCxnSpPr>
      <xdr:spPr bwMode="auto">
        <a:xfrm>
          <a:off x="5562600" y="3442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73245</xdr:rowOff>
    </xdr:from>
    <xdr:ext cx="762000" cy="259045"/>
    <xdr:sp macro="" textlink="">
      <xdr:nvSpPr>
        <xdr:cNvPr id="48" name="人口1人当たり決算額の推移最大値テキスト130"/>
        <xdr:cNvSpPr txBox="1"/>
      </xdr:nvSpPr>
      <xdr:spPr>
        <a:xfrm>
          <a:off x="5740400" y="183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158318</xdr:rowOff>
    </xdr:from>
    <xdr:to>
      <xdr:col>30</xdr:col>
      <xdr:colOff>25400</xdr:colOff>
      <xdr:row>11</xdr:row>
      <xdr:rowOff>158318</xdr:rowOff>
    </xdr:to>
    <xdr:cxnSp macro="">
      <xdr:nvCxnSpPr>
        <xdr:cNvPr id="49" name="直線コネクタ 48"/>
        <xdr:cNvCxnSpPr/>
      </xdr:nvCxnSpPr>
      <xdr:spPr bwMode="auto">
        <a:xfrm>
          <a:off x="5562600" y="2091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135039</xdr:rowOff>
    </xdr:from>
    <xdr:to>
      <xdr:col>29</xdr:col>
      <xdr:colOff>127000</xdr:colOff>
      <xdr:row>13</xdr:row>
      <xdr:rowOff>164795</xdr:rowOff>
    </xdr:to>
    <xdr:cxnSp macro="">
      <xdr:nvCxnSpPr>
        <xdr:cNvPr id="50" name="直線コネクタ 49"/>
        <xdr:cNvCxnSpPr/>
      </xdr:nvCxnSpPr>
      <xdr:spPr bwMode="auto">
        <a:xfrm flipV="1">
          <a:off x="5003800" y="2411514"/>
          <a:ext cx="647700" cy="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34447</xdr:rowOff>
    </xdr:from>
    <xdr:ext cx="762000" cy="259045"/>
    <xdr:sp macro="" textlink="">
      <xdr:nvSpPr>
        <xdr:cNvPr id="51" name="人口1人当たり決算額の推移平均値テキスト130"/>
        <xdr:cNvSpPr txBox="1"/>
      </xdr:nvSpPr>
      <xdr:spPr>
        <a:xfrm>
          <a:off x="5740400" y="2653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62370</xdr:rowOff>
    </xdr:from>
    <xdr:to>
      <xdr:col>29</xdr:col>
      <xdr:colOff>177800</xdr:colOff>
      <xdr:row>15</xdr:row>
      <xdr:rowOff>163970</xdr:rowOff>
    </xdr:to>
    <xdr:sp macro="" textlink="">
      <xdr:nvSpPr>
        <xdr:cNvPr id="52" name="フローチャート: 判断 51"/>
        <xdr:cNvSpPr/>
      </xdr:nvSpPr>
      <xdr:spPr bwMode="auto">
        <a:xfrm>
          <a:off x="56007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163043</xdr:rowOff>
    </xdr:from>
    <xdr:to>
      <xdr:col>26</xdr:col>
      <xdr:colOff>50800</xdr:colOff>
      <xdr:row>13</xdr:row>
      <xdr:rowOff>164795</xdr:rowOff>
    </xdr:to>
    <xdr:cxnSp macro="">
      <xdr:nvCxnSpPr>
        <xdr:cNvPr id="53" name="直線コネクタ 52"/>
        <xdr:cNvCxnSpPr/>
      </xdr:nvCxnSpPr>
      <xdr:spPr bwMode="auto">
        <a:xfrm>
          <a:off x="4305300" y="2439518"/>
          <a:ext cx="698500" cy="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94336</xdr:rowOff>
    </xdr:from>
    <xdr:to>
      <xdr:col>26</xdr:col>
      <xdr:colOff>101600</xdr:colOff>
      <xdr:row>17</xdr:row>
      <xdr:rowOff>24486</xdr:rowOff>
    </xdr:to>
    <xdr:sp macro="" textlink="">
      <xdr:nvSpPr>
        <xdr:cNvPr id="54" name="フローチャート: 判断 53"/>
        <xdr:cNvSpPr/>
      </xdr:nvSpPr>
      <xdr:spPr bwMode="auto">
        <a:xfrm>
          <a:off x="4953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9263</xdr:rowOff>
    </xdr:from>
    <xdr:ext cx="736600" cy="259045"/>
    <xdr:sp macro="" textlink="">
      <xdr:nvSpPr>
        <xdr:cNvPr id="55" name="テキスト ボックス 54"/>
        <xdr:cNvSpPr txBox="1"/>
      </xdr:nvSpPr>
      <xdr:spPr>
        <a:xfrm>
          <a:off x="4622800" y="2971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163043</xdr:rowOff>
    </xdr:from>
    <xdr:to>
      <xdr:col>22</xdr:col>
      <xdr:colOff>114300</xdr:colOff>
      <xdr:row>14</xdr:row>
      <xdr:rowOff>73431</xdr:rowOff>
    </xdr:to>
    <xdr:cxnSp macro="">
      <xdr:nvCxnSpPr>
        <xdr:cNvPr id="56" name="直線コネクタ 55"/>
        <xdr:cNvCxnSpPr/>
      </xdr:nvCxnSpPr>
      <xdr:spPr bwMode="auto">
        <a:xfrm flipV="1">
          <a:off x="3606800" y="2439518"/>
          <a:ext cx="698500" cy="81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120548</xdr:rowOff>
    </xdr:from>
    <xdr:to>
      <xdr:col>22</xdr:col>
      <xdr:colOff>165100</xdr:colOff>
      <xdr:row>17</xdr:row>
      <xdr:rowOff>50698</xdr:rowOff>
    </xdr:to>
    <xdr:sp macro="" textlink="">
      <xdr:nvSpPr>
        <xdr:cNvPr id="57" name="フローチャート: 判断 56"/>
        <xdr:cNvSpPr/>
      </xdr:nvSpPr>
      <xdr:spPr bwMode="auto">
        <a:xfrm>
          <a:off x="4254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35475</xdr:rowOff>
    </xdr:from>
    <xdr:ext cx="762000" cy="259045"/>
    <xdr:sp macro="" textlink="">
      <xdr:nvSpPr>
        <xdr:cNvPr id="58" name="テキスト ボックス 57"/>
        <xdr:cNvSpPr txBox="1"/>
      </xdr:nvSpPr>
      <xdr:spPr>
        <a:xfrm>
          <a:off x="3924300" y="299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73431</xdr:rowOff>
    </xdr:from>
    <xdr:to>
      <xdr:col>18</xdr:col>
      <xdr:colOff>177800</xdr:colOff>
      <xdr:row>14</xdr:row>
      <xdr:rowOff>144488</xdr:rowOff>
    </xdr:to>
    <xdr:cxnSp macro="">
      <xdr:nvCxnSpPr>
        <xdr:cNvPr id="59" name="直線コネクタ 58"/>
        <xdr:cNvCxnSpPr/>
      </xdr:nvCxnSpPr>
      <xdr:spPr bwMode="auto">
        <a:xfrm flipV="1">
          <a:off x="2908300" y="2521356"/>
          <a:ext cx="698500" cy="71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9258</xdr:rowOff>
    </xdr:from>
    <xdr:to>
      <xdr:col>19</xdr:col>
      <xdr:colOff>38100</xdr:colOff>
      <xdr:row>17</xdr:row>
      <xdr:rowOff>110858</xdr:rowOff>
    </xdr:to>
    <xdr:sp macro="" textlink="">
      <xdr:nvSpPr>
        <xdr:cNvPr id="60" name="フローチャート: 判断 59"/>
        <xdr:cNvSpPr/>
      </xdr:nvSpPr>
      <xdr:spPr bwMode="auto">
        <a:xfrm>
          <a:off x="3556000" y="2971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95635</xdr:rowOff>
    </xdr:from>
    <xdr:ext cx="762000" cy="259045"/>
    <xdr:sp macro="" textlink="">
      <xdr:nvSpPr>
        <xdr:cNvPr id="61" name="テキスト ボックス 60"/>
        <xdr:cNvSpPr txBox="1"/>
      </xdr:nvSpPr>
      <xdr:spPr>
        <a:xfrm>
          <a:off x="3225800" y="30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45758</xdr:rowOff>
    </xdr:from>
    <xdr:to>
      <xdr:col>15</xdr:col>
      <xdr:colOff>101600</xdr:colOff>
      <xdr:row>17</xdr:row>
      <xdr:rowOff>147358</xdr:rowOff>
    </xdr:to>
    <xdr:sp macro="" textlink="">
      <xdr:nvSpPr>
        <xdr:cNvPr id="62" name="フローチャート: 判断 61"/>
        <xdr:cNvSpPr/>
      </xdr:nvSpPr>
      <xdr:spPr bwMode="auto">
        <a:xfrm>
          <a:off x="2857500" y="3008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132135</xdr:rowOff>
    </xdr:from>
    <xdr:ext cx="762000" cy="259045"/>
    <xdr:sp macro="" textlink="">
      <xdr:nvSpPr>
        <xdr:cNvPr id="63" name="テキスト ボックス 62"/>
        <xdr:cNvSpPr txBox="1"/>
      </xdr:nvSpPr>
      <xdr:spPr>
        <a:xfrm>
          <a:off x="2527300" y="309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84239</xdr:rowOff>
    </xdr:from>
    <xdr:to>
      <xdr:col>29</xdr:col>
      <xdr:colOff>177800</xdr:colOff>
      <xdr:row>14</xdr:row>
      <xdr:rowOff>14389</xdr:rowOff>
    </xdr:to>
    <xdr:sp macro="" textlink="">
      <xdr:nvSpPr>
        <xdr:cNvPr id="69" name="楕円 68"/>
        <xdr:cNvSpPr/>
      </xdr:nvSpPr>
      <xdr:spPr bwMode="auto">
        <a:xfrm>
          <a:off x="5600700" y="236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100766</xdr:rowOff>
    </xdr:from>
    <xdr:ext cx="762000" cy="259045"/>
    <xdr:sp macro="" textlink="">
      <xdr:nvSpPr>
        <xdr:cNvPr id="70" name="人口1人当たり決算額の推移該当値テキスト130"/>
        <xdr:cNvSpPr txBox="1"/>
      </xdr:nvSpPr>
      <xdr:spPr>
        <a:xfrm>
          <a:off x="5740400" y="22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113995</xdr:rowOff>
    </xdr:from>
    <xdr:to>
      <xdr:col>26</xdr:col>
      <xdr:colOff>101600</xdr:colOff>
      <xdr:row>14</xdr:row>
      <xdr:rowOff>44145</xdr:rowOff>
    </xdr:to>
    <xdr:sp macro="" textlink="">
      <xdr:nvSpPr>
        <xdr:cNvPr id="71" name="楕円 70"/>
        <xdr:cNvSpPr/>
      </xdr:nvSpPr>
      <xdr:spPr bwMode="auto">
        <a:xfrm>
          <a:off x="4953000" y="2390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54322</xdr:rowOff>
    </xdr:from>
    <xdr:ext cx="736600" cy="259045"/>
    <xdr:sp macro="" textlink="">
      <xdr:nvSpPr>
        <xdr:cNvPr id="72" name="テキスト ボックス 71"/>
        <xdr:cNvSpPr txBox="1"/>
      </xdr:nvSpPr>
      <xdr:spPr>
        <a:xfrm>
          <a:off x="4622800" y="2159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112243</xdr:rowOff>
    </xdr:from>
    <xdr:to>
      <xdr:col>22</xdr:col>
      <xdr:colOff>165100</xdr:colOff>
      <xdr:row>14</xdr:row>
      <xdr:rowOff>42393</xdr:rowOff>
    </xdr:to>
    <xdr:sp macro="" textlink="">
      <xdr:nvSpPr>
        <xdr:cNvPr id="73" name="楕円 72"/>
        <xdr:cNvSpPr/>
      </xdr:nvSpPr>
      <xdr:spPr bwMode="auto">
        <a:xfrm>
          <a:off x="4254500" y="2388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52570</xdr:rowOff>
    </xdr:from>
    <xdr:ext cx="762000" cy="259045"/>
    <xdr:sp macro="" textlink="">
      <xdr:nvSpPr>
        <xdr:cNvPr id="74" name="テキスト ボックス 73"/>
        <xdr:cNvSpPr txBox="1"/>
      </xdr:nvSpPr>
      <xdr:spPr>
        <a:xfrm>
          <a:off x="3924300" y="215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22631</xdr:rowOff>
    </xdr:from>
    <xdr:to>
      <xdr:col>19</xdr:col>
      <xdr:colOff>38100</xdr:colOff>
      <xdr:row>14</xdr:row>
      <xdr:rowOff>124231</xdr:rowOff>
    </xdr:to>
    <xdr:sp macro="" textlink="">
      <xdr:nvSpPr>
        <xdr:cNvPr id="75" name="楕円 74"/>
        <xdr:cNvSpPr/>
      </xdr:nvSpPr>
      <xdr:spPr bwMode="auto">
        <a:xfrm>
          <a:off x="3556000" y="247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134408</xdr:rowOff>
    </xdr:from>
    <xdr:ext cx="762000" cy="259045"/>
    <xdr:sp macro="" textlink="">
      <xdr:nvSpPr>
        <xdr:cNvPr id="76" name="テキスト ボックス 75"/>
        <xdr:cNvSpPr txBox="1"/>
      </xdr:nvSpPr>
      <xdr:spPr>
        <a:xfrm>
          <a:off x="3225800" y="223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93688</xdr:rowOff>
    </xdr:from>
    <xdr:to>
      <xdr:col>15</xdr:col>
      <xdr:colOff>101600</xdr:colOff>
      <xdr:row>15</xdr:row>
      <xdr:rowOff>23838</xdr:rowOff>
    </xdr:to>
    <xdr:sp macro="" textlink="">
      <xdr:nvSpPr>
        <xdr:cNvPr id="77" name="楕円 76"/>
        <xdr:cNvSpPr/>
      </xdr:nvSpPr>
      <xdr:spPr bwMode="auto">
        <a:xfrm>
          <a:off x="2857500" y="2541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34015</xdr:rowOff>
    </xdr:from>
    <xdr:ext cx="762000" cy="259045"/>
    <xdr:sp macro="" textlink="">
      <xdr:nvSpPr>
        <xdr:cNvPr id="78" name="テキスト ボックス 77"/>
        <xdr:cNvSpPr txBox="1"/>
      </xdr:nvSpPr>
      <xdr:spPr>
        <a:xfrm>
          <a:off x="2527300" y="23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216317</xdr:rowOff>
    </xdr:from>
    <xdr:to>
      <xdr:col>29</xdr:col>
      <xdr:colOff>127000</xdr:colOff>
      <xdr:row>37</xdr:row>
      <xdr:rowOff>304884</xdr:rowOff>
    </xdr:to>
    <xdr:cxnSp macro="">
      <xdr:nvCxnSpPr>
        <xdr:cNvPr id="108" name="直線コネクタ 107"/>
        <xdr:cNvCxnSpPr/>
      </xdr:nvCxnSpPr>
      <xdr:spPr bwMode="auto">
        <a:xfrm flipV="1">
          <a:off x="5651500" y="6140867"/>
          <a:ext cx="0" cy="128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276961</xdr:rowOff>
    </xdr:from>
    <xdr:ext cx="762000" cy="259045"/>
    <xdr:sp macro="" textlink="">
      <xdr:nvSpPr>
        <xdr:cNvPr id="109" name="人口1人当たり決算額の推移最小値テキスト445"/>
        <xdr:cNvSpPr txBox="1"/>
      </xdr:nvSpPr>
      <xdr:spPr>
        <a:xfrm>
          <a:off x="5740400" y="740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304884</xdr:rowOff>
    </xdr:from>
    <xdr:to>
      <xdr:col>30</xdr:col>
      <xdr:colOff>25400</xdr:colOff>
      <xdr:row>37</xdr:row>
      <xdr:rowOff>304884</xdr:rowOff>
    </xdr:to>
    <xdr:cxnSp macro="">
      <xdr:nvCxnSpPr>
        <xdr:cNvPr id="110" name="直線コネクタ 109"/>
        <xdr:cNvCxnSpPr/>
      </xdr:nvCxnSpPr>
      <xdr:spPr bwMode="auto">
        <a:xfrm>
          <a:off x="5562600" y="7429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131244</xdr:rowOff>
    </xdr:from>
    <xdr:ext cx="762000" cy="259045"/>
    <xdr:sp macro="" textlink="">
      <xdr:nvSpPr>
        <xdr:cNvPr id="111" name="人口1人当たり決算額の推移最大値テキスト445"/>
        <xdr:cNvSpPr txBox="1"/>
      </xdr:nvSpPr>
      <xdr:spPr>
        <a:xfrm>
          <a:off x="5740400" y="588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216317</xdr:rowOff>
    </xdr:from>
    <xdr:to>
      <xdr:col>30</xdr:col>
      <xdr:colOff>25400</xdr:colOff>
      <xdr:row>33</xdr:row>
      <xdr:rowOff>216317</xdr:rowOff>
    </xdr:to>
    <xdr:cxnSp macro="">
      <xdr:nvCxnSpPr>
        <xdr:cNvPr id="112" name="直線コネクタ 111"/>
        <xdr:cNvCxnSpPr/>
      </xdr:nvCxnSpPr>
      <xdr:spPr bwMode="auto">
        <a:xfrm>
          <a:off x="5562600" y="6140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98360</xdr:rowOff>
    </xdr:from>
    <xdr:to>
      <xdr:col>29</xdr:col>
      <xdr:colOff>127000</xdr:colOff>
      <xdr:row>33</xdr:row>
      <xdr:rowOff>216317</xdr:rowOff>
    </xdr:to>
    <xdr:cxnSp macro="">
      <xdr:nvCxnSpPr>
        <xdr:cNvPr id="113" name="直線コネクタ 112"/>
        <xdr:cNvCxnSpPr/>
      </xdr:nvCxnSpPr>
      <xdr:spPr bwMode="auto">
        <a:xfrm>
          <a:off x="5003800" y="6022910"/>
          <a:ext cx="647700" cy="117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336149</xdr:rowOff>
    </xdr:from>
    <xdr:ext cx="762000" cy="259045"/>
    <xdr:sp macro="" textlink="">
      <xdr:nvSpPr>
        <xdr:cNvPr id="114" name="人口1人当たり決算額の推移平均値テキスト445"/>
        <xdr:cNvSpPr txBox="1"/>
      </xdr:nvSpPr>
      <xdr:spPr>
        <a:xfrm>
          <a:off x="5740400" y="6603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21172</xdr:rowOff>
    </xdr:from>
    <xdr:to>
      <xdr:col>29</xdr:col>
      <xdr:colOff>177800</xdr:colOff>
      <xdr:row>35</xdr:row>
      <xdr:rowOff>122772</xdr:rowOff>
    </xdr:to>
    <xdr:sp macro="" textlink="">
      <xdr:nvSpPr>
        <xdr:cNvPr id="115" name="フローチャート: 判断 114"/>
        <xdr:cNvSpPr/>
      </xdr:nvSpPr>
      <xdr:spPr bwMode="auto">
        <a:xfrm>
          <a:off x="56007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98360</xdr:rowOff>
    </xdr:from>
    <xdr:to>
      <xdr:col>26</xdr:col>
      <xdr:colOff>50800</xdr:colOff>
      <xdr:row>33</xdr:row>
      <xdr:rowOff>125040</xdr:rowOff>
    </xdr:to>
    <xdr:cxnSp macro="">
      <xdr:nvCxnSpPr>
        <xdr:cNvPr id="116" name="直線コネクタ 115"/>
        <xdr:cNvCxnSpPr/>
      </xdr:nvCxnSpPr>
      <xdr:spPr bwMode="auto">
        <a:xfrm flipV="1">
          <a:off x="4305300" y="6022910"/>
          <a:ext cx="698500" cy="26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122442</xdr:rowOff>
    </xdr:from>
    <xdr:to>
      <xdr:col>26</xdr:col>
      <xdr:colOff>101600</xdr:colOff>
      <xdr:row>35</xdr:row>
      <xdr:rowOff>224042</xdr:rowOff>
    </xdr:to>
    <xdr:sp macro="" textlink="">
      <xdr:nvSpPr>
        <xdr:cNvPr id="117" name="フローチャート: 判断 116"/>
        <xdr:cNvSpPr/>
      </xdr:nvSpPr>
      <xdr:spPr bwMode="auto">
        <a:xfrm>
          <a:off x="4953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208819</xdr:rowOff>
    </xdr:from>
    <xdr:ext cx="736600" cy="259045"/>
    <xdr:sp macro="" textlink="">
      <xdr:nvSpPr>
        <xdr:cNvPr id="118" name="テキスト ボックス 117"/>
        <xdr:cNvSpPr txBox="1"/>
      </xdr:nvSpPr>
      <xdr:spPr>
        <a:xfrm>
          <a:off x="4622800" y="681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36866</xdr:rowOff>
    </xdr:from>
    <xdr:to>
      <xdr:col>22</xdr:col>
      <xdr:colOff>114300</xdr:colOff>
      <xdr:row>33</xdr:row>
      <xdr:rowOff>125040</xdr:rowOff>
    </xdr:to>
    <xdr:cxnSp macro="">
      <xdr:nvCxnSpPr>
        <xdr:cNvPr id="119" name="直線コネクタ 118"/>
        <xdr:cNvCxnSpPr/>
      </xdr:nvCxnSpPr>
      <xdr:spPr bwMode="auto">
        <a:xfrm>
          <a:off x="3606800" y="5961416"/>
          <a:ext cx="698500" cy="8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99256</xdr:rowOff>
    </xdr:from>
    <xdr:to>
      <xdr:col>22</xdr:col>
      <xdr:colOff>165100</xdr:colOff>
      <xdr:row>35</xdr:row>
      <xdr:rowOff>200856</xdr:rowOff>
    </xdr:to>
    <xdr:sp macro="" textlink="">
      <xdr:nvSpPr>
        <xdr:cNvPr id="120" name="フローチャート: 判断 119"/>
        <xdr:cNvSpPr/>
      </xdr:nvSpPr>
      <xdr:spPr bwMode="auto">
        <a:xfrm>
          <a:off x="4254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185633</xdr:rowOff>
    </xdr:from>
    <xdr:ext cx="762000" cy="259045"/>
    <xdr:sp macro="" textlink="">
      <xdr:nvSpPr>
        <xdr:cNvPr id="121" name="テキスト ボックス 120"/>
        <xdr:cNvSpPr txBox="1"/>
      </xdr:nvSpPr>
      <xdr:spPr>
        <a:xfrm>
          <a:off x="3924300" y="67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36866</xdr:rowOff>
    </xdr:from>
    <xdr:to>
      <xdr:col>18</xdr:col>
      <xdr:colOff>177800</xdr:colOff>
      <xdr:row>33</xdr:row>
      <xdr:rowOff>46075</xdr:rowOff>
    </xdr:to>
    <xdr:cxnSp macro="">
      <xdr:nvCxnSpPr>
        <xdr:cNvPr id="122" name="直線コネクタ 121"/>
        <xdr:cNvCxnSpPr/>
      </xdr:nvCxnSpPr>
      <xdr:spPr bwMode="auto">
        <a:xfrm flipV="1">
          <a:off x="2908300" y="5961416"/>
          <a:ext cx="698500" cy="9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101085</xdr:rowOff>
    </xdr:from>
    <xdr:to>
      <xdr:col>19</xdr:col>
      <xdr:colOff>38100</xdr:colOff>
      <xdr:row>35</xdr:row>
      <xdr:rowOff>202685</xdr:rowOff>
    </xdr:to>
    <xdr:sp macro="" textlink="">
      <xdr:nvSpPr>
        <xdr:cNvPr id="123" name="フローチャート: 判断 122"/>
        <xdr:cNvSpPr/>
      </xdr:nvSpPr>
      <xdr:spPr bwMode="auto">
        <a:xfrm>
          <a:off x="35560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187462</xdr:rowOff>
    </xdr:from>
    <xdr:ext cx="762000" cy="259045"/>
    <xdr:sp macro="" textlink="">
      <xdr:nvSpPr>
        <xdr:cNvPr id="124" name="テキスト ボックス 123"/>
        <xdr:cNvSpPr txBox="1"/>
      </xdr:nvSpPr>
      <xdr:spPr>
        <a:xfrm>
          <a:off x="3225800" y="67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81948</xdr:rowOff>
    </xdr:from>
    <xdr:to>
      <xdr:col>15</xdr:col>
      <xdr:colOff>101600</xdr:colOff>
      <xdr:row>35</xdr:row>
      <xdr:rowOff>183548</xdr:rowOff>
    </xdr:to>
    <xdr:sp macro="" textlink="">
      <xdr:nvSpPr>
        <xdr:cNvPr id="125" name="フローチャート: 判断 124"/>
        <xdr:cNvSpPr/>
      </xdr:nvSpPr>
      <xdr:spPr bwMode="auto">
        <a:xfrm>
          <a:off x="28575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168325</xdr:rowOff>
    </xdr:from>
    <xdr:ext cx="762000" cy="259045"/>
    <xdr:sp macro="" textlink="">
      <xdr:nvSpPr>
        <xdr:cNvPr id="126" name="テキスト ボックス 125"/>
        <xdr:cNvSpPr txBox="1"/>
      </xdr:nvSpPr>
      <xdr:spPr>
        <a:xfrm>
          <a:off x="2527300" y="67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165517</xdr:rowOff>
    </xdr:from>
    <xdr:to>
      <xdr:col>29</xdr:col>
      <xdr:colOff>177800</xdr:colOff>
      <xdr:row>33</xdr:row>
      <xdr:rowOff>267117</xdr:rowOff>
    </xdr:to>
    <xdr:sp macro="" textlink="">
      <xdr:nvSpPr>
        <xdr:cNvPr id="132" name="楕円 131"/>
        <xdr:cNvSpPr/>
      </xdr:nvSpPr>
      <xdr:spPr bwMode="auto">
        <a:xfrm>
          <a:off x="5600700" y="609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112194</xdr:rowOff>
    </xdr:from>
    <xdr:ext cx="762000" cy="259045"/>
    <xdr:sp macro="" textlink="">
      <xdr:nvSpPr>
        <xdr:cNvPr id="133" name="人口1人当たり決算額の推移該当値テキスト445"/>
        <xdr:cNvSpPr txBox="1"/>
      </xdr:nvSpPr>
      <xdr:spPr>
        <a:xfrm>
          <a:off x="5740400" y="603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47560</xdr:rowOff>
    </xdr:from>
    <xdr:to>
      <xdr:col>26</xdr:col>
      <xdr:colOff>101600</xdr:colOff>
      <xdr:row>33</xdr:row>
      <xdr:rowOff>149160</xdr:rowOff>
    </xdr:to>
    <xdr:sp macro="" textlink="">
      <xdr:nvSpPr>
        <xdr:cNvPr id="134" name="楕円 133"/>
        <xdr:cNvSpPr/>
      </xdr:nvSpPr>
      <xdr:spPr bwMode="auto">
        <a:xfrm>
          <a:off x="4953000" y="597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330787</xdr:rowOff>
    </xdr:from>
    <xdr:ext cx="736600" cy="259045"/>
    <xdr:sp macro="" textlink="">
      <xdr:nvSpPr>
        <xdr:cNvPr id="135" name="テキスト ボックス 134"/>
        <xdr:cNvSpPr txBox="1"/>
      </xdr:nvSpPr>
      <xdr:spPr>
        <a:xfrm>
          <a:off x="4622800" y="57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74240</xdr:rowOff>
    </xdr:from>
    <xdr:to>
      <xdr:col>22</xdr:col>
      <xdr:colOff>165100</xdr:colOff>
      <xdr:row>33</xdr:row>
      <xdr:rowOff>175840</xdr:rowOff>
    </xdr:to>
    <xdr:sp macro="" textlink="">
      <xdr:nvSpPr>
        <xdr:cNvPr id="136" name="楕円 135"/>
        <xdr:cNvSpPr/>
      </xdr:nvSpPr>
      <xdr:spPr bwMode="auto">
        <a:xfrm>
          <a:off x="4254500" y="599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14567</xdr:rowOff>
    </xdr:from>
    <xdr:ext cx="762000" cy="259045"/>
    <xdr:sp macro="" textlink="">
      <xdr:nvSpPr>
        <xdr:cNvPr id="137" name="テキスト ボックス 136"/>
        <xdr:cNvSpPr txBox="1"/>
      </xdr:nvSpPr>
      <xdr:spPr>
        <a:xfrm>
          <a:off x="3924300" y="57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32</xdr:row>
      <xdr:rowOff>157516</xdr:rowOff>
    </xdr:from>
    <xdr:to>
      <xdr:col>19</xdr:col>
      <xdr:colOff>38100</xdr:colOff>
      <xdr:row>33</xdr:row>
      <xdr:rowOff>87666</xdr:rowOff>
    </xdr:to>
    <xdr:sp macro="" textlink="">
      <xdr:nvSpPr>
        <xdr:cNvPr id="138" name="楕円 137"/>
        <xdr:cNvSpPr/>
      </xdr:nvSpPr>
      <xdr:spPr bwMode="auto">
        <a:xfrm>
          <a:off x="3556000" y="591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269293</xdr:rowOff>
    </xdr:from>
    <xdr:ext cx="762000" cy="259045"/>
    <xdr:sp macro="" textlink="">
      <xdr:nvSpPr>
        <xdr:cNvPr id="139" name="テキスト ボックス 138"/>
        <xdr:cNvSpPr txBox="1"/>
      </xdr:nvSpPr>
      <xdr:spPr>
        <a:xfrm>
          <a:off x="3225800" y="567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166725</xdr:rowOff>
    </xdr:from>
    <xdr:to>
      <xdr:col>15</xdr:col>
      <xdr:colOff>101600</xdr:colOff>
      <xdr:row>33</xdr:row>
      <xdr:rowOff>96875</xdr:rowOff>
    </xdr:to>
    <xdr:sp macro="" textlink="">
      <xdr:nvSpPr>
        <xdr:cNvPr id="140" name="楕円 139"/>
        <xdr:cNvSpPr/>
      </xdr:nvSpPr>
      <xdr:spPr bwMode="auto">
        <a:xfrm>
          <a:off x="2857500" y="5919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278502</xdr:rowOff>
    </xdr:from>
    <xdr:ext cx="762000" cy="259045"/>
    <xdr:sp macro="" textlink="">
      <xdr:nvSpPr>
        <xdr:cNvPr id="141" name="テキスト ボックス 140"/>
        <xdr:cNvSpPr txBox="1"/>
      </xdr:nvSpPr>
      <xdr:spPr>
        <a:xfrm>
          <a:off x="2527300" y="56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113,162
112,569
993.30
65,032,461
62,258,551
2,728,013
35,406,365
61,168,747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22428</xdr:rowOff>
    </xdr:from>
    <xdr:to>
      <xdr:col>24</xdr:col>
      <xdr:colOff>62865</xdr:colOff>
      <xdr:row>38</xdr:row>
      <xdr:rowOff>94862</xdr:rowOff>
    </xdr:to>
    <xdr:cxnSp macro="">
      <xdr:nvCxnSpPr>
        <xdr:cNvPr id="58" name="直線コネクタ 57"/>
        <xdr:cNvCxnSpPr/>
      </xdr:nvCxnSpPr>
      <xdr:spPr>
        <a:xfrm flipV="1">
          <a:off x="4633595" y="5165928"/>
          <a:ext cx="1270" cy="144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98689</xdr:rowOff>
    </xdr:from>
    <xdr:ext cx="534377" cy="259045"/>
    <xdr:sp macro="" textlink="">
      <xdr:nvSpPr>
        <xdr:cNvPr id="59" name="人件費最小値テキスト"/>
        <xdr:cNvSpPr txBox="1"/>
      </xdr:nvSpPr>
      <xdr:spPr>
        <a:xfrm>
          <a:off x="4686300" y="66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94862</xdr:rowOff>
    </xdr:from>
    <xdr:to>
      <xdr:col>24</xdr:col>
      <xdr:colOff>152400</xdr:colOff>
      <xdr:row>38</xdr:row>
      <xdr:rowOff>94862</xdr:rowOff>
    </xdr:to>
    <xdr:cxnSp macro="">
      <xdr:nvCxnSpPr>
        <xdr:cNvPr id="60" name="直線コネクタ 59"/>
        <xdr:cNvCxnSpPr/>
      </xdr:nvCxnSpPr>
      <xdr:spPr>
        <a:xfrm>
          <a:off x="4546600" y="660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140555</xdr:rowOff>
    </xdr:from>
    <xdr:ext cx="534377" cy="259045"/>
    <xdr:sp macro="" textlink="">
      <xdr:nvSpPr>
        <xdr:cNvPr id="61" name="人件費最大値テキスト"/>
        <xdr:cNvSpPr txBox="1"/>
      </xdr:nvSpPr>
      <xdr:spPr>
        <a:xfrm>
          <a:off x="4686300" y="49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22428</xdr:rowOff>
    </xdr:from>
    <xdr:to>
      <xdr:col>24</xdr:col>
      <xdr:colOff>152400</xdr:colOff>
      <xdr:row>30</xdr:row>
      <xdr:rowOff>22428</xdr:rowOff>
    </xdr:to>
    <xdr:cxnSp macro="">
      <xdr:nvCxnSpPr>
        <xdr:cNvPr id="62" name="直線コネクタ 61"/>
        <xdr:cNvCxnSpPr/>
      </xdr:nvCxnSpPr>
      <xdr:spPr>
        <a:xfrm>
          <a:off x="4546600" y="516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155049</xdr:rowOff>
    </xdr:from>
    <xdr:to>
      <xdr:col>24</xdr:col>
      <xdr:colOff>63500</xdr:colOff>
      <xdr:row>36</xdr:row>
      <xdr:rowOff>1234</xdr:rowOff>
    </xdr:to>
    <xdr:cxnSp macro="">
      <xdr:nvCxnSpPr>
        <xdr:cNvPr id="63" name="直線コネクタ 62"/>
        <xdr:cNvCxnSpPr/>
      </xdr:nvCxnSpPr>
      <xdr:spPr>
        <a:xfrm flipV="1">
          <a:off x="3797300" y="6155799"/>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2898</xdr:rowOff>
    </xdr:from>
    <xdr:ext cx="534377" cy="259045"/>
    <xdr:sp macro="" textlink="">
      <xdr:nvSpPr>
        <xdr:cNvPr id="64" name="人件費平均値テキスト"/>
        <xdr:cNvSpPr txBox="1"/>
      </xdr:nvSpPr>
      <xdr:spPr>
        <a:xfrm>
          <a:off x="4686300" y="58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151471</xdr:rowOff>
    </xdr:from>
    <xdr:to>
      <xdr:col>24</xdr:col>
      <xdr:colOff>114300</xdr:colOff>
      <xdr:row>35</xdr:row>
      <xdr:rowOff>81621</xdr:rowOff>
    </xdr:to>
    <xdr:sp macro="" textlink="">
      <xdr:nvSpPr>
        <xdr:cNvPr id="65" name="フローチャート: 判断 64"/>
        <xdr:cNvSpPr/>
      </xdr:nvSpPr>
      <xdr:spPr>
        <a:xfrm>
          <a:off x="45847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1234</xdr:rowOff>
    </xdr:from>
    <xdr:to>
      <xdr:col>19</xdr:col>
      <xdr:colOff>177800</xdr:colOff>
      <xdr:row>37</xdr:row>
      <xdr:rowOff>72263</xdr:rowOff>
    </xdr:to>
    <xdr:cxnSp macro="">
      <xdr:nvCxnSpPr>
        <xdr:cNvPr id="66" name="直線コネクタ 65"/>
        <xdr:cNvCxnSpPr/>
      </xdr:nvCxnSpPr>
      <xdr:spPr>
        <a:xfrm flipV="1">
          <a:off x="2908300" y="6173434"/>
          <a:ext cx="889000" cy="24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107907</xdr:rowOff>
    </xdr:from>
    <xdr:to>
      <xdr:col>20</xdr:col>
      <xdr:colOff>38100</xdr:colOff>
      <xdr:row>36</xdr:row>
      <xdr:rowOff>38057</xdr:rowOff>
    </xdr:to>
    <xdr:sp macro="" textlink="">
      <xdr:nvSpPr>
        <xdr:cNvPr id="67" name="フローチャート: 判断 66"/>
        <xdr:cNvSpPr/>
      </xdr:nvSpPr>
      <xdr:spPr>
        <a:xfrm>
          <a:off x="3746500" y="61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54584</xdr:rowOff>
    </xdr:from>
    <xdr:ext cx="534377" cy="259045"/>
    <xdr:sp macro="" textlink="">
      <xdr:nvSpPr>
        <xdr:cNvPr id="68" name="テキスト ボックス 67"/>
        <xdr:cNvSpPr txBox="1"/>
      </xdr:nvSpPr>
      <xdr:spPr>
        <a:xfrm>
          <a:off x="3530111" y="58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72263</xdr:rowOff>
    </xdr:from>
    <xdr:to>
      <xdr:col>15</xdr:col>
      <xdr:colOff>50800</xdr:colOff>
      <xdr:row>37</xdr:row>
      <xdr:rowOff>126147</xdr:rowOff>
    </xdr:to>
    <xdr:cxnSp macro="">
      <xdr:nvCxnSpPr>
        <xdr:cNvPr id="69" name="直線コネクタ 68"/>
        <xdr:cNvCxnSpPr/>
      </xdr:nvCxnSpPr>
      <xdr:spPr>
        <a:xfrm flipV="1">
          <a:off x="2019300" y="641591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110454</xdr:rowOff>
    </xdr:from>
    <xdr:to>
      <xdr:col>15</xdr:col>
      <xdr:colOff>101600</xdr:colOff>
      <xdr:row>37</xdr:row>
      <xdr:rowOff>40604</xdr:rowOff>
    </xdr:to>
    <xdr:sp macro="" textlink="">
      <xdr:nvSpPr>
        <xdr:cNvPr id="70" name="フローチャート: 判断 69"/>
        <xdr:cNvSpPr/>
      </xdr:nvSpPr>
      <xdr:spPr>
        <a:xfrm>
          <a:off x="2857500" y="628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57131</xdr:rowOff>
    </xdr:from>
    <xdr:ext cx="534377" cy="259045"/>
    <xdr:sp macro="" textlink="">
      <xdr:nvSpPr>
        <xdr:cNvPr id="71" name="テキスト ボックス 70"/>
        <xdr:cNvSpPr txBox="1"/>
      </xdr:nvSpPr>
      <xdr:spPr>
        <a:xfrm>
          <a:off x="2641111" y="60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126147</xdr:rowOff>
    </xdr:from>
    <xdr:to>
      <xdr:col>10</xdr:col>
      <xdr:colOff>114300</xdr:colOff>
      <xdr:row>37</xdr:row>
      <xdr:rowOff>161319</xdr:rowOff>
    </xdr:to>
    <xdr:cxnSp macro="">
      <xdr:nvCxnSpPr>
        <xdr:cNvPr id="72" name="直線コネクタ 71"/>
        <xdr:cNvCxnSpPr/>
      </xdr:nvCxnSpPr>
      <xdr:spPr>
        <a:xfrm flipV="1">
          <a:off x="1130300" y="6469797"/>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126815</xdr:rowOff>
    </xdr:from>
    <xdr:to>
      <xdr:col>10</xdr:col>
      <xdr:colOff>165100</xdr:colOff>
      <xdr:row>37</xdr:row>
      <xdr:rowOff>56965</xdr:rowOff>
    </xdr:to>
    <xdr:sp macro="" textlink="">
      <xdr:nvSpPr>
        <xdr:cNvPr id="73" name="フローチャート: 判断 72"/>
        <xdr:cNvSpPr/>
      </xdr:nvSpPr>
      <xdr:spPr>
        <a:xfrm>
          <a:off x="1968500" y="62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73492</xdr:rowOff>
    </xdr:from>
    <xdr:ext cx="534377" cy="259045"/>
    <xdr:sp macro="" textlink="">
      <xdr:nvSpPr>
        <xdr:cNvPr id="74" name="テキスト ボックス 73"/>
        <xdr:cNvSpPr txBox="1"/>
      </xdr:nvSpPr>
      <xdr:spPr>
        <a:xfrm>
          <a:off x="1752111" y="60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170902</xdr:rowOff>
    </xdr:from>
    <xdr:to>
      <xdr:col>6</xdr:col>
      <xdr:colOff>38100</xdr:colOff>
      <xdr:row>37</xdr:row>
      <xdr:rowOff>101052</xdr:rowOff>
    </xdr:to>
    <xdr:sp macro="" textlink="">
      <xdr:nvSpPr>
        <xdr:cNvPr id="75" name="フローチャート: 判断 74"/>
        <xdr:cNvSpPr/>
      </xdr:nvSpPr>
      <xdr:spPr>
        <a:xfrm>
          <a:off x="1079500" y="63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117579</xdr:rowOff>
    </xdr:from>
    <xdr:ext cx="534377" cy="259045"/>
    <xdr:sp macro="" textlink="">
      <xdr:nvSpPr>
        <xdr:cNvPr id="76" name="テキスト ボックス 75"/>
        <xdr:cNvSpPr txBox="1"/>
      </xdr:nvSpPr>
      <xdr:spPr>
        <a:xfrm>
          <a:off x="863111" y="611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104249</xdr:rowOff>
    </xdr:from>
    <xdr:to>
      <xdr:col>24</xdr:col>
      <xdr:colOff>114300</xdr:colOff>
      <xdr:row>36</xdr:row>
      <xdr:rowOff>34399</xdr:rowOff>
    </xdr:to>
    <xdr:sp macro="" textlink="">
      <xdr:nvSpPr>
        <xdr:cNvPr id="82" name="楕円 81"/>
        <xdr:cNvSpPr/>
      </xdr:nvSpPr>
      <xdr:spPr>
        <a:xfrm>
          <a:off x="4584700" y="61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82676</xdr:rowOff>
    </xdr:from>
    <xdr:ext cx="534377" cy="259045"/>
    <xdr:sp macro="" textlink="">
      <xdr:nvSpPr>
        <xdr:cNvPr id="83" name="人件費該当値テキスト"/>
        <xdr:cNvSpPr txBox="1"/>
      </xdr:nvSpPr>
      <xdr:spPr>
        <a:xfrm>
          <a:off x="4686300" y="6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121884</xdr:rowOff>
    </xdr:from>
    <xdr:to>
      <xdr:col>20</xdr:col>
      <xdr:colOff>38100</xdr:colOff>
      <xdr:row>36</xdr:row>
      <xdr:rowOff>52034</xdr:rowOff>
    </xdr:to>
    <xdr:sp macro="" textlink="">
      <xdr:nvSpPr>
        <xdr:cNvPr id="84" name="楕円 83"/>
        <xdr:cNvSpPr/>
      </xdr:nvSpPr>
      <xdr:spPr>
        <a:xfrm>
          <a:off x="3746500" y="612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43161</xdr:rowOff>
    </xdr:from>
    <xdr:ext cx="534377" cy="259045"/>
    <xdr:sp macro="" textlink="">
      <xdr:nvSpPr>
        <xdr:cNvPr id="85" name="テキスト ボックス 84"/>
        <xdr:cNvSpPr txBox="1"/>
      </xdr:nvSpPr>
      <xdr:spPr>
        <a:xfrm>
          <a:off x="3530111" y="621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21463</xdr:rowOff>
    </xdr:from>
    <xdr:to>
      <xdr:col>15</xdr:col>
      <xdr:colOff>101600</xdr:colOff>
      <xdr:row>37</xdr:row>
      <xdr:rowOff>123063</xdr:rowOff>
    </xdr:to>
    <xdr:sp macro="" textlink="">
      <xdr:nvSpPr>
        <xdr:cNvPr id="86" name="楕円 85"/>
        <xdr:cNvSpPr/>
      </xdr:nvSpPr>
      <xdr:spPr>
        <a:xfrm>
          <a:off x="28575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114190</xdr:rowOff>
    </xdr:from>
    <xdr:ext cx="534377" cy="259045"/>
    <xdr:sp macro="" textlink="">
      <xdr:nvSpPr>
        <xdr:cNvPr id="87" name="テキスト ボックス 86"/>
        <xdr:cNvSpPr txBox="1"/>
      </xdr:nvSpPr>
      <xdr:spPr>
        <a:xfrm>
          <a:off x="2641111" y="64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75347</xdr:rowOff>
    </xdr:from>
    <xdr:to>
      <xdr:col>10</xdr:col>
      <xdr:colOff>165100</xdr:colOff>
      <xdr:row>38</xdr:row>
      <xdr:rowOff>5497</xdr:rowOff>
    </xdr:to>
    <xdr:sp macro="" textlink="">
      <xdr:nvSpPr>
        <xdr:cNvPr id="88" name="楕円 87"/>
        <xdr:cNvSpPr/>
      </xdr:nvSpPr>
      <xdr:spPr>
        <a:xfrm>
          <a:off x="1968500" y="64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168074</xdr:rowOff>
    </xdr:from>
    <xdr:ext cx="534377" cy="259045"/>
    <xdr:sp macro="" textlink="">
      <xdr:nvSpPr>
        <xdr:cNvPr id="89" name="テキスト ボックス 88"/>
        <xdr:cNvSpPr txBox="1"/>
      </xdr:nvSpPr>
      <xdr:spPr>
        <a:xfrm>
          <a:off x="1752111" y="651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110519</xdr:rowOff>
    </xdr:from>
    <xdr:to>
      <xdr:col>6</xdr:col>
      <xdr:colOff>38100</xdr:colOff>
      <xdr:row>38</xdr:row>
      <xdr:rowOff>40669</xdr:rowOff>
    </xdr:to>
    <xdr:sp macro="" textlink="">
      <xdr:nvSpPr>
        <xdr:cNvPr id="90" name="楕円 89"/>
        <xdr:cNvSpPr/>
      </xdr:nvSpPr>
      <xdr:spPr>
        <a:xfrm>
          <a:off x="1079500" y="64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31796</xdr:rowOff>
    </xdr:from>
    <xdr:ext cx="534377" cy="259045"/>
    <xdr:sp macro="" textlink="">
      <xdr:nvSpPr>
        <xdr:cNvPr id="91" name="テキスト ボックス 90"/>
        <xdr:cNvSpPr txBox="1"/>
      </xdr:nvSpPr>
      <xdr:spPr>
        <a:xfrm>
          <a:off x="863111" y="65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2" name="テキスト ボックス 111"/>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145300</xdr:rowOff>
    </xdr:from>
    <xdr:to>
      <xdr:col>24</xdr:col>
      <xdr:colOff>62865</xdr:colOff>
      <xdr:row>58</xdr:row>
      <xdr:rowOff>126012</xdr:rowOff>
    </xdr:to>
    <xdr:cxnSp macro="">
      <xdr:nvCxnSpPr>
        <xdr:cNvPr id="120" name="直線コネクタ 119"/>
        <xdr:cNvCxnSpPr/>
      </xdr:nvCxnSpPr>
      <xdr:spPr>
        <a:xfrm flipV="1">
          <a:off x="4633595" y="8717800"/>
          <a:ext cx="1270" cy="1352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129839</xdr:rowOff>
    </xdr:from>
    <xdr:ext cx="534377" cy="259045"/>
    <xdr:sp macro="" textlink="">
      <xdr:nvSpPr>
        <xdr:cNvPr id="121" name="物件費最小値テキスト"/>
        <xdr:cNvSpPr txBox="1"/>
      </xdr:nvSpPr>
      <xdr:spPr>
        <a:xfrm>
          <a:off x="4686300" y="1007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126012</xdr:rowOff>
    </xdr:from>
    <xdr:to>
      <xdr:col>24</xdr:col>
      <xdr:colOff>152400</xdr:colOff>
      <xdr:row>58</xdr:row>
      <xdr:rowOff>126012</xdr:rowOff>
    </xdr:to>
    <xdr:cxnSp macro="">
      <xdr:nvCxnSpPr>
        <xdr:cNvPr id="122" name="直線コネクタ 121"/>
        <xdr:cNvCxnSpPr/>
      </xdr:nvCxnSpPr>
      <xdr:spPr>
        <a:xfrm>
          <a:off x="4546600" y="1007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91977</xdr:rowOff>
    </xdr:from>
    <xdr:ext cx="599010" cy="259045"/>
    <xdr:sp macro="" textlink="">
      <xdr:nvSpPr>
        <xdr:cNvPr id="123" name="物件費最大値テキスト"/>
        <xdr:cNvSpPr txBox="1"/>
      </xdr:nvSpPr>
      <xdr:spPr>
        <a:xfrm>
          <a:off x="4686300" y="849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145300</xdr:rowOff>
    </xdr:from>
    <xdr:to>
      <xdr:col>24</xdr:col>
      <xdr:colOff>152400</xdr:colOff>
      <xdr:row>50</xdr:row>
      <xdr:rowOff>145300</xdr:rowOff>
    </xdr:to>
    <xdr:cxnSp macro="">
      <xdr:nvCxnSpPr>
        <xdr:cNvPr id="124" name="直線コネクタ 123"/>
        <xdr:cNvCxnSpPr/>
      </xdr:nvCxnSpPr>
      <xdr:spPr>
        <a:xfrm>
          <a:off x="4546600" y="871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63119</xdr:rowOff>
    </xdr:from>
    <xdr:to>
      <xdr:col>24</xdr:col>
      <xdr:colOff>63500</xdr:colOff>
      <xdr:row>56</xdr:row>
      <xdr:rowOff>103181</xdr:rowOff>
    </xdr:to>
    <xdr:cxnSp macro="">
      <xdr:nvCxnSpPr>
        <xdr:cNvPr id="125" name="直線コネクタ 124"/>
        <xdr:cNvCxnSpPr/>
      </xdr:nvCxnSpPr>
      <xdr:spPr>
        <a:xfrm flipV="1">
          <a:off x="3797300" y="9321419"/>
          <a:ext cx="838200" cy="38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116476</xdr:rowOff>
    </xdr:from>
    <xdr:ext cx="534377" cy="259045"/>
    <xdr:sp macro="" textlink="">
      <xdr:nvSpPr>
        <xdr:cNvPr id="126" name="物件費平均値テキスト"/>
        <xdr:cNvSpPr txBox="1"/>
      </xdr:nvSpPr>
      <xdr:spPr>
        <a:xfrm>
          <a:off x="4686300" y="937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138049</xdr:rowOff>
    </xdr:from>
    <xdr:to>
      <xdr:col>24</xdr:col>
      <xdr:colOff>114300</xdr:colOff>
      <xdr:row>55</xdr:row>
      <xdr:rowOff>68199</xdr:rowOff>
    </xdr:to>
    <xdr:sp macro="" textlink="">
      <xdr:nvSpPr>
        <xdr:cNvPr id="127" name="フローチャート: 判断 126"/>
        <xdr:cNvSpPr/>
      </xdr:nvSpPr>
      <xdr:spPr>
        <a:xfrm>
          <a:off x="4584700" y="93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23514</xdr:rowOff>
    </xdr:from>
    <xdr:to>
      <xdr:col>19</xdr:col>
      <xdr:colOff>177800</xdr:colOff>
      <xdr:row>56</xdr:row>
      <xdr:rowOff>103181</xdr:rowOff>
    </xdr:to>
    <xdr:cxnSp macro="">
      <xdr:nvCxnSpPr>
        <xdr:cNvPr id="128" name="直線コネクタ 127"/>
        <xdr:cNvCxnSpPr/>
      </xdr:nvCxnSpPr>
      <xdr:spPr>
        <a:xfrm>
          <a:off x="2908300" y="9624714"/>
          <a:ext cx="889000" cy="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94758</xdr:rowOff>
    </xdr:from>
    <xdr:to>
      <xdr:col>20</xdr:col>
      <xdr:colOff>38100</xdr:colOff>
      <xdr:row>57</xdr:row>
      <xdr:rowOff>24908</xdr:rowOff>
    </xdr:to>
    <xdr:sp macro="" textlink="">
      <xdr:nvSpPr>
        <xdr:cNvPr id="129" name="フローチャート: 判断 128"/>
        <xdr:cNvSpPr/>
      </xdr:nvSpPr>
      <xdr:spPr>
        <a:xfrm>
          <a:off x="3746500" y="96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16035</xdr:rowOff>
    </xdr:from>
    <xdr:ext cx="534377" cy="259045"/>
    <xdr:sp macro="" textlink="">
      <xdr:nvSpPr>
        <xdr:cNvPr id="130" name="テキスト ボックス 129"/>
        <xdr:cNvSpPr txBox="1"/>
      </xdr:nvSpPr>
      <xdr:spPr>
        <a:xfrm>
          <a:off x="3530111" y="97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23514</xdr:rowOff>
    </xdr:from>
    <xdr:to>
      <xdr:col>15</xdr:col>
      <xdr:colOff>50800</xdr:colOff>
      <xdr:row>56</xdr:row>
      <xdr:rowOff>130242</xdr:rowOff>
    </xdr:to>
    <xdr:cxnSp macro="">
      <xdr:nvCxnSpPr>
        <xdr:cNvPr id="131" name="直線コネクタ 130"/>
        <xdr:cNvCxnSpPr/>
      </xdr:nvCxnSpPr>
      <xdr:spPr>
        <a:xfrm flipV="1">
          <a:off x="2019300" y="9624714"/>
          <a:ext cx="889000" cy="1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70355</xdr:rowOff>
    </xdr:from>
    <xdr:to>
      <xdr:col>15</xdr:col>
      <xdr:colOff>101600</xdr:colOff>
      <xdr:row>58</xdr:row>
      <xdr:rowOff>505</xdr:rowOff>
    </xdr:to>
    <xdr:sp macro="" textlink="">
      <xdr:nvSpPr>
        <xdr:cNvPr id="132" name="フローチャート: 判断 131"/>
        <xdr:cNvSpPr/>
      </xdr:nvSpPr>
      <xdr:spPr>
        <a:xfrm>
          <a:off x="2857500" y="984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163082</xdr:rowOff>
    </xdr:from>
    <xdr:ext cx="534377" cy="259045"/>
    <xdr:sp macro="" textlink="">
      <xdr:nvSpPr>
        <xdr:cNvPr id="133" name="テキスト ボックス 132"/>
        <xdr:cNvSpPr txBox="1"/>
      </xdr:nvSpPr>
      <xdr:spPr>
        <a:xfrm>
          <a:off x="2641111" y="993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130242</xdr:rowOff>
    </xdr:from>
    <xdr:to>
      <xdr:col>10</xdr:col>
      <xdr:colOff>114300</xdr:colOff>
      <xdr:row>57</xdr:row>
      <xdr:rowOff>7455</xdr:rowOff>
    </xdr:to>
    <xdr:cxnSp macro="">
      <xdr:nvCxnSpPr>
        <xdr:cNvPr id="134" name="直線コネクタ 133"/>
        <xdr:cNvCxnSpPr/>
      </xdr:nvCxnSpPr>
      <xdr:spPr>
        <a:xfrm flipV="1">
          <a:off x="1130300" y="9731442"/>
          <a:ext cx="889000" cy="4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603</xdr:rowOff>
    </xdr:from>
    <xdr:to>
      <xdr:col>10</xdr:col>
      <xdr:colOff>165100</xdr:colOff>
      <xdr:row>58</xdr:row>
      <xdr:rowOff>102203</xdr:rowOff>
    </xdr:to>
    <xdr:sp macro="" textlink="">
      <xdr:nvSpPr>
        <xdr:cNvPr id="135" name="フローチャート: 判断 134"/>
        <xdr:cNvSpPr/>
      </xdr:nvSpPr>
      <xdr:spPr>
        <a:xfrm>
          <a:off x="1968500" y="99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93330</xdr:rowOff>
    </xdr:from>
    <xdr:ext cx="534377" cy="259045"/>
    <xdr:sp macro="" textlink="">
      <xdr:nvSpPr>
        <xdr:cNvPr id="136" name="テキスト ボックス 135"/>
        <xdr:cNvSpPr txBox="1"/>
      </xdr:nvSpPr>
      <xdr:spPr>
        <a:xfrm>
          <a:off x="1752111" y="100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14205</xdr:rowOff>
    </xdr:from>
    <xdr:to>
      <xdr:col>6</xdr:col>
      <xdr:colOff>38100</xdr:colOff>
      <xdr:row>58</xdr:row>
      <xdr:rowOff>115805</xdr:rowOff>
    </xdr:to>
    <xdr:sp macro="" textlink="">
      <xdr:nvSpPr>
        <xdr:cNvPr id="137" name="フローチャート: 判断 136"/>
        <xdr:cNvSpPr/>
      </xdr:nvSpPr>
      <xdr:spPr>
        <a:xfrm>
          <a:off x="1079500" y="99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106932</xdr:rowOff>
    </xdr:from>
    <xdr:ext cx="534377" cy="259045"/>
    <xdr:sp macro="" textlink="">
      <xdr:nvSpPr>
        <xdr:cNvPr id="138" name="テキスト ボックス 137"/>
        <xdr:cNvSpPr txBox="1"/>
      </xdr:nvSpPr>
      <xdr:spPr>
        <a:xfrm>
          <a:off x="863111" y="1005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12319</xdr:rowOff>
    </xdr:from>
    <xdr:to>
      <xdr:col>24</xdr:col>
      <xdr:colOff>114300</xdr:colOff>
      <xdr:row>54</xdr:row>
      <xdr:rowOff>113919</xdr:rowOff>
    </xdr:to>
    <xdr:sp macro="" textlink="">
      <xdr:nvSpPr>
        <xdr:cNvPr id="144" name="楕円 143"/>
        <xdr:cNvSpPr/>
      </xdr:nvSpPr>
      <xdr:spPr>
        <a:xfrm>
          <a:off x="4584700" y="927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35196</xdr:rowOff>
    </xdr:from>
    <xdr:ext cx="534377" cy="259045"/>
    <xdr:sp macro="" textlink="">
      <xdr:nvSpPr>
        <xdr:cNvPr id="145" name="物件費該当値テキスト"/>
        <xdr:cNvSpPr txBox="1"/>
      </xdr:nvSpPr>
      <xdr:spPr>
        <a:xfrm>
          <a:off x="4686300" y="912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52381</xdr:rowOff>
    </xdr:from>
    <xdr:to>
      <xdr:col>20</xdr:col>
      <xdr:colOff>38100</xdr:colOff>
      <xdr:row>56</xdr:row>
      <xdr:rowOff>153981</xdr:rowOff>
    </xdr:to>
    <xdr:sp macro="" textlink="">
      <xdr:nvSpPr>
        <xdr:cNvPr id="146" name="楕円 145"/>
        <xdr:cNvSpPr/>
      </xdr:nvSpPr>
      <xdr:spPr>
        <a:xfrm>
          <a:off x="3746500" y="96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170508</xdr:rowOff>
    </xdr:from>
    <xdr:ext cx="534377" cy="259045"/>
    <xdr:sp macro="" textlink="">
      <xdr:nvSpPr>
        <xdr:cNvPr id="147" name="テキスト ボックス 146"/>
        <xdr:cNvSpPr txBox="1"/>
      </xdr:nvSpPr>
      <xdr:spPr>
        <a:xfrm>
          <a:off x="3530111" y="94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144164</xdr:rowOff>
    </xdr:from>
    <xdr:to>
      <xdr:col>15</xdr:col>
      <xdr:colOff>101600</xdr:colOff>
      <xdr:row>56</xdr:row>
      <xdr:rowOff>74314</xdr:rowOff>
    </xdr:to>
    <xdr:sp macro="" textlink="">
      <xdr:nvSpPr>
        <xdr:cNvPr id="148" name="楕円 147"/>
        <xdr:cNvSpPr/>
      </xdr:nvSpPr>
      <xdr:spPr>
        <a:xfrm>
          <a:off x="2857500" y="95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90841</xdr:rowOff>
    </xdr:from>
    <xdr:ext cx="534377" cy="259045"/>
    <xdr:sp macro="" textlink="">
      <xdr:nvSpPr>
        <xdr:cNvPr id="149" name="テキスト ボックス 148"/>
        <xdr:cNvSpPr txBox="1"/>
      </xdr:nvSpPr>
      <xdr:spPr>
        <a:xfrm>
          <a:off x="2641111" y="93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79442</xdr:rowOff>
    </xdr:from>
    <xdr:to>
      <xdr:col>10</xdr:col>
      <xdr:colOff>165100</xdr:colOff>
      <xdr:row>57</xdr:row>
      <xdr:rowOff>9592</xdr:rowOff>
    </xdr:to>
    <xdr:sp macro="" textlink="">
      <xdr:nvSpPr>
        <xdr:cNvPr id="150" name="楕円 149"/>
        <xdr:cNvSpPr/>
      </xdr:nvSpPr>
      <xdr:spPr>
        <a:xfrm>
          <a:off x="1968500" y="96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26119</xdr:rowOff>
    </xdr:from>
    <xdr:ext cx="534377" cy="259045"/>
    <xdr:sp macro="" textlink="">
      <xdr:nvSpPr>
        <xdr:cNvPr id="151" name="テキスト ボックス 150"/>
        <xdr:cNvSpPr txBox="1"/>
      </xdr:nvSpPr>
      <xdr:spPr>
        <a:xfrm>
          <a:off x="1752111" y="945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128105</xdr:rowOff>
    </xdr:from>
    <xdr:to>
      <xdr:col>6</xdr:col>
      <xdr:colOff>38100</xdr:colOff>
      <xdr:row>57</xdr:row>
      <xdr:rowOff>58255</xdr:rowOff>
    </xdr:to>
    <xdr:sp macro="" textlink="">
      <xdr:nvSpPr>
        <xdr:cNvPr id="152" name="楕円 151"/>
        <xdr:cNvSpPr/>
      </xdr:nvSpPr>
      <xdr:spPr>
        <a:xfrm>
          <a:off x="1079500" y="97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74782</xdr:rowOff>
    </xdr:from>
    <xdr:ext cx="534377" cy="259045"/>
    <xdr:sp macro="" textlink="">
      <xdr:nvSpPr>
        <xdr:cNvPr id="153" name="テキスト ボックス 152"/>
        <xdr:cNvSpPr txBox="1"/>
      </xdr:nvSpPr>
      <xdr:spPr>
        <a:xfrm>
          <a:off x="863111" y="950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160868</xdr:rowOff>
    </xdr:from>
    <xdr:to>
      <xdr:col>24</xdr:col>
      <xdr:colOff>62865</xdr:colOff>
      <xdr:row>78</xdr:row>
      <xdr:rowOff>108793</xdr:rowOff>
    </xdr:to>
    <xdr:cxnSp macro="">
      <xdr:nvCxnSpPr>
        <xdr:cNvPr id="175" name="直線コネクタ 174"/>
        <xdr:cNvCxnSpPr/>
      </xdr:nvCxnSpPr>
      <xdr:spPr>
        <a:xfrm flipV="1">
          <a:off x="4633595" y="12333818"/>
          <a:ext cx="1270" cy="114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112620</xdr:rowOff>
    </xdr:from>
    <xdr:ext cx="378565" cy="259045"/>
    <xdr:sp macro="" textlink="">
      <xdr:nvSpPr>
        <xdr:cNvPr id="176" name="維持補修費最小値テキスト"/>
        <xdr:cNvSpPr txBox="1"/>
      </xdr:nvSpPr>
      <xdr:spPr>
        <a:xfrm>
          <a:off x="4686300" y="1348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108793</xdr:rowOff>
    </xdr:from>
    <xdr:to>
      <xdr:col>24</xdr:col>
      <xdr:colOff>152400</xdr:colOff>
      <xdr:row>78</xdr:row>
      <xdr:rowOff>108793</xdr:rowOff>
    </xdr:to>
    <xdr:cxnSp macro="">
      <xdr:nvCxnSpPr>
        <xdr:cNvPr id="177" name="直線コネクタ 176"/>
        <xdr:cNvCxnSpPr/>
      </xdr:nvCxnSpPr>
      <xdr:spPr>
        <a:xfrm>
          <a:off x="4546600" y="1348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107545</xdr:rowOff>
    </xdr:from>
    <xdr:ext cx="534377" cy="259045"/>
    <xdr:sp macro="" textlink="">
      <xdr:nvSpPr>
        <xdr:cNvPr id="178" name="維持補修費最大値テキスト"/>
        <xdr:cNvSpPr txBox="1"/>
      </xdr:nvSpPr>
      <xdr:spPr>
        <a:xfrm>
          <a:off x="4686300" y="1210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160868</xdr:rowOff>
    </xdr:from>
    <xdr:to>
      <xdr:col>24</xdr:col>
      <xdr:colOff>152400</xdr:colOff>
      <xdr:row>71</xdr:row>
      <xdr:rowOff>160868</xdr:rowOff>
    </xdr:to>
    <xdr:cxnSp macro="">
      <xdr:nvCxnSpPr>
        <xdr:cNvPr id="179" name="直線コネクタ 178"/>
        <xdr:cNvCxnSpPr/>
      </xdr:nvCxnSpPr>
      <xdr:spPr>
        <a:xfrm>
          <a:off x="4546600" y="1233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36922</xdr:rowOff>
    </xdr:from>
    <xdr:to>
      <xdr:col>24</xdr:col>
      <xdr:colOff>63500</xdr:colOff>
      <xdr:row>74</xdr:row>
      <xdr:rowOff>82459</xdr:rowOff>
    </xdr:to>
    <xdr:cxnSp macro="">
      <xdr:nvCxnSpPr>
        <xdr:cNvPr id="180" name="直線コネクタ 179"/>
        <xdr:cNvCxnSpPr/>
      </xdr:nvCxnSpPr>
      <xdr:spPr>
        <a:xfrm>
          <a:off x="3797300" y="12724222"/>
          <a:ext cx="8382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167088</xdr:rowOff>
    </xdr:from>
    <xdr:ext cx="469744" cy="259045"/>
    <xdr:sp macro="" textlink="">
      <xdr:nvSpPr>
        <xdr:cNvPr id="181" name="維持補修費平均値テキスト"/>
        <xdr:cNvSpPr txBox="1"/>
      </xdr:nvSpPr>
      <xdr:spPr>
        <a:xfrm>
          <a:off x="4686300" y="13025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17211</xdr:rowOff>
    </xdr:from>
    <xdr:to>
      <xdr:col>24</xdr:col>
      <xdr:colOff>114300</xdr:colOff>
      <xdr:row>76</xdr:row>
      <xdr:rowOff>118811</xdr:rowOff>
    </xdr:to>
    <xdr:sp macro="" textlink="">
      <xdr:nvSpPr>
        <xdr:cNvPr id="182" name="フローチャート: 判断 181"/>
        <xdr:cNvSpPr/>
      </xdr:nvSpPr>
      <xdr:spPr>
        <a:xfrm>
          <a:off x="45847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36922</xdr:rowOff>
    </xdr:from>
    <xdr:to>
      <xdr:col>19</xdr:col>
      <xdr:colOff>177800</xdr:colOff>
      <xdr:row>77</xdr:row>
      <xdr:rowOff>62021</xdr:rowOff>
    </xdr:to>
    <xdr:cxnSp macro="">
      <xdr:nvCxnSpPr>
        <xdr:cNvPr id="183" name="直線コネクタ 182"/>
        <xdr:cNvCxnSpPr/>
      </xdr:nvCxnSpPr>
      <xdr:spPr>
        <a:xfrm flipV="1">
          <a:off x="2908300" y="12724222"/>
          <a:ext cx="889000" cy="5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128219</xdr:rowOff>
    </xdr:from>
    <xdr:to>
      <xdr:col>20</xdr:col>
      <xdr:colOff>38100</xdr:colOff>
      <xdr:row>77</xdr:row>
      <xdr:rowOff>58369</xdr:rowOff>
    </xdr:to>
    <xdr:sp macro="" textlink="">
      <xdr:nvSpPr>
        <xdr:cNvPr id="184" name="フローチャート: 判断 183"/>
        <xdr:cNvSpPr/>
      </xdr:nvSpPr>
      <xdr:spPr>
        <a:xfrm>
          <a:off x="3746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49496</xdr:rowOff>
    </xdr:from>
    <xdr:ext cx="469744" cy="259045"/>
    <xdr:sp macro="" textlink="">
      <xdr:nvSpPr>
        <xdr:cNvPr id="185" name="テキスト ボックス 184"/>
        <xdr:cNvSpPr txBox="1"/>
      </xdr:nvSpPr>
      <xdr:spPr>
        <a:xfrm>
          <a:off x="3562428" y="1325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148935</xdr:rowOff>
    </xdr:from>
    <xdr:to>
      <xdr:col>15</xdr:col>
      <xdr:colOff>50800</xdr:colOff>
      <xdr:row>77</xdr:row>
      <xdr:rowOff>62021</xdr:rowOff>
    </xdr:to>
    <xdr:cxnSp macro="">
      <xdr:nvCxnSpPr>
        <xdr:cNvPr id="186" name="直線コネクタ 185"/>
        <xdr:cNvCxnSpPr/>
      </xdr:nvCxnSpPr>
      <xdr:spPr>
        <a:xfrm>
          <a:off x="2019300" y="13179135"/>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29144</xdr:rowOff>
    </xdr:from>
    <xdr:to>
      <xdr:col>15</xdr:col>
      <xdr:colOff>101600</xdr:colOff>
      <xdr:row>77</xdr:row>
      <xdr:rowOff>130744</xdr:rowOff>
    </xdr:to>
    <xdr:sp macro="" textlink="">
      <xdr:nvSpPr>
        <xdr:cNvPr id="187" name="フローチャート: 判断 186"/>
        <xdr:cNvSpPr/>
      </xdr:nvSpPr>
      <xdr:spPr>
        <a:xfrm>
          <a:off x="2857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121871</xdr:rowOff>
    </xdr:from>
    <xdr:ext cx="469744" cy="259045"/>
    <xdr:sp macro="" textlink="">
      <xdr:nvSpPr>
        <xdr:cNvPr id="188" name="テキスト ボックス 187"/>
        <xdr:cNvSpPr txBox="1"/>
      </xdr:nvSpPr>
      <xdr:spPr>
        <a:xfrm>
          <a:off x="2673428" y="1332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67554</xdr:rowOff>
    </xdr:from>
    <xdr:to>
      <xdr:col>10</xdr:col>
      <xdr:colOff>114300</xdr:colOff>
      <xdr:row>76</xdr:row>
      <xdr:rowOff>148935</xdr:rowOff>
    </xdr:to>
    <xdr:cxnSp macro="">
      <xdr:nvCxnSpPr>
        <xdr:cNvPr id="189" name="直線コネクタ 188"/>
        <xdr:cNvCxnSpPr/>
      </xdr:nvCxnSpPr>
      <xdr:spPr>
        <a:xfrm>
          <a:off x="1130300" y="13097754"/>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12365</xdr:rowOff>
    </xdr:from>
    <xdr:to>
      <xdr:col>10</xdr:col>
      <xdr:colOff>165100</xdr:colOff>
      <xdr:row>77</xdr:row>
      <xdr:rowOff>113965</xdr:rowOff>
    </xdr:to>
    <xdr:sp macro="" textlink="">
      <xdr:nvSpPr>
        <xdr:cNvPr id="190" name="フローチャート: 判断 189"/>
        <xdr:cNvSpPr/>
      </xdr:nvSpPr>
      <xdr:spPr>
        <a:xfrm>
          <a:off x="1968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105092</xdr:rowOff>
    </xdr:from>
    <xdr:ext cx="469744" cy="259045"/>
    <xdr:sp macro="" textlink="">
      <xdr:nvSpPr>
        <xdr:cNvPr id="191" name="テキスト ボックス 190"/>
        <xdr:cNvSpPr txBox="1"/>
      </xdr:nvSpPr>
      <xdr:spPr>
        <a:xfrm>
          <a:off x="1784428" y="133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169094</xdr:rowOff>
    </xdr:from>
    <xdr:to>
      <xdr:col>6</xdr:col>
      <xdr:colOff>38100</xdr:colOff>
      <xdr:row>77</xdr:row>
      <xdr:rowOff>99244</xdr:rowOff>
    </xdr:to>
    <xdr:sp macro="" textlink="">
      <xdr:nvSpPr>
        <xdr:cNvPr id="192" name="フローチャート: 判断 191"/>
        <xdr:cNvSpPr/>
      </xdr:nvSpPr>
      <xdr:spPr>
        <a:xfrm>
          <a:off x="10795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90371</xdr:rowOff>
    </xdr:from>
    <xdr:ext cx="469744" cy="259045"/>
    <xdr:sp macro="" textlink="">
      <xdr:nvSpPr>
        <xdr:cNvPr id="193" name="テキスト ボックス 192"/>
        <xdr:cNvSpPr txBox="1"/>
      </xdr:nvSpPr>
      <xdr:spPr>
        <a:xfrm>
          <a:off x="895428" y="132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31659</xdr:rowOff>
    </xdr:from>
    <xdr:to>
      <xdr:col>24</xdr:col>
      <xdr:colOff>114300</xdr:colOff>
      <xdr:row>74</xdr:row>
      <xdr:rowOff>133259</xdr:rowOff>
    </xdr:to>
    <xdr:sp macro="" textlink="">
      <xdr:nvSpPr>
        <xdr:cNvPr id="199" name="楕円 198"/>
        <xdr:cNvSpPr/>
      </xdr:nvSpPr>
      <xdr:spPr>
        <a:xfrm>
          <a:off x="4584700" y="127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54536</xdr:rowOff>
    </xdr:from>
    <xdr:ext cx="534377" cy="259045"/>
    <xdr:sp macro="" textlink="">
      <xdr:nvSpPr>
        <xdr:cNvPr id="200" name="維持補修費該当値テキスト"/>
        <xdr:cNvSpPr txBox="1"/>
      </xdr:nvSpPr>
      <xdr:spPr>
        <a:xfrm>
          <a:off x="4686300" y="1257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157572</xdr:rowOff>
    </xdr:from>
    <xdr:to>
      <xdr:col>20</xdr:col>
      <xdr:colOff>38100</xdr:colOff>
      <xdr:row>74</xdr:row>
      <xdr:rowOff>87722</xdr:rowOff>
    </xdr:to>
    <xdr:sp macro="" textlink="">
      <xdr:nvSpPr>
        <xdr:cNvPr id="201" name="楕円 200"/>
        <xdr:cNvSpPr/>
      </xdr:nvSpPr>
      <xdr:spPr>
        <a:xfrm>
          <a:off x="3746500" y="126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104249</xdr:rowOff>
    </xdr:from>
    <xdr:ext cx="534377" cy="259045"/>
    <xdr:sp macro="" textlink="">
      <xdr:nvSpPr>
        <xdr:cNvPr id="202" name="テキスト ボックス 201"/>
        <xdr:cNvSpPr txBox="1"/>
      </xdr:nvSpPr>
      <xdr:spPr>
        <a:xfrm>
          <a:off x="3530111" y="124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11221</xdr:rowOff>
    </xdr:from>
    <xdr:to>
      <xdr:col>15</xdr:col>
      <xdr:colOff>101600</xdr:colOff>
      <xdr:row>77</xdr:row>
      <xdr:rowOff>112821</xdr:rowOff>
    </xdr:to>
    <xdr:sp macro="" textlink="">
      <xdr:nvSpPr>
        <xdr:cNvPr id="203" name="楕円 202"/>
        <xdr:cNvSpPr/>
      </xdr:nvSpPr>
      <xdr:spPr>
        <a:xfrm>
          <a:off x="2857500" y="132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129348</xdr:rowOff>
    </xdr:from>
    <xdr:ext cx="469744" cy="259045"/>
    <xdr:sp macro="" textlink="">
      <xdr:nvSpPr>
        <xdr:cNvPr id="204" name="テキスト ボックス 203"/>
        <xdr:cNvSpPr txBox="1"/>
      </xdr:nvSpPr>
      <xdr:spPr>
        <a:xfrm>
          <a:off x="2673428" y="1298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98135</xdr:rowOff>
    </xdr:from>
    <xdr:to>
      <xdr:col>10</xdr:col>
      <xdr:colOff>165100</xdr:colOff>
      <xdr:row>77</xdr:row>
      <xdr:rowOff>28285</xdr:rowOff>
    </xdr:to>
    <xdr:sp macro="" textlink="">
      <xdr:nvSpPr>
        <xdr:cNvPr id="205" name="楕円 204"/>
        <xdr:cNvSpPr/>
      </xdr:nvSpPr>
      <xdr:spPr>
        <a:xfrm>
          <a:off x="1968500" y="131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44812</xdr:rowOff>
    </xdr:from>
    <xdr:ext cx="469744" cy="259045"/>
    <xdr:sp macro="" textlink="">
      <xdr:nvSpPr>
        <xdr:cNvPr id="206" name="テキスト ボックス 205"/>
        <xdr:cNvSpPr txBox="1"/>
      </xdr:nvSpPr>
      <xdr:spPr>
        <a:xfrm>
          <a:off x="1784428" y="1290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16754</xdr:rowOff>
    </xdr:from>
    <xdr:to>
      <xdr:col>6</xdr:col>
      <xdr:colOff>38100</xdr:colOff>
      <xdr:row>76</xdr:row>
      <xdr:rowOff>118354</xdr:rowOff>
    </xdr:to>
    <xdr:sp macro="" textlink="">
      <xdr:nvSpPr>
        <xdr:cNvPr id="207" name="楕円 206"/>
        <xdr:cNvSpPr/>
      </xdr:nvSpPr>
      <xdr:spPr>
        <a:xfrm>
          <a:off x="1079500" y="130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134881</xdr:rowOff>
    </xdr:from>
    <xdr:ext cx="469744" cy="259045"/>
    <xdr:sp macro="" textlink="">
      <xdr:nvSpPr>
        <xdr:cNvPr id="208" name="テキスト ボックス 207"/>
        <xdr:cNvSpPr txBox="1"/>
      </xdr:nvSpPr>
      <xdr:spPr>
        <a:xfrm>
          <a:off x="895428" y="1282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114652</xdr:rowOff>
    </xdr:from>
    <xdr:to>
      <xdr:col>24</xdr:col>
      <xdr:colOff>62865</xdr:colOff>
      <xdr:row>96</xdr:row>
      <xdr:rowOff>49893</xdr:rowOff>
    </xdr:to>
    <xdr:cxnSp macro="">
      <xdr:nvCxnSpPr>
        <xdr:cNvPr id="235" name="直線コネクタ 234"/>
        <xdr:cNvCxnSpPr/>
      </xdr:nvCxnSpPr>
      <xdr:spPr>
        <a:xfrm flipV="1">
          <a:off x="4633595" y="15373702"/>
          <a:ext cx="1270" cy="113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53720</xdr:rowOff>
    </xdr:from>
    <xdr:ext cx="599010" cy="259045"/>
    <xdr:sp macro="" textlink="">
      <xdr:nvSpPr>
        <xdr:cNvPr id="236" name="扶助費最小値テキスト"/>
        <xdr:cNvSpPr txBox="1"/>
      </xdr:nvSpPr>
      <xdr:spPr>
        <a:xfrm>
          <a:off x="4686300" y="1651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49893</xdr:rowOff>
    </xdr:from>
    <xdr:to>
      <xdr:col>24</xdr:col>
      <xdr:colOff>152400</xdr:colOff>
      <xdr:row>96</xdr:row>
      <xdr:rowOff>49893</xdr:rowOff>
    </xdr:to>
    <xdr:cxnSp macro="">
      <xdr:nvCxnSpPr>
        <xdr:cNvPr id="237" name="直線コネクタ 236"/>
        <xdr:cNvCxnSpPr/>
      </xdr:nvCxnSpPr>
      <xdr:spPr>
        <a:xfrm>
          <a:off x="4546600" y="1650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61329</xdr:rowOff>
    </xdr:from>
    <xdr:ext cx="599010" cy="259045"/>
    <xdr:sp macro="" textlink="">
      <xdr:nvSpPr>
        <xdr:cNvPr id="238" name="扶助費最大値テキスト"/>
        <xdr:cNvSpPr txBox="1"/>
      </xdr:nvSpPr>
      <xdr:spPr>
        <a:xfrm>
          <a:off x="4686300" y="151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114652</xdr:rowOff>
    </xdr:from>
    <xdr:to>
      <xdr:col>24</xdr:col>
      <xdr:colOff>152400</xdr:colOff>
      <xdr:row>89</xdr:row>
      <xdr:rowOff>114652</xdr:rowOff>
    </xdr:to>
    <xdr:cxnSp macro="">
      <xdr:nvCxnSpPr>
        <xdr:cNvPr id="239" name="直線コネクタ 238"/>
        <xdr:cNvCxnSpPr/>
      </xdr:nvCxnSpPr>
      <xdr:spPr>
        <a:xfrm>
          <a:off x="4546600" y="15373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156225</xdr:rowOff>
    </xdr:from>
    <xdr:to>
      <xdr:col>24</xdr:col>
      <xdr:colOff>63500</xdr:colOff>
      <xdr:row>97</xdr:row>
      <xdr:rowOff>154787</xdr:rowOff>
    </xdr:to>
    <xdr:cxnSp macro="">
      <xdr:nvCxnSpPr>
        <xdr:cNvPr id="240" name="直線コネクタ 239"/>
        <xdr:cNvCxnSpPr/>
      </xdr:nvCxnSpPr>
      <xdr:spPr>
        <a:xfrm flipV="1">
          <a:off x="3797300" y="16443975"/>
          <a:ext cx="838200" cy="34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40992</xdr:rowOff>
    </xdr:from>
    <xdr:ext cx="599010" cy="259045"/>
    <xdr:sp macro="" textlink="">
      <xdr:nvSpPr>
        <xdr:cNvPr id="241" name="扶助費平均値テキスト"/>
        <xdr:cNvSpPr txBox="1"/>
      </xdr:nvSpPr>
      <xdr:spPr>
        <a:xfrm>
          <a:off x="4686300" y="15985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18115</xdr:rowOff>
    </xdr:from>
    <xdr:to>
      <xdr:col>24</xdr:col>
      <xdr:colOff>114300</xdr:colOff>
      <xdr:row>94</xdr:row>
      <xdr:rowOff>119715</xdr:rowOff>
    </xdr:to>
    <xdr:sp macro="" textlink="">
      <xdr:nvSpPr>
        <xdr:cNvPr id="242" name="フローチャート: 判断 241"/>
        <xdr:cNvSpPr/>
      </xdr:nvSpPr>
      <xdr:spPr>
        <a:xfrm>
          <a:off x="4584700" y="161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154787</xdr:rowOff>
    </xdr:from>
    <xdr:to>
      <xdr:col>19</xdr:col>
      <xdr:colOff>177800</xdr:colOff>
      <xdr:row>98</xdr:row>
      <xdr:rowOff>69862</xdr:rowOff>
    </xdr:to>
    <xdr:cxnSp macro="">
      <xdr:nvCxnSpPr>
        <xdr:cNvPr id="243" name="直線コネクタ 242"/>
        <xdr:cNvCxnSpPr/>
      </xdr:nvCxnSpPr>
      <xdr:spPr>
        <a:xfrm flipV="1">
          <a:off x="2908300" y="16785437"/>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10131</xdr:rowOff>
    </xdr:from>
    <xdr:to>
      <xdr:col>20</xdr:col>
      <xdr:colOff>38100</xdr:colOff>
      <xdr:row>95</xdr:row>
      <xdr:rowOff>111731</xdr:rowOff>
    </xdr:to>
    <xdr:sp macro="" textlink="">
      <xdr:nvSpPr>
        <xdr:cNvPr id="244" name="フローチャート: 判断 243"/>
        <xdr:cNvSpPr/>
      </xdr:nvSpPr>
      <xdr:spPr>
        <a:xfrm>
          <a:off x="3746500" y="1629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128258</xdr:rowOff>
    </xdr:from>
    <xdr:ext cx="599010" cy="259045"/>
    <xdr:sp macro="" textlink="">
      <xdr:nvSpPr>
        <xdr:cNvPr id="245" name="テキスト ボックス 244"/>
        <xdr:cNvSpPr txBox="1"/>
      </xdr:nvSpPr>
      <xdr:spPr>
        <a:xfrm>
          <a:off x="3497795" y="1607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69862</xdr:rowOff>
    </xdr:from>
    <xdr:to>
      <xdr:col>15</xdr:col>
      <xdr:colOff>50800</xdr:colOff>
      <xdr:row>98</xdr:row>
      <xdr:rowOff>119811</xdr:rowOff>
    </xdr:to>
    <xdr:cxnSp macro="">
      <xdr:nvCxnSpPr>
        <xdr:cNvPr id="246" name="直線コネクタ 245"/>
        <xdr:cNvCxnSpPr/>
      </xdr:nvCxnSpPr>
      <xdr:spPr>
        <a:xfrm flipV="1">
          <a:off x="2019300" y="16871962"/>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127828</xdr:rowOff>
    </xdr:from>
    <xdr:to>
      <xdr:col>15</xdr:col>
      <xdr:colOff>101600</xdr:colOff>
      <xdr:row>96</xdr:row>
      <xdr:rowOff>57978</xdr:rowOff>
    </xdr:to>
    <xdr:sp macro="" textlink="">
      <xdr:nvSpPr>
        <xdr:cNvPr id="247" name="フローチャート: 判断 246"/>
        <xdr:cNvSpPr/>
      </xdr:nvSpPr>
      <xdr:spPr>
        <a:xfrm>
          <a:off x="2857500" y="1641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74505</xdr:rowOff>
    </xdr:from>
    <xdr:ext cx="599010" cy="259045"/>
    <xdr:sp macro="" textlink="">
      <xdr:nvSpPr>
        <xdr:cNvPr id="248" name="テキスト ボックス 247"/>
        <xdr:cNvSpPr txBox="1"/>
      </xdr:nvSpPr>
      <xdr:spPr>
        <a:xfrm>
          <a:off x="2608795" y="1619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97588</xdr:rowOff>
    </xdr:from>
    <xdr:to>
      <xdr:col>10</xdr:col>
      <xdr:colOff>114300</xdr:colOff>
      <xdr:row>98</xdr:row>
      <xdr:rowOff>119811</xdr:rowOff>
    </xdr:to>
    <xdr:cxnSp macro="">
      <xdr:nvCxnSpPr>
        <xdr:cNvPr id="249" name="直線コネクタ 248"/>
        <xdr:cNvCxnSpPr/>
      </xdr:nvCxnSpPr>
      <xdr:spPr>
        <a:xfrm>
          <a:off x="1130300" y="16899688"/>
          <a:ext cx="8890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50904</xdr:rowOff>
    </xdr:from>
    <xdr:to>
      <xdr:col>10</xdr:col>
      <xdr:colOff>165100</xdr:colOff>
      <xdr:row>96</xdr:row>
      <xdr:rowOff>152504</xdr:rowOff>
    </xdr:to>
    <xdr:sp macro="" textlink="">
      <xdr:nvSpPr>
        <xdr:cNvPr id="250" name="フローチャート: 判断 249"/>
        <xdr:cNvSpPr/>
      </xdr:nvSpPr>
      <xdr:spPr>
        <a:xfrm>
          <a:off x="1968500" y="1651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169031</xdr:rowOff>
    </xdr:from>
    <xdr:ext cx="599010" cy="259045"/>
    <xdr:sp macro="" textlink="">
      <xdr:nvSpPr>
        <xdr:cNvPr id="251" name="テキスト ボックス 250"/>
        <xdr:cNvSpPr txBox="1"/>
      </xdr:nvSpPr>
      <xdr:spPr>
        <a:xfrm>
          <a:off x="1719795" y="1628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78482</xdr:rowOff>
    </xdr:from>
    <xdr:to>
      <xdr:col>6</xdr:col>
      <xdr:colOff>38100</xdr:colOff>
      <xdr:row>97</xdr:row>
      <xdr:rowOff>8632</xdr:rowOff>
    </xdr:to>
    <xdr:sp macro="" textlink="">
      <xdr:nvSpPr>
        <xdr:cNvPr id="252" name="フローチャート: 判断 251"/>
        <xdr:cNvSpPr/>
      </xdr:nvSpPr>
      <xdr:spPr>
        <a:xfrm>
          <a:off x="1079500" y="165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25159</xdr:rowOff>
    </xdr:from>
    <xdr:ext cx="599010" cy="259045"/>
    <xdr:sp macro="" textlink="">
      <xdr:nvSpPr>
        <xdr:cNvPr id="253" name="テキスト ボックス 252"/>
        <xdr:cNvSpPr txBox="1"/>
      </xdr:nvSpPr>
      <xdr:spPr>
        <a:xfrm>
          <a:off x="830795" y="1631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105425</xdr:rowOff>
    </xdr:from>
    <xdr:to>
      <xdr:col>24</xdr:col>
      <xdr:colOff>114300</xdr:colOff>
      <xdr:row>96</xdr:row>
      <xdr:rowOff>35575</xdr:rowOff>
    </xdr:to>
    <xdr:sp macro="" textlink="">
      <xdr:nvSpPr>
        <xdr:cNvPr id="259" name="楕円 258"/>
        <xdr:cNvSpPr/>
      </xdr:nvSpPr>
      <xdr:spPr>
        <a:xfrm>
          <a:off x="4584700" y="1639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20352</xdr:rowOff>
    </xdr:from>
    <xdr:ext cx="599010" cy="259045"/>
    <xdr:sp macro="" textlink="">
      <xdr:nvSpPr>
        <xdr:cNvPr id="260" name="扶助費該当値テキスト"/>
        <xdr:cNvSpPr txBox="1"/>
      </xdr:nvSpPr>
      <xdr:spPr>
        <a:xfrm>
          <a:off x="4686300" y="1630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103987</xdr:rowOff>
    </xdr:from>
    <xdr:to>
      <xdr:col>20</xdr:col>
      <xdr:colOff>38100</xdr:colOff>
      <xdr:row>98</xdr:row>
      <xdr:rowOff>34137</xdr:rowOff>
    </xdr:to>
    <xdr:sp macro="" textlink="">
      <xdr:nvSpPr>
        <xdr:cNvPr id="261" name="楕円 260"/>
        <xdr:cNvSpPr/>
      </xdr:nvSpPr>
      <xdr:spPr>
        <a:xfrm>
          <a:off x="3746500" y="167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25264</xdr:rowOff>
    </xdr:from>
    <xdr:ext cx="534377" cy="259045"/>
    <xdr:sp macro="" textlink="">
      <xdr:nvSpPr>
        <xdr:cNvPr id="262" name="テキスト ボックス 261"/>
        <xdr:cNvSpPr txBox="1"/>
      </xdr:nvSpPr>
      <xdr:spPr>
        <a:xfrm>
          <a:off x="3530111" y="168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19062</xdr:rowOff>
    </xdr:from>
    <xdr:to>
      <xdr:col>15</xdr:col>
      <xdr:colOff>101600</xdr:colOff>
      <xdr:row>98</xdr:row>
      <xdr:rowOff>120662</xdr:rowOff>
    </xdr:to>
    <xdr:sp macro="" textlink="">
      <xdr:nvSpPr>
        <xdr:cNvPr id="263" name="楕円 262"/>
        <xdr:cNvSpPr/>
      </xdr:nvSpPr>
      <xdr:spPr>
        <a:xfrm>
          <a:off x="2857500" y="1682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111789</xdr:rowOff>
    </xdr:from>
    <xdr:ext cx="534377" cy="259045"/>
    <xdr:sp macro="" textlink="">
      <xdr:nvSpPr>
        <xdr:cNvPr id="264" name="テキスト ボックス 263"/>
        <xdr:cNvSpPr txBox="1"/>
      </xdr:nvSpPr>
      <xdr:spPr>
        <a:xfrm>
          <a:off x="2641111" y="1691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69011</xdr:rowOff>
    </xdr:from>
    <xdr:to>
      <xdr:col>10</xdr:col>
      <xdr:colOff>165100</xdr:colOff>
      <xdr:row>98</xdr:row>
      <xdr:rowOff>170611</xdr:rowOff>
    </xdr:to>
    <xdr:sp macro="" textlink="">
      <xdr:nvSpPr>
        <xdr:cNvPr id="265" name="楕円 264"/>
        <xdr:cNvSpPr/>
      </xdr:nvSpPr>
      <xdr:spPr>
        <a:xfrm>
          <a:off x="1968500" y="168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161738</xdr:rowOff>
    </xdr:from>
    <xdr:ext cx="534377" cy="259045"/>
    <xdr:sp macro="" textlink="">
      <xdr:nvSpPr>
        <xdr:cNvPr id="266" name="テキスト ボックス 265"/>
        <xdr:cNvSpPr txBox="1"/>
      </xdr:nvSpPr>
      <xdr:spPr>
        <a:xfrm>
          <a:off x="1752111" y="169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46788</xdr:rowOff>
    </xdr:from>
    <xdr:to>
      <xdr:col>6</xdr:col>
      <xdr:colOff>38100</xdr:colOff>
      <xdr:row>98</xdr:row>
      <xdr:rowOff>148388</xdr:rowOff>
    </xdr:to>
    <xdr:sp macro="" textlink="">
      <xdr:nvSpPr>
        <xdr:cNvPr id="267" name="楕円 266"/>
        <xdr:cNvSpPr/>
      </xdr:nvSpPr>
      <xdr:spPr>
        <a:xfrm>
          <a:off x="1079500" y="168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139515</xdr:rowOff>
    </xdr:from>
    <xdr:ext cx="534377" cy="259045"/>
    <xdr:sp macro="" textlink="">
      <xdr:nvSpPr>
        <xdr:cNvPr id="268" name="テキスト ボックス 267"/>
        <xdr:cNvSpPr txBox="1"/>
      </xdr:nvSpPr>
      <xdr:spPr>
        <a:xfrm>
          <a:off x="863111" y="169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25872</xdr:rowOff>
    </xdr:from>
    <xdr:to>
      <xdr:col>54</xdr:col>
      <xdr:colOff>189865</xdr:colOff>
      <xdr:row>38</xdr:row>
      <xdr:rowOff>21651</xdr:rowOff>
    </xdr:to>
    <xdr:cxnSp macro="">
      <xdr:nvCxnSpPr>
        <xdr:cNvPr id="292" name="直線コネクタ 291"/>
        <xdr:cNvCxnSpPr/>
      </xdr:nvCxnSpPr>
      <xdr:spPr>
        <a:xfrm flipV="1">
          <a:off x="10475595" y="5855172"/>
          <a:ext cx="1270" cy="68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25478</xdr:rowOff>
    </xdr:from>
    <xdr:ext cx="534377" cy="259045"/>
    <xdr:sp macro="" textlink="">
      <xdr:nvSpPr>
        <xdr:cNvPr id="293" name="補助費等最小値テキスト"/>
        <xdr:cNvSpPr txBox="1"/>
      </xdr:nvSpPr>
      <xdr:spPr>
        <a:xfrm>
          <a:off x="10528300" y="654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21651</xdr:rowOff>
    </xdr:from>
    <xdr:to>
      <xdr:col>55</xdr:col>
      <xdr:colOff>88900</xdr:colOff>
      <xdr:row>38</xdr:row>
      <xdr:rowOff>21651</xdr:rowOff>
    </xdr:to>
    <xdr:cxnSp macro="">
      <xdr:nvCxnSpPr>
        <xdr:cNvPr id="294" name="直線コネクタ 293"/>
        <xdr:cNvCxnSpPr/>
      </xdr:nvCxnSpPr>
      <xdr:spPr>
        <a:xfrm>
          <a:off x="10388600" y="653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143999</xdr:rowOff>
    </xdr:from>
    <xdr:ext cx="599010" cy="259045"/>
    <xdr:sp macro="" textlink="">
      <xdr:nvSpPr>
        <xdr:cNvPr id="295" name="補助費等最大値テキスト"/>
        <xdr:cNvSpPr txBox="1"/>
      </xdr:nvSpPr>
      <xdr:spPr>
        <a:xfrm>
          <a:off x="10528300" y="563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25872</xdr:rowOff>
    </xdr:from>
    <xdr:to>
      <xdr:col>55</xdr:col>
      <xdr:colOff>88900</xdr:colOff>
      <xdr:row>34</xdr:row>
      <xdr:rowOff>25872</xdr:rowOff>
    </xdr:to>
    <xdr:cxnSp macro="">
      <xdr:nvCxnSpPr>
        <xdr:cNvPr id="296" name="直線コネクタ 295"/>
        <xdr:cNvCxnSpPr/>
      </xdr:nvCxnSpPr>
      <xdr:spPr>
        <a:xfrm>
          <a:off x="10388600" y="585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141567</xdr:rowOff>
    </xdr:from>
    <xdr:to>
      <xdr:col>55</xdr:col>
      <xdr:colOff>0</xdr:colOff>
      <xdr:row>34</xdr:row>
      <xdr:rowOff>160922</xdr:rowOff>
    </xdr:to>
    <xdr:cxnSp macro="">
      <xdr:nvCxnSpPr>
        <xdr:cNvPr id="297" name="直線コネクタ 296"/>
        <xdr:cNvCxnSpPr/>
      </xdr:nvCxnSpPr>
      <xdr:spPr>
        <a:xfrm>
          <a:off x="9639300" y="5113617"/>
          <a:ext cx="838200" cy="8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104581</xdr:rowOff>
    </xdr:from>
    <xdr:ext cx="534377" cy="259045"/>
    <xdr:sp macro="" textlink="">
      <xdr:nvSpPr>
        <xdr:cNvPr id="298" name="補助費等平均値テキスト"/>
        <xdr:cNvSpPr txBox="1"/>
      </xdr:nvSpPr>
      <xdr:spPr>
        <a:xfrm>
          <a:off x="10528300" y="6105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126154</xdr:rowOff>
    </xdr:from>
    <xdr:to>
      <xdr:col>55</xdr:col>
      <xdr:colOff>50800</xdr:colOff>
      <xdr:row>36</xdr:row>
      <xdr:rowOff>56304</xdr:rowOff>
    </xdr:to>
    <xdr:sp macro="" textlink="">
      <xdr:nvSpPr>
        <xdr:cNvPr id="299" name="フローチャート: 判断 298"/>
        <xdr:cNvSpPr/>
      </xdr:nvSpPr>
      <xdr:spPr>
        <a:xfrm>
          <a:off x="10426700" y="61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141567</xdr:rowOff>
    </xdr:from>
    <xdr:to>
      <xdr:col>50</xdr:col>
      <xdr:colOff>114300</xdr:colOff>
      <xdr:row>34</xdr:row>
      <xdr:rowOff>154711</xdr:rowOff>
    </xdr:to>
    <xdr:cxnSp macro="">
      <xdr:nvCxnSpPr>
        <xdr:cNvPr id="300" name="直線コネクタ 299"/>
        <xdr:cNvCxnSpPr/>
      </xdr:nvCxnSpPr>
      <xdr:spPr>
        <a:xfrm flipV="1">
          <a:off x="8750300" y="5113617"/>
          <a:ext cx="889000" cy="87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119631</xdr:rowOff>
    </xdr:from>
    <xdr:to>
      <xdr:col>50</xdr:col>
      <xdr:colOff>165100</xdr:colOff>
      <xdr:row>32</xdr:row>
      <xdr:rowOff>49781</xdr:rowOff>
    </xdr:to>
    <xdr:sp macro="" textlink="">
      <xdr:nvSpPr>
        <xdr:cNvPr id="301" name="フローチャート: 判断 300"/>
        <xdr:cNvSpPr/>
      </xdr:nvSpPr>
      <xdr:spPr>
        <a:xfrm>
          <a:off x="9588500" y="543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40908</xdr:rowOff>
    </xdr:from>
    <xdr:ext cx="599010" cy="259045"/>
    <xdr:sp macro="" textlink="">
      <xdr:nvSpPr>
        <xdr:cNvPr id="302" name="テキスト ボックス 301"/>
        <xdr:cNvSpPr txBox="1"/>
      </xdr:nvSpPr>
      <xdr:spPr>
        <a:xfrm>
          <a:off x="9339795" y="552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154711</xdr:rowOff>
    </xdr:from>
    <xdr:to>
      <xdr:col>45</xdr:col>
      <xdr:colOff>177800</xdr:colOff>
      <xdr:row>36</xdr:row>
      <xdr:rowOff>26855</xdr:rowOff>
    </xdr:to>
    <xdr:cxnSp macro="">
      <xdr:nvCxnSpPr>
        <xdr:cNvPr id="303" name="直線コネクタ 302"/>
        <xdr:cNvCxnSpPr/>
      </xdr:nvCxnSpPr>
      <xdr:spPr>
        <a:xfrm flipV="1">
          <a:off x="7861300" y="5984011"/>
          <a:ext cx="889000" cy="21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115235</xdr:rowOff>
    </xdr:from>
    <xdr:to>
      <xdr:col>46</xdr:col>
      <xdr:colOff>38100</xdr:colOff>
      <xdr:row>37</xdr:row>
      <xdr:rowOff>45385</xdr:rowOff>
    </xdr:to>
    <xdr:sp macro="" textlink="">
      <xdr:nvSpPr>
        <xdr:cNvPr id="304" name="フローチャート: 判断 303"/>
        <xdr:cNvSpPr/>
      </xdr:nvSpPr>
      <xdr:spPr>
        <a:xfrm>
          <a:off x="8699500" y="62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36512</xdr:rowOff>
    </xdr:from>
    <xdr:ext cx="534377" cy="259045"/>
    <xdr:sp macro="" textlink="">
      <xdr:nvSpPr>
        <xdr:cNvPr id="305" name="テキスト ボックス 304"/>
        <xdr:cNvSpPr txBox="1"/>
      </xdr:nvSpPr>
      <xdr:spPr>
        <a:xfrm>
          <a:off x="8483111" y="638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26855</xdr:rowOff>
    </xdr:from>
    <xdr:to>
      <xdr:col>41</xdr:col>
      <xdr:colOff>50800</xdr:colOff>
      <xdr:row>36</xdr:row>
      <xdr:rowOff>27968</xdr:rowOff>
    </xdr:to>
    <xdr:cxnSp macro="">
      <xdr:nvCxnSpPr>
        <xdr:cNvPr id="306" name="直線コネクタ 305"/>
        <xdr:cNvCxnSpPr/>
      </xdr:nvCxnSpPr>
      <xdr:spPr>
        <a:xfrm flipV="1">
          <a:off x="6972300" y="6199055"/>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138354</xdr:rowOff>
    </xdr:from>
    <xdr:to>
      <xdr:col>41</xdr:col>
      <xdr:colOff>101600</xdr:colOff>
      <xdr:row>37</xdr:row>
      <xdr:rowOff>68504</xdr:rowOff>
    </xdr:to>
    <xdr:sp macro="" textlink="">
      <xdr:nvSpPr>
        <xdr:cNvPr id="307" name="フローチャート: 判断 306"/>
        <xdr:cNvSpPr/>
      </xdr:nvSpPr>
      <xdr:spPr>
        <a:xfrm>
          <a:off x="7810500" y="63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59631</xdr:rowOff>
    </xdr:from>
    <xdr:ext cx="534377" cy="259045"/>
    <xdr:sp macro="" textlink="">
      <xdr:nvSpPr>
        <xdr:cNvPr id="308" name="テキスト ボックス 307"/>
        <xdr:cNvSpPr txBox="1"/>
      </xdr:nvSpPr>
      <xdr:spPr>
        <a:xfrm>
          <a:off x="7594111" y="64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145798</xdr:rowOff>
    </xdr:from>
    <xdr:to>
      <xdr:col>36</xdr:col>
      <xdr:colOff>165100</xdr:colOff>
      <xdr:row>37</xdr:row>
      <xdr:rowOff>75948</xdr:rowOff>
    </xdr:to>
    <xdr:sp macro="" textlink="">
      <xdr:nvSpPr>
        <xdr:cNvPr id="309" name="フローチャート: 判断 308"/>
        <xdr:cNvSpPr/>
      </xdr:nvSpPr>
      <xdr:spPr>
        <a:xfrm>
          <a:off x="6921500" y="631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67075</xdr:rowOff>
    </xdr:from>
    <xdr:ext cx="534377" cy="259045"/>
    <xdr:sp macro="" textlink="">
      <xdr:nvSpPr>
        <xdr:cNvPr id="310" name="テキスト ボックス 309"/>
        <xdr:cNvSpPr txBox="1"/>
      </xdr:nvSpPr>
      <xdr:spPr>
        <a:xfrm>
          <a:off x="6705111" y="641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110122</xdr:rowOff>
    </xdr:from>
    <xdr:to>
      <xdr:col>55</xdr:col>
      <xdr:colOff>50800</xdr:colOff>
      <xdr:row>35</xdr:row>
      <xdr:rowOff>40272</xdr:rowOff>
    </xdr:to>
    <xdr:sp macro="" textlink="">
      <xdr:nvSpPr>
        <xdr:cNvPr id="316" name="楕円 315"/>
        <xdr:cNvSpPr/>
      </xdr:nvSpPr>
      <xdr:spPr>
        <a:xfrm>
          <a:off x="10426700" y="59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132999</xdr:rowOff>
    </xdr:from>
    <xdr:ext cx="534377" cy="259045"/>
    <xdr:sp macro="" textlink="">
      <xdr:nvSpPr>
        <xdr:cNvPr id="317" name="補助費等該当値テキスト"/>
        <xdr:cNvSpPr txBox="1"/>
      </xdr:nvSpPr>
      <xdr:spPr>
        <a:xfrm>
          <a:off x="10528300" y="579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90767</xdr:rowOff>
    </xdr:from>
    <xdr:to>
      <xdr:col>50</xdr:col>
      <xdr:colOff>165100</xdr:colOff>
      <xdr:row>30</xdr:row>
      <xdr:rowOff>20917</xdr:rowOff>
    </xdr:to>
    <xdr:sp macro="" textlink="">
      <xdr:nvSpPr>
        <xdr:cNvPr id="318" name="楕円 317"/>
        <xdr:cNvSpPr/>
      </xdr:nvSpPr>
      <xdr:spPr>
        <a:xfrm>
          <a:off x="9588500" y="50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37444</xdr:rowOff>
    </xdr:from>
    <xdr:ext cx="599010" cy="259045"/>
    <xdr:sp macro="" textlink="">
      <xdr:nvSpPr>
        <xdr:cNvPr id="319" name="テキスト ボックス 318"/>
        <xdr:cNvSpPr txBox="1"/>
      </xdr:nvSpPr>
      <xdr:spPr>
        <a:xfrm>
          <a:off x="9339795" y="483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103911</xdr:rowOff>
    </xdr:from>
    <xdr:to>
      <xdr:col>46</xdr:col>
      <xdr:colOff>38100</xdr:colOff>
      <xdr:row>35</xdr:row>
      <xdr:rowOff>34061</xdr:rowOff>
    </xdr:to>
    <xdr:sp macro="" textlink="">
      <xdr:nvSpPr>
        <xdr:cNvPr id="320" name="楕円 319"/>
        <xdr:cNvSpPr/>
      </xdr:nvSpPr>
      <xdr:spPr>
        <a:xfrm>
          <a:off x="8699500" y="59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50588</xdr:rowOff>
    </xdr:from>
    <xdr:ext cx="534377" cy="259045"/>
    <xdr:sp macro="" textlink="">
      <xdr:nvSpPr>
        <xdr:cNvPr id="321" name="テキスト ボックス 320"/>
        <xdr:cNvSpPr txBox="1"/>
      </xdr:nvSpPr>
      <xdr:spPr>
        <a:xfrm>
          <a:off x="8483111" y="570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147505</xdr:rowOff>
    </xdr:from>
    <xdr:to>
      <xdr:col>41</xdr:col>
      <xdr:colOff>101600</xdr:colOff>
      <xdr:row>36</xdr:row>
      <xdr:rowOff>77655</xdr:rowOff>
    </xdr:to>
    <xdr:sp macro="" textlink="">
      <xdr:nvSpPr>
        <xdr:cNvPr id="322" name="楕円 321"/>
        <xdr:cNvSpPr/>
      </xdr:nvSpPr>
      <xdr:spPr>
        <a:xfrm>
          <a:off x="7810500" y="61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94182</xdr:rowOff>
    </xdr:from>
    <xdr:ext cx="534377" cy="259045"/>
    <xdr:sp macro="" textlink="">
      <xdr:nvSpPr>
        <xdr:cNvPr id="323" name="テキスト ボックス 322"/>
        <xdr:cNvSpPr txBox="1"/>
      </xdr:nvSpPr>
      <xdr:spPr>
        <a:xfrm>
          <a:off x="7594111" y="592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148618</xdr:rowOff>
    </xdr:from>
    <xdr:to>
      <xdr:col>36</xdr:col>
      <xdr:colOff>165100</xdr:colOff>
      <xdr:row>36</xdr:row>
      <xdr:rowOff>78768</xdr:rowOff>
    </xdr:to>
    <xdr:sp macro="" textlink="">
      <xdr:nvSpPr>
        <xdr:cNvPr id="324" name="楕円 323"/>
        <xdr:cNvSpPr/>
      </xdr:nvSpPr>
      <xdr:spPr>
        <a:xfrm>
          <a:off x="6921500" y="614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95295</xdr:rowOff>
    </xdr:from>
    <xdr:ext cx="534377" cy="259045"/>
    <xdr:sp macro="" textlink="">
      <xdr:nvSpPr>
        <xdr:cNvPr id="325" name="テキスト ボックス 324"/>
        <xdr:cNvSpPr txBox="1"/>
      </xdr:nvSpPr>
      <xdr:spPr>
        <a:xfrm>
          <a:off x="6705111" y="59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115684</xdr:rowOff>
    </xdr:from>
    <xdr:to>
      <xdr:col>54</xdr:col>
      <xdr:colOff>189865</xdr:colOff>
      <xdr:row>59</xdr:row>
      <xdr:rowOff>43752</xdr:rowOff>
    </xdr:to>
    <xdr:cxnSp macro="">
      <xdr:nvCxnSpPr>
        <xdr:cNvPr id="350" name="直線コネクタ 349"/>
        <xdr:cNvCxnSpPr/>
      </xdr:nvCxnSpPr>
      <xdr:spPr>
        <a:xfrm flipV="1">
          <a:off x="10475595" y="8859634"/>
          <a:ext cx="1270" cy="1299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47579</xdr:rowOff>
    </xdr:from>
    <xdr:ext cx="534377" cy="259045"/>
    <xdr:sp macro="" textlink="">
      <xdr:nvSpPr>
        <xdr:cNvPr id="351" name="普通建設事業費最小値テキスト"/>
        <xdr:cNvSpPr txBox="1"/>
      </xdr:nvSpPr>
      <xdr:spPr>
        <a:xfrm>
          <a:off x="10528300" y="101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43752</xdr:rowOff>
    </xdr:from>
    <xdr:to>
      <xdr:col>55</xdr:col>
      <xdr:colOff>88900</xdr:colOff>
      <xdr:row>59</xdr:row>
      <xdr:rowOff>43752</xdr:rowOff>
    </xdr:to>
    <xdr:cxnSp macro="">
      <xdr:nvCxnSpPr>
        <xdr:cNvPr id="352" name="直線コネクタ 351"/>
        <xdr:cNvCxnSpPr/>
      </xdr:nvCxnSpPr>
      <xdr:spPr>
        <a:xfrm>
          <a:off x="10388600" y="1015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62361</xdr:rowOff>
    </xdr:from>
    <xdr:ext cx="599010" cy="259045"/>
    <xdr:sp macro="" textlink="">
      <xdr:nvSpPr>
        <xdr:cNvPr id="353" name="普通建設事業費最大値テキスト"/>
        <xdr:cNvSpPr txBox="1"/>
      </xdr:nvSpPr>
      <xdr:spPr>
        <a:xfrm>
          <a:off x="10528300" y="863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115684</xdr:rowOff>
    </xdr:from>
    <xdr:to>
      <xdr:col>55</xdr:col>
      <xdr:colOff>88900</xdr:colOff>
      <xdr:row>51</xdr:row>
      <xdr:rowOff>115684</xdr:rowOff>
    </xdr:to>
    <xdr:cxnSp macro="">
      <xdr:nvCxnSpPr>
        <xdr:cNvPr id="354" name="直線コネクタ 353"/>
        <xdr:cNvCxnSpPr/>
      </xdr:nvCxnSpPr>
      <xdr:spPr>
        <a:xfrm>
          <a:off x="10388600" y="885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146583</xdr:rowOff>
    </xdr:from>
    <xdr:to>
      <xdr:col>55</xdr:col>
      <xdr:colOff>0</xdr:colOff>
      <xdr:row>59</xdr:row>
      <xdr:rowOff>43752</xdr:rowOff>
    </xdr:to>
    <xdr:cxnSp macro="">
      <xdr:nvCxnSpPr>
        <xdr:cNvPr id="355" name="直線コネクタ 354"/>
        <xdr:cNvCxnSpPr/>
      </xdr:nvCxnSpPr>
      <xdr:spPr>
        <a:xfrm>
          <a:off x="9639300" y="10090683"/>
          <a:ext cx="838200" cy="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120908</xdr:rowOff>
    </xdr:from>
    <xdr:ext cx="534377" cy="259045"/>
    <xdr:sp macro="" textlink="">
      <xdr:nvSpPr>
        <xdr:cNvPr id="356" name="普通建設事業費平均値テキスト"/>
        <xdr:cNvSpPr txBox="1"/>
      </xdr:nvSpPr>
      <xdr:spPr>
        <a:xfrm>
          <a:off x="10528300" y="955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98031</xdr:rowOff>
    </xdr:from>
    <xdr:to>
      <xdr:col>55</xdr:col>
      <xdr:colOff>50800</xdr:colOff>
      <xdr:row>57</xdr:row>
      <xdr:rowOff>28181</xdr:rowOff>
    </xdr:to>
    <xdr:sp macro="" textlink="">
      <xdr:nvSpPr>
        <xdr:cNvPr id="357" name="フローチャート: 判断 356"/>
        <xdr:cNvSpPr/>
      </xdr:nvSpPr>
      <xdr:spPr>
        <a:xfrm>
          <a:off x="10426700" y="96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40894</xdr:rowOff>
    </xdr:from>
    <xdr:to>
      <xdr:col>50</xdr:col>
      <xdr:colOff>114300</xdr:colOff>
      <xdr:row>58</xdr:row>
      <xdr:rowOff>146583</xdr:rowOff>
    </xdr:to>
    <xdr:cxnSp macro="">
      <xdr:nvCxnSpPr>
        <xdr:cNvPr id="358" name="直線コネクタ 357"/>
        <xdr:cNvCxnSpPr/>
      </xdr:nvCxnSpPr>
      <xdr:spPr>
        <a:xfrm>
          <a:off x="8750300" y="9984994"/>
          <a:ext cx="889000" cy="1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136449</xdr:rowOff>
    </xdr:from>
    <xdr:to>
      <xdr:col>50</xdr:col>
      <xdr:colOff>165100</xdr:colOff>
      <xdr:row>56</xdr:row>
      <xdr:rowOff>66599</xdr:rowOff>
    </xdr:to>
    <xdr:sp macro="" textlink="">
      <xdr:nvSpPr>
        <xdr:cNvPr id="359" name="フローチャート: 判断 358"/>
        <xdr:cNvSpPr/>
      </xdr:nvSpPr>
      <xdr:spPr>
        <a:xfrm>
          <a:off x="95885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83126</xdr:rowOff>
    </xdr:from>
    <xdr:ext cx="534377" cy="259045"/>
    <xdr:sp macro="" textlink="">
      <xdr:nvSpPr>
        <xdr:cNvPr id="360" name="テキスト ボックス 359"/>
        <xdr:cNvSpPr txBox="1"/>
      </xdr:nvSpPr>
      <xdr:spPr>
        <a:xfrm>
          <a:off x="9372111" y="93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40894</xdr:rowOff>
    </xdr:from>
    <xdr:to>
      <xdr:col>45</xdr:col>
      <xdr:colOff>177800</xdr:colOff>
      <xdr:row>58</xdr:row>
      <xdr:rowOff>99225</xdr:rowOff>
    </xdr:to>
    <xdr:cxnSp macro="">
      <xdr:nvCxnSpPr>
        <xdr:cNvPr id="361" name="直線コネクタ 360"/>
        <xdr:cNvCxnSpPr/>
      </xdr:nvCxnSpPr>
      <xdr:spPr>
        <a:xfrm flipV="1">
          <a:off x="7861300" y="9984994"/>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145402</xdr:rowOff>
    </xdr:from>
    <xdr:to>
      <xdr:col>46</xdr:col>
      <xdr:colOff>38100</xdr:colOff>
      <xdr:row>56</xdr:row>
      <xdr:rowOff>75552</xdr:rowOff>
    </xdr:to>
    <xdr:sp macro="" textlink="">
      <xdr:nvSpPr>
        <xdr:cNvPr id="362" name="フローチャート: 判断 361"/>
        <xdr:cNvSpPr/>
      </xdr:nvSpPr>
      <xdr:spPr>
        <a:xfrm>
          <a:off x="8699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92079</xdr:rowOff>
    </xdr:from>
    <xdr:ext cx="534377" cy="259045"/>
    <xdr:sp macro="" textlink="">
      <xdr:nvSpPr>
        <xdr:cNvPr id="363" name="テキスト ボックス 362"/>
        <xdr:cNvSpPr txBox="1"/>
      </xdr:nvSpPr>
      <xdr:spPr>
        <a:xfrm>
          <a:off x="8483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99225</xdr:rowOff>
    </xdr:from>
    <xdr:to>
      <xdr:col>41</xdr:col>
      <xdr:colOff>50800</xdr:colOff>
      <xdr:row>58</xdr:row>
      <xdr:rowOff>114821</xdr:rowOff>
    </xdr:to>
    <xdr:cxnSp macro="">
      <xdr:nvCxnSpPr>
        <xdr:cNvPr id="364" name="直線コネクタ 363"/>
        <xdr:cNvCxnSpPr/>
      </xdr:nvCxnSpPr>
      <xdr:spPr>
        <a:xfrm flipV="1">
          <a:off x="6972300" y="10043325"/>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39840</xdr:rowOff>
    </xdr:from>
    <xdr:to>
      <xdr:col>41</xdr:col>
      <xdr:colOff>101600</xdr:colOff>
      <xdr:row>56</xdr:row>
      <xdr:rowOff>141440</xdr:rowOff>
    </xdr:to>
    <xdr:sp macro="" textlink="">
      <xdr:nvSpPr>
        <xdr:cNvPr id="365" name="フローチャート: 判断 364"/>
        <xdr:cNvSpPr/>
      </xdr:nvSpPr>
      <xdr:spPr>
        <a:xfrm>
          <a:off x="7810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157967</xdr:rowOff>
    </xdr:from>
    <xdr:ext cx="534377" cy="259045"/>
    <xdr:sp macro="" textlink="">
      <xdr:nvSpPr>
        <xdr:cNvPr id="366" name="テキスト ボックス 365"/>
        <xdr:cNvSpPr txBox="1"/>
      </xdr:nvSpPr>
      <xdr:spPr>
        <a:xfrm>
          <a:off x="7594111" y="94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17081</xdr:rowOff>
    </xdr:from>
    <xdr:to>
      <xdr:col>36</xdr:col>
      <xdr:colOff>165100</xdr:colOff>
      <xdr:row>56</xdr:row>
      <xdr:rowOff>118681</xdr:rowOff>
    </xdr:to>
    <xdr:sp macro="" textlink="">
      <xdr:nvSpPr>
        <xdr:cNvPr id="367" name="フローチャート: 判断 366"/>
        <xdr:cNvSpPr/>
      </xdr:nvSpPr>
      <xdr:spPr>
        <a:xfrm>
          <a:off x="6921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135208</xdr:rowOff>
    </xdr:from>
    <xdr:ext cx="534377" cy="259045"/>
    <xdr:sp macro="" textlink="">
      <xdr:nvSpPr>
        <xdr:cNvPr id="368" name="テキスト ボックス 367"/>
        <xdr:cNvSpPr txBox="1"/>
      </xdr:nvSpPr>
      <xdr:spPr>
        <a:xfrm>
          <a:off x="6705111" y="93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164402</xdr:rowOff>
    </xdr:from>
    <xdr:to>
      <xdr:col>55</xdr:col>
      <xdr:colOff>50800</xdr:colOff>
      <xdr:row>59</xdr:row>
      <xdr:rowOff>94552</xdr:rowOff>
    </xdr:to>
    <xdr:sp macro="" textlink="">
      <xdr:nvSpPr>
        <xdr:cNvPr id="374" name="楕円 373"/>
        <xdr:cNvSpPr/>
      </xdr:nvSpPr>
      <xdr:spPr>
        <a:xfrm>
          <a:off x="10426700" y="101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79329</xdr:rowOff>
    </xdr:from>
    <xdr:ext cx="534377" cy="259045"/>
    <xdr:sp macro="" textlink="">
      <xdr:nvSpPr>
        <xdr:cNvPr id="375" name="普通建設事業費該当値テキスト"/>
        <xdr:cNvSpPr txBox="1"/>
      </xdr:nvSpPr>
      <xdr:spPr>
        <a:xfrm>
          <a:off x="10528300" y="100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95783</xdr:rowOff>
    </xdr:from>
    <xdr:to>
      <xdr:col>50</xdr:col>
      <xdr:colOff>165100</xdr:colOff>
      <xdr:row>59</xdr:row>
      <xdr:rowOff>25933</xdr:rowOff>
    </xdr:to>
    <xdr:sp macro="" textlink="">
      <xdr:nvSpPr>
        <xdr:cNvPr id="376" name="楕円 375"/>
        <xdr:cNvSpPr/>
      </xdr:nvSpPr>
      <xdr:spPr>
        <a:xfrm>
          <a:off x="9588500" y="100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17060</xdr:rowOff>
    </xdr:from>
    <xdr:ext cx="534377" cy="259045"/>
    <xdr:sp macro="" textlink="">
      <xdr:nvSpPr>
        <xdr:cNvPr id="377" name="テキスト ボックス 376"/>
        <xdr:cNvSpPr txBox="1"/>
      </xdr:nvSpPr>
      <xdr:spPr>
        <a:xfrm>
          <a:off x="9372111" y="1013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161544</xdr:rowOff>
    </xdr:from>
    <xdr:to>
      <xdr:col>46</xdr:col>
      <xdr:colOff>38100</xdr:colOff>
      <xdr:row>58</xdr:row>
      <xdr:rowOff>91694</xdr:rowOff>
    </xdr:to>
    <xdr:sp macro="" textlink="">
      <xdr:nvSpPr>
        <xdr:cNvPr id="378" name="楕円 377"/>
        <xdr:cNvSpPr/>
      </xdr:nvSpPr>
      <xdr:spPr>
        <a:xfrm>
          <a:off x="8699500" y="99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82821</xdr:rowOff>
    </xdr:from>
    <xdr:ext cx="534377" cy="259045"/>
    <xdr:sp macro="" textlink="">
      <xdr:nvSpPr>
        <xdr:cNvPr id="379" name="テキスト ボックス 378"/>
        <xdr:cNvSpPr txBox="1"/>
      </xdr:nvSpPr>
      <xdr:spPr>
        <a:xfrm>
          <a:off x="8483111" y="100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48425</xdr:rowOff>
    </xdr:from>
    <xdr:to>
      <xdr:col>41</xdr:col>
      <xdr:colOff>101600</xdr:colOff>
      <xdr:row>58</xdr:row>
      <xdr:rowOff>150025</xdr:rowOff>
    </xdr:to>
    <xdr:sp macro="" textlink="">
      <xdr:nvSpPr>
        <xdr:cNvPr id="380" name="楕円 379"/>
        <xdr:cNvSpPr/>
      </xdr:nvSpPr>
      <xdr:spPr>
        <a:xfrm>
          <a:off x="7810500" y="99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141152</xdr:rowOff>
    </xdr:from>
    <xdr:ext cx="534377" cy="259045"/>
    <xdr:sp macro="" textlink="">
      <xdr:nvSpPr>
        <xdr:cNvPr id="381" name="テキスト ボックス 380"/>
        <xdr:cNvSpPr txBox="1"/>
      </xdr:nvSpPr>
      <xdr:spPr>
        <a:xfrm>
          <a:off x="7594111" y="100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64021</xdr:rowOff>
    </xdr:from>
    <xdr:to>
      <xdr:col>36</xdr:col>
      <xdr:colOff>165100</xdr:colOff>
      <xdr:row>58</xdr:row>
      <xdr:rowOff>165621</xdr:rowOff>
    </xdr:to>
    <xdr:sp macro="" textlink="">
      <xdr:nvSpPr>
        <xdr:cNvPr id="382" name="楕円 381"/>
        <xdr:cNvSpPr/>
      </xdr:nvSpPr>
      <xdr:spPr>
        <a:xfrm>
          <a:off x="6921500" y="100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156748</xdr:rowOff>
    </xdr:from>
    <xdr:ext cx="534377" cy="259045"/>
    <xdr:sp macro="" textlink="">
      <xdr:nvSpPr>
        <xdr:cNvPr id="383" name="テキスト ボックス 382"/>
        <xdr:cNvSpPr txBox="1"/>
      </xdr:nvSpPr>
      <xdr:spPr>
        <a:xfrm>
          <a:off x="6705111" y="101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128361</xdr:rowOff>
    </xdr:from>
    <xdr:to>
      <xdr:col>54</xdr:col>
      <xdr:colOff>189865</xdr:colOff>
      <xdr:row>78</xdr:row>
      <xdr:rowOff>115697</xdr:rowOff>
    </xdr:to>
    <xdr:cxnSp macro="">
      <xdr:nvCxnSpPr>
        <xdr:cNvPr id="405" name="直線コネクタ 404"/>
        <xdr:cNvCxnSpPr/>
      </xdr:nvCxnSpPr>
      <xdr:spPr>
        <a:xfrm flipV="1">
          <a:off x="10475595" y="12301311"/>
          <a:ext cx="1270" cy="118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119524</xdr:rowOff>
    </xdr:from>
    <xdr:ext cx="378565" cy="259045"/>
    <xdr:sp macro="" textlink="">
      <xdr:nvSpPr>
        <xdr:cNvPr id="406" name="普通建設事業費 （ うち新規整備　）最小値テキスト"/>
        <xdr:cNvSpPr txBox="1"/>
      </xdr:nvSpPr>
      <xdr:spPr>
        <a:xfrm>
          <a:off x="10528300" y="13492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115697</xdr:rowOff>
    </xdr:from>
    <xdr:to>
      <xdr:col>55</xdr:col>
      <xdr:colOff>88900</xdr:colOff>
      <xdr:row>78</xdr:row>
      <xdr:rowOff>115697</xdr:rowOff>
    </xdr:to>
    <xdr:cxnSp macro="">
      <xdr:nvCxnSpPr>
        <xdr:cNvPr id="407" name="直線コネクタ 406"/>
        <xdr:cNvCxnSpPr/>
      </xdr:nvCxnSpPr>
      <xdr:spPr>
        <a:xfrm>
          <a:off x="10388600" y="1348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75038</xdr:rowOff>
    </xdr:from>
    <xdr:ext cx="534377" cy="259045"/>
    <xdr:sp macro="" textlink="">
      <xdr:nvSpPr>
        <xdr:cNvPr id="408" name="普通建設事業費 （ うち新規整備　）最大値テキスト"/>
        <xdr:cNvSpPr txBox="1"/>
      </xdr:nvSpPr>
      <xdr:spPr>
        <a:xfrm>
          <a:off x="10528300" y="120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128361</xdr:rowOff>
    </xdr:from>
    <xdr:to>
      <xdr:col>55</xdr:col>
      <xdr:colOff>88900</xdr:colOff>
      <xdr:row>71</xdr:row>
      <xdr:rowOff>128361</xdr:rowOff>
    </xdr:to>
    <xdr:cxnSp macro="">
      <xdr:nvCxnSpPr>
        <xdr:cNvPr id="409" name="直線コネクタ 408"/>
        <xdr:cNvCxnSpPr/>
      </xdr:nvCxnSpPr>
      <xdr:spPr>
        <a:xfrm>
          <a:off x="10388600" y="1230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73315</xdr:rowOff>
    </xdr:from>
    <xdr:to>
      <xdr:col>55</xdr:col>
      <xdr:colOff>0</xdr:colOff>
      <xdr:row>78</xdr:row>
      <xdr:rowOff>115697</xdr:rowOff>
    </xdr:to>
    <xdr:cxnSp macro="">
      <xdr:nvCxnSpPr>
        <xdr:cNvPr id="410" name="直線コネクタ 409"/>
        <xdr:cNvCxnSpPr/>
      </xdr:nvCxnSpPr>
      <xdr:spPr>
        <a:xfrm>
          <a:off x="9639300" y="13274965"/>
          <a:ext cx="838200" cy="2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43471</xdr:rowOff>
    </xdr:from>
    <xdr:ext cx="534377" cy="259045"/>
    <xdr:sp macro="" textlink="">
      <xdr:nvSpPr>
        <xdr:cNvPr id="411" name="普通建設事業費 （ うち新規整備　）平均値テキスト"/>
        <xdr:cNvSpPr txBox="1"/>
      </xdr:nvSpPr>
      <xdr:spPr>
        <a:xfrm>
          <a:off x="10528300" y="12730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20594</xdr:rowOff>
    </xdr:from>
    <xdr:to>
      <xdr:col>55</xdr:col>
      <xdr:colOff>50800</xdr:colOff>
      <xdr:row>75</xdr:row>
      <xdr:rowOff>122194</xdr:rowOff>
    </xdr:to>
    <xdr:sp macro="" textlink="">
      <xdr:nvSpPr>
        <xdr:cNvPr id="412" name="フローチャート: 判断 411"/>
        <xdr:cNvSpPr/>
      </xdr:nvSpPr>
      <xdr:spPr>
        <a:xfrm>
          <a:off x="104267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73315</xdr:rowOff>
    </xdr:from>
    <xdr:to>
      <xdr:col>50</xdr:col>
      <xdr:colOff>114300</xdr:colOff>
      <xdr:row>77</xdr:row>
      <xdr:rowOff>110576</xdr:rowOff>
    </xdr:to>
    <xdr:cxnSp macro="">
      <xdr:nvCxnSpPr>
        <xdr:cNvPr id="413" name="直線コネクタ 412"/>
        <xdr:cNvCxnSpPr/>
      </xdr:nvCxnSpPr>
      <xdr:spPr>
        <a:xfrm flipV="1">
          <a:off x="8750300" y="13274965"/>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64851</xdr:rowOff>
    </xdr:from>
    <xdr:to>
      <xdr:col>50</xdr:col>
      <xdr:colOff>165100</xdr:colOff>
      <xdr:row>73</xdr:row>
      <xdr:rowOff>166451</xdr:rowOff>
    </xdr:to>
    <xdr:sp macro="" textlink="">
      <xdr:nvSpPr>
        <xdr:cNvPr id="414" name="フローチャート: 判断 413"/>
        <xdr:cNvSpPr/>
      </xdr:nvSpPr>
      <xdr:spPr>
        <a:xfrm>
          <a:off x="9588500" y="125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11528</xdr:rowOff>
    </xdr:from>
    <xdr:ext cx="534377" cy="259045"/>
    <xdr:sp macro="" textlink="">
      <xdr:nvSpPr>
        <xdr:cNvPr id="415" name="テキスト ボックス 414"/>
        <xdr:cNvSpPr txBox="1"/>
      </xdr:nvSpPr>
      <xdr:spPr>
        <a:xfrm>
          <a:off x="9372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110576</xdr:rowOff>
    </xdr:from>
    <xdr:to>
      <xdr:col>45</xdr:col>
      <xdr:colOff>177800</xdr:colOff>
      <xdr:row>78</xdr:row>
      <xdr:rowOff>58593</xdr:rowOff>
    </xdr:to>
    <xdr:cxnSp macro="">
      <xdr:nvCxnSpPr>
        <xdr:cNvPr id="416" name="直線コネクタ 415"/>
        <xdr:cNvCxnSpPr/>
      </xdr:nvCxnSpPr>
      <xdr:spPr>
        <a:xfrm flipV="1">
          <a:off x="7861300" y="13312226"/>
          <a:ext cx="889000" cy="1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111394</xdr:rowOff>
    </xdr:from>
    <xdr:to>
      <xdr:col>46</xdr:col>
      <xdr:colOff>38100</xdr:colOff>
      <xdr:row>75</xdr:row>
      <xdr:rowOff>41544</xdr:rowOff>
    </xdr:to>
    <xdr:sp macro="" textlink="">
      <xdr:nvSpPr>
        <xdr:cNvPr id="417" name="フローチャート: 判断 416"/>
        <xdr:cNvSpPr/>
      </xdr:nvSpPr>
      <xdr:spPr>
        <a:xfrm>
          <a:off x="8699500" y="127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58071</xdr:rowOff>
    </xdr:from>
    <xdr:ext cx="534377" cy="259045"/>
    <xdr:sp macro="" textlink="">
      <xdr:nvSpPr>
        <xdr:cNvPr id="418" name="テキスト ボックス 417"/>
        <xdr:cNvSpPr txBox="1"/>
      </xdr:nvSpPr>
      <xdr:spPr>
        <a:xfrm>
          <a:off x="8483111" y="12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4962</xdr:rowOff>
    </xdr:from>
    <xdr:to>
      <xdr:col>41</xdr:col>
      <xdr:colOff>50800</xdr:colOff>
      <xdr:row>78</xdr:row>
      <xdr:rowOff>58593</xdr:rowOff>
    </xdr:to>
    <xdr:cxnSp macro="">
      <xdr:nvCxnSpPr>
        <xdr:cNvPr id="419" name="直線コネクタ 418"/>
        <xdr:cNvCxnSpPr/>
      </xdr:nvCxnSpPr>
      <xdr:spPr>
        <a:xfrm>
          <a:off x="6972300" y="13378062"/>
          <a:ext cx="889000" cy="5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48164</xdr:rowOff>
    </xdr:from>
    <xdr:to>
      <xdr:col>41</xdr:col>
      <xdr:colOff>101600</xdr:colOff>
      <xdr:row>75</xdr:row>
      <xdr:rowOff>149765</xdr:rowOff>
    </xdr:to>
    <xdr:sp macro="" textlink="">
      <xdr:nvSpPr>
        <xdr:cNvPr id="420" name="フローチャート: 判断 419"/>
        <xdr:cNvSpPr/>
      </xdr:nvSpPr>
      <xdr:spPr>
        <a:xfrm>
          <a:off x="7810500" y="129069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166291</xdr:rowOff>
    </xdr:from>
    <xdr:ext cx="534377" cy="259045"/>
    <xdr:sp macro="" textlink="">
      <xdr:nvSpPr>
        <xdr:cNvPr id="421" name="テキスト ボックス 420"/>
        <xdr:cNvSpPr txBox="1"/>
      </xdr:nvSpPr>
      <xdr:spPr>
        <a:xfrm>
          <a:off x="7594111" y="126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80350</xdr:rowOff>
    </xdr:from>
    <xdr:to>
      <xdr:col>36</xdr:col>
      <xdr:colOff>165100</xdr:colOff>
      <xdr:row>75</xdr:row>
      <xdr:rowOff>10500</xdr:rowOff>
    </xdr:to>
    <xdr:sp macro="" textlink="">
      <xdr:nvSpPr>
        <xdr:cNvPr id="422" name="フローチャート: 判断 421"/>
        <xdr:cNvSpPr/>
      </xdr:nvSpPr>
      <xdr:spPr>
        <a:xfrm>
          <a:off x="6921500" y="1276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27027</xdr:rowOff>
    </xdr:from>
    <xdr:ext cx="534377" cy="259045"/>
    <xdr:sp macro="" textlink="">
      <xdr:nvSpPr>
        <xdr:cNvPr id="423" name="テキスト ボックス 422"/>
        <xdr:cNvSpPr txBox="1"/>
      </xdr:nvSpPr>
      <xdr:spPr>
        <a:xfrm>
          <a:off x="6705111" y="125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64897</xdr:rowOff>
    </xdr:from>
    <xdr:to>
      <xdr:col>55</xdr:col>
      <xdr:colOff>50800</xdr:colOff>
      <xdr:row>78</xdr:row>
      <xdr:rowOff>166497</xdr:rowOff>
    </xdr:to>
    <xdr:sp macro="" textlink="">
      <xdr:nvSpPr>
        <xdr:cNvPr id="429" name="楕円 428"/>
        <xdr:cNvSpPr/>
      </xdr:nvSpPr>
      <xdr:spPr>
        <a:xfrm>
          <a:off x="10426700" y="134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151274</xdr:rowOff>
    </xdr:from>
    <xdr:ext cx="378565" cy="259045"/>
    <xdr:sp macro="" textlink="">
      <xdr:nvSpPr>
        <xdr:cNvPr id="430" name="普通建設事業費 （ うち新規整備　）該当値テキスト"/>
        <xdr:cNvSpPr txBox="1"/>
      </xdr:nvSpPr>
      <xdr:spPr>
        <a:xfrm>
          <a:off x="10528300" y="133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22515</xdr:rowOff>
    </xdr:from>
    <xdr:to>
      <xdr:col>50</xdr:col>
      <xdr:colOff>165100</xdr:colOff>
      <xdr:row>77</xdr:row>
      <xdr:rowOff>124115</xdr:rowOff>
    </xdr:to>
    <xdr:sp macro="" textlink="">
      <xdr:nvSpPr>
        <xdr:cNvPr id="431" name="楕円 430"/>
        <xdr:cNvSpPr/>
      </xdr:nvSpPr>
      <xdr:spPr>
        <a:xfrm>
          <a:off x="9588500" y="132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115242</xdr:rowOff>
    </xdr:from>
    <xdr:ext cx="469744" cy="259045"/>
    <xdr:sp macro="" textlink="">
      <xdr:nvSpPr>
        <xdr:cNvPr id="432" name="テキスト ボックス 431"/>
        <xdr:cNvSpPr txBox="1"/>
      </xdr:nvSpPr>
      <xdr:spPr>
        <a:xfrm>
          <a:off x="9404428" y="1331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59776</xdr:rowOff>
    </xdr:from>
    <xdr:to>
      <xdr:col>46</xdr:col>
      <xdr:colOff>38100</xdr:colOff>
      <xdr:row>77</xdr:row>
      <xdr:rowOff>161376</xdr:rowOff>
    </xdr:to>
    <xdr:sp macro="" textlink="">
      <xdr:nvSpPr>
        <xdr:cNvPr id="433" name="楕円 432"/>
        <xdr:cNvSpPr/>
      </xdr:nvSpPr>
      <xdr:spPr>
        <a:xfrm>
          <a:off x="8699500" y="132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152503</xdr:rowOff>
    </xdr:from>
    <xdr:ext cx="469744" cy="259045"/>
    <xdr:sp macro="" textlink="">
      <xdr:nvSpPr>
        <xdr:cNvPr id="434" name="テキスト ボックス 433"/>
        <xdr:cNvSpPr txBox="1"/>
      </xdr:nvSpPr>
      <xdr:spPr>
        <a:xfrm>
          <a:off x="8515428" y="1335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7793</xdr:rowOff>
    </xdr:from>
    <xdr:to>
      <xdr:col>41</xdr:col>
      <xdr:colOff>101600</xdr:colOff>
      <xdr:row>78</xdr:row>
      <xdr:rowOff>109393</xdr:rowOff>
    </xdr:to>
    <xdr:sp macro="" textlink="">
      <xdr:nvSpPr>
        <xdr:cNvPr id="435" name="楕円 434"/>
        <xdr:cNvSpPr/>
      </xdr:nvSpPr>
      <xdr:spPr>
        <a:xfrm>
          <a:off x="7810500" y="133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100520</xdr:rowOff>
    </xdr:from>
    <xdr:ext cx="469744" cy="259045"/>
    <xdr:sp macro="" textlink="">
      <xdr:nvSpPr>
        <xdr:cNvPr id="436" name="テキスト ボックス 435"/>
        <xdr:cNvSpPr txBox="1"/>
      </xdr:nvSpPr>
      <xdr:spPr>
        <a:xfrm>
          <a:off x="7626428" y="1347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125612</xdr:rowOff>
    </xdr:from>
    <xdr:to>
      <xdr:col>36</xdr:col>
      <xdr:colOff>165100</xdr:colOff>
      <xdr:row>78</xdr:row>
      <xdr:rowOff>55762</xdr:rowOff>
    </xdr:to>
    <xdr:sp macro="" textlink="">
      <xdr:nvSpPr>
        <xdr:cNvPr id="437" name="楕円 436"/>
        <xdr:cNvSpPr/>
      </xdr:nvSpPr>
      <xdr:spPr>
        <a:xfrm>
          <a:off x="6921500" y="1332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46889</xdr:rowOff>
    </xdr:from>
    <xdr:ext cx="469744" cy="259045"/>
    <xdr:sp macro="" textlink="">
      <xdr:nvSpPr>
        <xdr:cNvPr id="438" name="テキスト ボックス 437"/>
        <xdr:cNvSpPr txBox="1"/>
      </xdr:nvSpPr>
      <xdr:spPr>
        <a:xfrm>
          <a:off x="6737428" y="1341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9" name="直線コネクタ 448"/>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0" name="テキスト ボックス 449"/>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1" name="直線コネクタ 45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2" name="テキスト ボックス 451"/>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3" name="直線コネクタ 452"/>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4" name="テキスト ボックス 453"/>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7" name="直線コネクタ 456"/>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8" name="テキスト ボックス 457"/>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9" name="直線コネクタ 45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0" name="テキスト ボックス 45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1" name="直線コネクタ 460"/>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2" name="テキスト ボックス 461"/>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116111</xdr:rowOff>
    </xdr:from>
    <xdr:to>
      <xdr:col>54</xdr:col>
      <xdr:colOff>189865</xdr:colOff>
      <xdr:row>98</xdr:row>
      <xdr:rowOff>96881</xdr:rowOff>
    </xdr:to>
    <xdr:cxnSp macro="">
      <xdr:nvCxnSpPr>
        <xdr:cNvPr id="466" name="直線コネクタ 465"/>
        <xdr:cNvCxnSpPr/>
      </xdr:nvCxnSpPr>
      <xdr:spPr>
        <a:xfrm flipV="1">
          <a:off x="10475595" y="15546611"/>
          <a:ext cx="1270" cy="135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100708</xdr:rowOff>
    </xdr:from>
    <xdr:ext cx="534377" cy="259045"/>
    <xdr:sp macro="" textlink="">
      <xdr:nvSpPr>
        <xdr:cNvPr id="467" name="普通建設事業費 （ うち更新整備　）最小値テキスト"/>
        <xdr:cNvSpPr txBox="1"/>
      </xdr:nvSpPr>
      <xdr:spPr>
        <a:xfrm>
          <a:off x="10528300" y="1690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96881</xdr:rowOff>
    </xdr:from>
    <xdr:to>
      <xdr:col>55</xdr:col>
      <xdr:colOff>88900</xdr:colOff>
      <xdr:row>98</xdr:row>
      <xdr:rowOff>96881</xdr:rowOff>
    </xdr:to>
    <xdr:cxnSp macro="">
      <xdr:nvCxnSpPr>
        <xdr:cNvPr id="468" name="直線コネクタ 467"/>
        <xdr:cNvCxnSpPr/>
      </xdr:nvCxnSpPr>
      <xdr:spPr>
        <a:xfrm>
          <a:off x="10388600" y="1689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62788</xdr:rowOff>
    </xdr:from>
    <xdr:ext cx="599010" cy="259045"/>
    <xdr:sp macro="" textlink="">
      <xdr:nvSpPr>
        <xdr:cNvPr id="469" name="普通建設事業費 （ うち更新整備　）最大値テキスト"/>
        <xdr:cNvSpPr txBox="1"/>
      </xdr:nvSpPr>
      <xdr:spPr>
        <a:xfrm>
          <a:off x="10528300" y="1532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116111</xdr:rowOff>
    </xdr:from>
    <xdr:to>
      <xdr:col>55</xdr:col>
      <xdr:colOff>88900</xdr:colOff>
      <xdr:row>90</xdr:row>
      <xdr:rowOff>116111</xdr:rowOff>
    </xdr:to>
    <xdr:cxnSp macro="">
      <xdr:nvCxnSpPr>
        <xdr:cNvPr id="470" name="直線コネクタ 469"/>
        <xdr:cNvCxnSpPr/>
      </xdr:nvCxnSpPr>
      <xdr:spPr>
        <a:xfrm>
          <a:off x="10388600" y="1554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157017</xdr:rowOff>
    </xdr:from>
    <xdr:to>
      <xdr:col>55</xdr:col>
      <xdr:colOff>0</xdr:colOff>
      <xdr:row>98</xdr:row>
      <xdr:rowOff>25885</xdr:rowOff>
    </xdr:to>
    <xdr:cxnSp macro="">
      <xdr:nvCxnSpPr>
        <xdr:cNvPr id="471" name="直線コネクタ 470"/>
        <xdr:cNvCxnSpPr/>
      </xdr:nvCxnSpPr>
      <xdr:spPr>
        <a:xfrm>
          <a:off x="9639300" y="16787667"/>
          <a:ext cx="838200" cy="4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75102</xdr:rowOff>
    </xdr:from>
    <xdr:ext cx="534377" cy="259045"/>
    <xdr:sp macro="" textlink="">
      <xdr:nvSpPr>
        <xdr:cNvPr id="472" name="普通建設事業費 （ うち更新整備　）平均値テキスト"/>
        <xdr:cNvSpPr txBox="1"/>
      </xdr:nvSpPr>
      <xdr:spPr>
        <a:xfrm>
          <a:off x="10528300" y="16362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52225</xdr:rowOff>
    </xdr:from>
    <xdr:to>
      <xdr:col>55</xdr:col>
      <xdr:colOff>50800</xdr:colOff>
      <xdr:row>96</xdr:row>
      <xdr:rowOff>153825</xdr:rowOff>
    </xdr:to>
    <xdr:sp macro="" textlink="">
      <xdr:nvSpPr>
        <xdr:cNvPr id="473" name="フローチャート: 判断 472"/>
        <xdr:cNvSpPr/>
      </xdr:nvSpPr>
      <xdr:spPr>
        <a:xfrm>
          <a:off x="10426700" y="1651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13356</xdr:rowOff>
    </xdr:from>
    <xdr:to>
      <xdr:col>50</xdr:col>
      <xdr:colOff>114300</xdr:colOff>
      <xdr:row>97</xdr:row>
      <xdr:rowOff>157017</xdr:rowOff>
    </xdr:to>
    <xdr:cxnSp macro="">
      <xdr:nvCxnSpPr>
        <xdr:cNvPr id="474" name="直線コネクタ 473"/>
        <xdr:cNvCxnSpPr/>
      </xdr:nvCxnSpPr>
      <xdr:spPr>
        <a:xfrm>
          <a:off x="8750300" y="16644006"/>
          <a:ext cx="889000" cy="14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57167</xdr:rowOff>
    </xdr:from>
    <xdr:to>
      <xdr:col>50</xdr:col>
      <xdr:colOff>165100</xdr:colOff>
      <xdr:row>96</xdr:row>
      <xdr:rowOff>158767</xdr:rowOff>
    </xdr:to>
    <xdr:sp macro="" textlink="">
      <xdr:nvSpPr>
        <xdr:cNvPr id="475" name="フローチャート: 判断 474"/>
        <xdr:cNvSpPr/>
      </xdr:nvSpPr>
      <xdr:spPr>
        <a:xfrm>
          <a:off x="9588500" y="1651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3844</xdr:rowOff>
    </xdr:from>
    <xdr:ext cx="534377" cy="259045"/>
    <xdr:sp macro="" textlink="">
      <xdr:nvSpPr>
        <xdr:cNvPr id="476" name="テキスト ボックス 475"/>
        <xdr:cNvSpPr txBox="1"/>
      </xdr:nvSpPr>
      <xdr:spPr>
        <a:xfrm>
          <a:off x="9372111" y="1629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13356</xdr:rowOff>
    </xdr:from>
    <xdr:to>
      <xdr:col>45</xdr:col>
      <xdr:colOff>177800</xdr:colOff>
      <xdr:row>97</xdr:row>
      <xdr:rowOff>140114</xdr:rowOff>
    </xdr:to>
    <xdr:cxnSp macro="">
      <xdr:nvCxnSpPr>
        <xdr:cNvPr id="477" name="直線コネクタ 476"/>
        <xdr:cNvCxnSpPr/>
      </xdr:nvCxnSpPr>
      <xdr:spPr>
        <a:xfrm flipV="1">
          <a:off x="7861300" y="16644006"/>
          <a:ext cx="889000" cy="1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147222</xdr:rowOff>
    </xdr:from>
    <xdr:to>
      <xdr:col>46</xdr:col>
      <xdr:colOff>38100</xdr:colOff>
      <xdr:row>96</xdr:row>
      <xdr:rowOff>77372</xdr:rowOff>
    </xdr:to>
    <xdr:sp macro="" textlink="">
      <xdr:nvSpPr>
        <xdr:cNvPr id="478" name="フローチャート: 判断 477"/>
        <xdr:cNvSpPr/>
      </xdr:nvSpPr>
      <xdr:spPr>
        <a:xfrm>
          <a:off x="8699500" y="164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93899</xdr:rowOff>
    </xdr:from>
    <xdr:ext cx="534377" cy="259045"/>
    <xdr:sp macro="" textlink="">
      <xdr:nvSpPr>
        <xdr:cNvPr id="479" name="テキスト ボックス 478"/>
        <xdr:cNvSpPr txBox="1"/>
      </xdr:nvSpPr>
      <xdr:spPr>
        <a:xfrm>
          <a:off x="8483111" y="1621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140114</xdr:rowOff>
    </xdr:from>
    <xdr:to>
      <xdr:col>41</xdr:col>
      <xdr:colOff>50800</xdr:colOff>
      <xdr:row>97</xdr:row>
      <xdr:rowOff>155817</xdr:rowOff>
    </xdr:to>
    <xdr:cxnSp macro="">
      <xdr:nvCxnSpPr>
        <xdr:cNvPr id="480" name="直線コネクタ 479"/>
        <xdr:cNvCxnSpPr/>
      </xdr:nvCxnSpPr>
      <xdr:spPr>
        <a:xfrm flipV="1">
          <a:off x="6972300" y="16770764"/>
          <a:ext cx="889000"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49037</xdr:rowOff>
    </xdr:from>
    <xdr:to>
      <xdr:col>41</xdr:col>
      <xdr:colOff>101600</xdr:colOff>
      <xdr:row>96</xdr:row>
      <xdr:rowOff>150637</xdr:rowOff>
    </xdr:to>
    <xdr:sp macro="" textlink="">
      <xdr:nvSpPr>
        <xdr:cNvPr id="481" name="フローチャート: 判断 480"/>
        <xdr:cNvSpPr/>
      </xdr:nvSpPr>
      <xdr:spPr>
        <a:xfrm>
          <a:off x="7810500" y="1650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167164</xdr:rowOff>
    </xdr:from>
    <xdr:ext cx="534377" cy="259045"/>
    <xdr:sp macro="" textlink="">
      <xdr:nvSpPr>
        <xdr:cNvPr id="482" name="テキスト ボックス 481"/>
        <xdr:cNvSpPr txBox="1"/>
      </xdr:nvSpPr>
      <xdr:spPr>
        <a:xfrm>
          <a:off x="7594111" y="1628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88185</xdr:rowOff>
    </xdr:from>
    <xdr:to>
      <xdr:col>36</xdr:col>
      <xdr:colOff>165100</xdr:colOff>
      <xdr:row>97</xdr:row>
      <xdr:rowOff>18335</xdr:rowOff>
    </xdr:to>
    <xdr:sp macro="" textlink="">
      <xdr:nvSpPr>
        <xdr:cNvPr id="483" name="フローチャート: 判断 482"/>
        <xdr:cNvSpPr/>
      </xdr:nvSpPr>
      <xdr:spPr>
        <a:xfrm>
          <a:off x="6921500" y="165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34862</xdr:rowOff>
    </xdr:from>
    <xdr:ext cx="534377" cy="259045"/>
    <xdr:sp macro="" textlink="">
      <xdr:nvSpPr>
        <xdr:cNvPr id="484" name="テキスト ボックス 483"/>
        <xdr:cNvSpPr txBox="1"/>
      </xdr:nvSpPr>
      <xdr:spPr>
        <a:xfrm>
          <a:off x="6705111" y="163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146535</xdr:rowOff>
    </xdr:from>
    <xdr:to>
      <xdr:col>55</xdr:col>
      <xdr:colOff>50800</xdr:colOff>
      <xdr:row>98</xdr:row>
      <xdr:rowOff>76685</xdr:rowOff>
    </xdr:to>
    <xdr:sp macro="" textlink="">
      <xdr:nvSpPr>
        <xdr:cNvPr id="490" name="楕円 489"/>
        <xdr:cNvSpPr/>
      </xdr:nvSpPr>
      <xdr:spPr>
        <a:xfrm>
          <a:off x="10426700" y="167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61462</xdr:rowOff>
    </xdr:from>
    <xdr:ext cx="534377" cy="259045"/>
    <xdr:sp macro="" textlink="">
      <xdr:nvSpPr>
        <xdr:cNvPr id="491" name="普通建設事業費 （ うち更新整備　）該当値テキスト"/>
        <xdr:cNvSpPr txBox="1"/>
      </xdr:nvSpPr>
      <xdr:spPr>
        <a:xfrm>
          <a:off x="10528300" y="1669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106217</xdr:rowOff>
    </xdr:from>
    <xdr:to>
      <xdr:col>50</xdr:col>
      <xdr:colOff>165100</xdr:colOff>
      <xdr:row>98</xdr:row>
      <xdr:rowOff>36367</xdr:rowOff>
    </xdr:to>
    <xdr:sp macro="" textlink="">
      <xdr:nvSpPr>
        <xdr:cNvPr id="492" name="楕円 491"/>
        <xdr:cNvSpPr/>
      </xdr:nvSpPr>
      <xdr:spPr>
        <a:xfrm>
          <a:off x="9588500" y="167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27494</xdr:rowOff>
    </xdr:from>
    <xdr:ext cx="534377" cy="259045"/>
    <xdr:sp macro="" textlink="">
      <xdr:nvSpPr>
        <xdr:cNvPr id="493" name="テキスト ボックス 492"/>
        <xdr:cNvSpPr txBox="1"/>
      </xdr:nvSpPr>
      <xdr:spPr>
        <a:xfrm>
          <a:off x="9372111" y="1682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134006</xdr:rowOff>
    </xdr:from>
    <xdr:to>
      <xdr:col>46</xdr:col>
      <xdr:colOff>38100</xdr:colOff>
      <xdr:row>97</xdr:row>
      <xdr:rowOff>64156</xdr:rowOff>
    </xdr:to>
    <xdr:sp macro="" textlink="">
      <xdr:nvSpPr>
        <xdr:cNvPr id="494" name="楕円 493"/>
        <xdr:cNvSpPr/>
      </xdr:nvSpPr>
      <xdr:spPr>
        <a:xfrm>
          <a:off x="8699500" y="165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55283</xdr:rowOff>
    </xdr:from>
    <xdr:ext cx="534377" cy="259045"/>
    <xdr:sp macro="" textlink="">
      <xdr:nvSpPr>
        <xdr:cNvPr id="495" name="テキスト ボックス 494"/>
        <xdr:cNvSpPr txBox="1"/>
      </xdr:nvSpPr>
      <xdr:spPr>
        <a:xfrm>
          <a:off x="8483111" y="166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89314</xdr:rowOff>
    </xdr:from>
    <xdr:to>
      <xdr:col>41</xdr:col>
      <xdr:colOff>101600</xdr:colOff>
      <xdr:row>98</xdr:row>
      <xdr:rowOff>19464</xdr:rowOff>
    </xdr:to>
    <xdr:sp macro="" textlink="">
      <xdr:nvSpPr>
        <xdr:cNvPr id="496" name="楕円 495"/>
        <xdr:cNvSpPr/>
      </xdr:nvSpPr>
      <xdr:spPr>
        <a:xfrm>
          <a:off x="7810500" y="167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10591</xdr:rowOff>
    </xdr:from>
    <xdr:ext cx="534377" cy="259045"/>
    <xdr:sp macro="" textlink="">
      <xdr:nvSpPr>
        <xdr:cNvPr id="497" name="テキスト ボックス 496"/>
        <xdr:cNvSpPr txBox="1"/>
      </xdr:nvSpPr>
      <xdr:spPr>
        <a:xfrm>
          <a:off x="7594111" y="16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105017</xdr:rowOff>
    </xdr:from>
    <xdr:to>
      <xdr:col>36</xdr:col>
      <xdr:colOff>165100</xdr:colOff>
      <xdr:row>98</xdr:row>
      <xdr:rowOff>35167</xdr:rowOff>
    </xdr:to>
    <xdr:sp macro="" textlink="">
      <xdr:nvSpPr>
        <xdr:cNvPr id="498" name="楕円 497"/>
        <xdr:cNvSpPr/>
      </xdr:nvSpPr>
      <xdr:spPr>
        <a:xfrm>
          <a:off x="6921500" y="167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26294</xdr:rowOff>
    </xdr:from>
    <xdr:ext cx="534377" cy="259045"/>
    <xdr:sp macro="" textlink="">
      <xdr:nvSpPr>
        <xdr:cNvPr id="499" name="テキスト ボックス 498"/>
        <xdr:cNvSpPr txBox="1"/>
      </xdr:nvSpPr>
      <xdr:spPr>
        <a:xfrm>
          <a:off x="6705111" y="1682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99254</xdr:rowOff>
    </xdr:from>
    <xdr:to>
      <xdr:col>85</xdr:col>
      <xdr:colOff>126364</xdr:colOff>
      <xdr:row>39</xdr:row>
      <xdr:rowOff>98878</xdr:rowOff>
    </xdr:to>
    <xdr:cxnSp macro="">
      <xdr:nvCxnSpPr>
        <xdr:cNvPr id="525" name="直線コネクタ 524"/>
        <xdr:cNvCxnSpPr/>
      </xdr:nvCxnSpPr>
      <xdr:spPr>
        <a:xfrm flipV="1">
          <a:off x="16317595" y="5242754"/>
          <a:ext cx="1269" cy="154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45931</xdr:rowOff>
    </xdr:from>
    <xdr:ext cx="534377" cy="259045"/>
    <xdr:sp macro="" textlink="">
      <xdr:nvSpPr>
        <xdr:cNvPr id="528" name="災害復旧事業費最大値テキスト"/>
        <xdr:cNvSpPr txBox="1"/>
      </xdr:nvSpPr>
      <xdr:spPr>
        <a:xfrm>
          <a:off x="16370300" y="50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99254</xdr:rowOff>
    </xdr:from>
    <xdr:to>
      <xdr:col>86</xdr:col>
      <xdr:colOff>25400</xdr:colOff>
      <xdr:row>30</xdr:row>
      <xdr:rowOff>99254</xdr:rowOff>
    </xdr:to>
    <xdr:cxnSp macro="">
      <xdr:nvCxnSpPr>
        <xdr:cNvPr id="529" name="直線コネクタ 528"/>
        <xdr:cNvCxnSpPr/>
      </xdr:nvCxnSpPr>
      <xdr:spPr>
        <a:xfrm>
          <a:off x="16230600" y="524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65536</xdr:rowOff>
    </xdr:from>
    <xdr:to>
      <xdr:col>85</xdr:col>
      <xdr:colOff>127000</xdr:colOff>
      <xdr:row>39</xdr:row>
      <xdr:rowOff>72688</xdr:rowOff>
    </xdr:to>
    <xdr:cxnSp macro="">
      <xdr:nvCxnSpPr>
        <xdr:cNvPr id="530" name="直線コネクタ 529"/>
        <xdr:cNvCxnSpPr/>
      </xdr:nvCxnSpPr>
      <xdr:spPr>
        <a:xfrm>
          <a:off x="15481300" y="6752086"/>
          <a:ext cx="8382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47459</xdr:rowOff>
    </xdr:from>
    <xdr:ext cx="534377" cy="259045"/>
    <xdr:sp macro="" textlink="">
      <xdr:nvSpPr>
        <xdr:cNvPr id="531" name="災害復旧事業費平均値テキスト"/>
        <xdr:cNvSpPr txBox="1"/>
      </xdr:nvSpPr>
      <xdr:spPr>
        <a:xfrm>
          <a:off x="16370300" y="6391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24581</xdr:rowOff>
    </xdr:from>
    <xdr:to>
      <xdr:col>85</xdr:col>
      <xdr:colOff>177800</xdr:colOff>
      <xdr:row>38</xdr:row>
      <xdr:rowOff>126181</xdr:rowOff>
    </xdr:to>
    <xdr:sp macro="" textlink="">
      <xdr:nvSpPr>
        <xdr:cNvPr id="532" name="フローチャート: 判断 531"/>
        <xdr:cNvSpPr/>
      </xdr:nvSpPr>
      <xdr:spPr>
        <a:xfrm>
          <a:off x="16268700" y="6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58890</xdr:rowOff>
    </xdr:from>
    <xdr:to>
      <xdr:col>81</xdr:col>
      <xdr:colOff>50800</xdr:colOff>
      <xdr:row>39</xdr:row>
      <xdr:rowOff>65536</xdr:rowOff>
    </xdr:to>
    <xdr:cxnSp macro="">
      <xdr:nvCxnSpPr>
        <xdr:cNvPr id="533" name="直線コネクタ 532"/>
        <xdr:cNvCxnSpPr/>
      </xdr:nvCxnSpPr>
      <xdr:spPr>
        <a:xfrm>
          <a:off x="14592300" y="6745440"/>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148923</xdr:rowOff>
    </xdr:from>
    <xdr:to>
      <xdr:col>81</xdr:col>
      <xdr:colOff>101600</xdr:colOff>
      <xdr:row>39</xdr:row>
      <xdr:rowOff>79073</xdr:rowOff>
    </xdr:to>
    <xdr:sp macro="" textlink="">
      <xdr:nvSpPr>
        <xdr:cNvPr id="534" name="フローチャート: 判断 533"/>
        <xdr:cNvSpPr/>
      </xdr:nvSpPr>
      <xdr:spPr>
        <a:xfrm>
          <a:off x="15430500" y="666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95601</xdr:rowOff>
    </xdr:from>
    <xdr:ext cx="469744" cy="259045"/>
    <xdr:sp macro="" textlink="">
      <xdr:nvSpPr>
        <xdr:cNvPr id="535" name="テキスト ボックス 534"/>
        <xdr:cNvSpPr txBox="1"/>
      </xdr:nvSpPr>
      <xdr:spPr>
        <a:xfrm>
          <a:off x="15246428" y="64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35638</xdr:rowOff>
    </xdr:from>
    <xdr:to>
      <xdr:col>76</xdr:col>
      <xdr:colOff>114300</xdr:colOff>
      <xdr:row>39</xdr:row>
      <xdr:rowOff>58890</xdr:rowOff>
    </xdr:to>
    <xdr:cxnSp macro="">
      <xdr:nvCxnSpPr>
        <xdr:cNvPr id="536" name="直線コネクタ 535"/>
        <xdr:cNvCxnSpPr/>
      </xdr:nvCxnSpPr>
      <xdr:spPr>
        <a:xfrm>
          <a:off x="13703300" y="6722188"/>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157235</xdr:rowOff>
    </xdr:from>
    <xdr:to>
      <xdr:col>76</xdr:col>
      <xdr:colOff>165100</xdr:colOff>
      <xdr:row>39</xdr:row>
      <xdr:rowOff>87385</xdr:rowOff>
    </xdr:to>
    <xdr:sp macro="" textlink="">
      <xdr:nvSpPr>
        <xdr:cNvPr id="537" name="フローチャート: 判断 536"/>
        <xdr:cNvSpPr/>
      </xdr:nvSpPr>
      <xdr:spPr>
        <a:xfrm>
          <a:off x="14541500" y="667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103912</xdr:rowOff>
    </xdr:from>
    <xdr:ext cx="469744" cy="259045"/>
    <xdr:sp macro="" textlink="">
      <xdr:nvSpPr>
        <xdr:cNvPr id="538" name="テキスト ボックス 537"/>
        <xdr:cNvSpPr txBox="1"/>
      </xdr:nvSpPr>
      <xdr:spPr>
        <a:xfrm>
          <a:off x="14357428" y="644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35638</xdr:rowOff>
    </xdr:from>
    <xdr:to>
      <xdr:col>71</xdr:col>
      <xdr:colOff>177800</xdr:colOff>
      <xdr:row>39</xdr:row>
      <xdr:rowOff>87840</xdr:rowOff>
    </xdr:to>
    <xdr:cxnSp macro="">
      <xdr:nvCxnSpPr>
        <xdr:cNvPr id="539" name="直線コネクタ 538"/>
        <xdr:cNvCxnSpPr/>
      </xdr:nvCxnSpPr>
      <xdr:spPr>
        <a:xfrm flipV="1">
          <a:off x="12814300" y="6722188"/>
          <a:ext cx="889000" cy="5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11617</xdr:rowOff>
    </xdr:from>
    <xdr:to>
      <xdr:col>72</xdr:col>
      <xdr:colOff>38100</xdr:colOff>
      <xdr:row>39</xdr:row>
      <xdr:rowOff>113217</xdr:rowOff>
    </xdr:to>
    <xdr:sp macro="" textlink="">
      <xdr:nvSpPr>
        <xdr:cNvPr id="540" name="フローチャート: 判断 539"/>
        <xdr:cNvSpPr/>
      </xdr:nvSpPr>
      <xdr:spPr>
        <a:xfrm>
          <a:off x="13652500" y="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104344</xdr:rowOff>
    </xdr:from>
    <xdr:ext cx="469744" cy="259045"/>
    <xdr:sp macro="" textlink="">
      <xdr:nvSpPr>
        <xdr:cNvPr id="541" name="テキスト ボックス 540"/>
        <xdr:cNvSpPr txBox="1"/>
      </xdr:nvSpPr>
      <xdr:spPr>
        <a:xfrm>
          <a:off x="13468428" y="679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18246</xdr:rowOff>
    </xdr:from>
    <xdr:to>
      <xdr:col>67</xdr:col>
      <xdr:colOff>101600</xdr:colOff>
      <xdr:row>39</xdr:row>
      <xdr:rowOff>119846</xdr:rowOff>
    </xdr:to>
    <xdr:sp macro="" textlink="">
      <xdr:nvSpPr>
        <xdr:cNvPr id="542" name="フローチャート: 判断 541"/>
        <xdr:cNvSpPr/>
      </xdr:nvSpPr>
      <xdr:spPr>
        <a:xfrm>
          <a:off x="12763500" y="670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136373</xdr:rowOff>
    </xdr:from>
    <xdr:ext cx="469744" cy="259045"/>
    <xdr:sp macro="" textlink="">
      <xdr:nvSpPr>
        <xdr:cNvPr id="543" name="テキスト ボックス 542"/>
        <xdr:cNvSpPr txBox="1"/>
      </xdr:nvSpPr>
      <xdr:spPr>
        <a:xfrm>
          <a:off x="12579428" y="648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21888</xdr:rowOff>
    </xdr:from>
    <xdr:to>
      <xdr:col>85</xdr:col>
      <xdr:colOff>177800</xdr:colOff>
      <xdr:row>39</xdr:row>
      <xdr:rowOff>123488</xdr:rowOff>
    </xdr:to>
    <xdr:sp macro="" textlink="">
      <xdr:nvSpPr>
        <xdr:cNvPr id="549" name="楕円 548"/>
        <xdr:cNvSpPr/>
      </xdr:nvSpPr>
      <xdr:spPr>
        <a:xfrm>
          <a:off x="16268700" y="67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108265</xdr:rowOff>
    </xdr:from>
    <xdr:ext cx="469744" cy="259045"/>
    <xdr:sp macro="" textlink="">
      <xdr:nvSpPr>
        <xdr:cNvPr id="550" name="災害復旧事業費該当値テキスト"/>
        <xdr:cNvSpPr txBox="1"/>
      </xdr:nvSpPr>
      <xdr:spPr>
        <a:xfrm>
          <a:off x="16370300" y="662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14736</xdr:rowOff>
    </xdr:from>
    <xdr:to>
      <xdr:col>81</xdr:col>
      <xdr:colOff>101600</xdr:colOff>
      <xdr:row>39</xdr:row>
      <xdr:rowOff>116336</xdr:rowOff>
    </xdr:to>
    <xdr:sp macro="" textlink="">
      <xdr:nvSpPr>
        <xdr:cNvPr id="551" name="楕円 550"/>
        <xdr:cNvSpPr/>
      </xdr:nvSpPr>
      <xdr:spPr>
        <a:xfrm>
          <a:off x="15430500" y="67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107463</xdr:rowOff>
    </xdr:from>
    <xdr:ext cx="469744" cy="259045"/>
    <xdr:sp macro="" textlink="">
      <xdr:nvSpPr>
        <xdr:cNvPr id="552" name="テキスト ボックス 551"/>
        <xdr:cNvSpPr txBox="1"/>
      </xdr:nvSpPr>
      <xdr:spPr>
        <a:xfrm>
          <a:off x="15246428" y="679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8090</xdr:rowOff>
    </xdr:from>
    <xdr:to>
      <xdr:col>76</xdr:col>
      <xdr:colOff>165100</xdr:colOff>
      <xdr:row>39</xdr:row>
      <xdr:rowOff>109690</xdr:rowOff>
    </xdr:to>
    <xdr:sp macro="" textlink="">
      <xdr:nvSpPr>
        <xdr:cNvPr id="553" name="楕円 552"/>
        <xdr:cNvSpPr/>
      </xdr:nvSpPr>
      <xdr:spPr>
        <a:xfrm>
          <a:off x="14541500" y="66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100817</xdr:rowOff>
    </xdr:from>
    <xdr:ext cx="469744" cy="259045"/>
    <xdr:sp macro="" textlink="">
      <xdr:nvSpPr>
        <xdr:cNvPr id="554" name="テキスト ボックス 553"/>
        <xdr:cNvSpPr txBox="1"/>
      </xdr:nvSpPr>
      <xdr:spPr>
        <a:xfrm>
          <a:off x="14357428" y="6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156288</xdr:rowOff>
    </xdr:from>
    <xdr:to>
      <xdr:col>72</xdr:col>
      <xdr:colOff>38100</xdr:colOff>
      <xdr:row>39</xdr:row>
      <xdr:rowOff>86438</xdr:rowOff>
    </xdr:to>
    <xdr:sp macro="" textlink="">
      <xdr:nvSpPr>
        <xdr:cNvPr id="555" name="楕円 554"/>
        <xdr:cNvSpPr/>
      </xdr:nvSpPr>
      <xdr:spPr>
        <a:xfrm>
          <a:off x="13652500" y="667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102965</xdr:rowOff>
    </xdr:from>
    <xdr:ext cx="469744" cy="259045"/>
    <xdr:sp macro="" textlink="">
      <xdr:nvSpPr>
        <xdr:cNvPr id="556" name="テキスト ボックス 555"/>
        <xdr:cNvSpPr txBox="1"/>
      </xdr:nvSpPr>
      <xdr:spPr>
        <a:xfrm>
          <a:off x="13468428" y="644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37040</xdr:rowOff>
    </xdr:from>
    <xdr:to>
      <xdr:col>67</xdr:col>
      <xdr:colOff>101600</xdr:colOff>
      <xdr:row>39</xdr:row>
      <xdr:rowOff>138640</xdr:rowOff>
    </xdr:to>
    <xdr:sp macro="" textlink="">
      <xdr:nvSpPr>
        <xdr:cNvPr id="557" name="楕円 556"/>
        <xdr:cNvSpPr/>
      </xdr:nvSpPr>
      <xdr:spPr>
        <a:xfrm>
          <a:off x="12763500" y="67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129767</xdr:rowOff>
    </xdr:from>
    <xdr:ext cx="378565" cy="259045"/>
    <xdr:sp macro="" textlink="">
      <xdr:nvSpPr>
        <xdr:cNvPr id="558" name="テキスト ボックス 557"/>
        <xdr:cNvSpPr txBox="1"/>
      </xdr:nvSpPr>
      <xdr:spPr>
        <a:xfrm>
          <a:off x="12625017" y="6816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8" name="テキスト ボックス 61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20" name="テキスト ボックス 61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140386</xdr:rowOff>
    </xdr:from>
    <xdr:to>
      <xdr:col>85</xdr:col>
      <xdr:colOff>126364</xdr:colOff>
      <xdr:row>78</xdr:row>
      <xdr:rowOff>100152</xdr:rowOff>
    </xdr:to>
    <xdr:cxnSp macro="">
      <xdr:nvCxnSpPr>
        <xdr:cNvPr id="630" name="直線コネクタ 629"/>
        <xdr:cNvCxnSpPr/>
      </xdr:nvCxnSpPr>
      <xdr:spPr>
        <a:xfrm flipV="1">
          <a:off x="16317595" y="12141886"/>
          <a:ext cx="1269" cy="133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103979</xdr:rowOff>
    </xdr:from>
    <xdr:ext cx="534377" cy="259045"/>
    <xdr:sp macro="" textlink="">
      <xdr:nvSpPr>
        <xdr:cNvPr id="631" name="公債費最小値テキスト"/>
        <xdr:cNvSpPr txBox="1"/>
      </xdr:nvSpPr>
      <xdr:spPr>
        <a:xfrm>
          <a:off x="16370300" y="134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100152</xdr:rowOff>
    </xdr:from>
    <xdr:to>
      <xdr:col>86</xdr:col>
      <xdr:colOff>25400</xdr:colOff>
      <xdr:row>78</xdr:row>
      <xdr:rowOff>100152</xdr:rowOff>
    </xdr:to>
    <xdr:cxnSp macro="">
      <xdr:nvCxnSpPr>
        <xdr:cNvPr id="632" name="直線コネクタ 631"/>
        <xdr:cNvCxnSpPr/>
      </xdr:nvCxnSpPr>
      <xdr:spPr>
        <a:xfrm>
          <a:off x="16230600" y="134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87063</xdr:rowOff>
    </xdr:from>
    <xdr:ext cx="534377" cy="259045"/>
    <xdr:sp macro="" textlink="">
      <xdr:nvSpPr>
        <xdr:cNvPr id="633" name="公債費最大値テキスト"/>
        <xdr:cNvSpPr txBox="1"/>
      </xdr:nvSpPr>
      <xdr:spPr>
        <a:xfrm>
          <a:off x="16370300" y="1191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140386</xdr:rowOff>
    </xdr:from>
    <xdr:to>
      <xdr:col>86</xdr:col>
      <xdr:colOff>25400</xdr:colOff>
      <xdr:row>70</xdr:row>
      <xdr:rowOff>140386</xdr:rowOff>
    </xdr:to>
    <xdr:cxnSp macro="">
      <xdr:nvCxnSpPr>
        <xdr:cNvPr id="634" name="直線コネクタ 633"/>
        <xdr:cNvCxnSpPr/>
      </xdr:nvCxnSpPr>
      <xdr:spPr>
        <a:xfrm>
          <a:off x="16230600" y="1214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130945</xdr:rowOff>
    </xdr:from>
    <xdr:to>
      <xdr:col>85</xdr:col>
      <xdr:colOff>127000</xdr:colOff>
      <xdr:row>73</xdr:row>
      <xdr:rowOff>597</xdr:rowOff>
    </xdr:to>
    <xdr:cxnSp macro="">
      <xdr:nvCxnSpPr>
        <xdr:cNvPr id="635" name="直線コネクタ 634"/>
        <xdr:cNvCxnSpPr/>
      </xdr:nvCxnSpPr>
      <xdr:spPr>
        <a:xfrm>
          <a:off x="15481300" y="12475345"/>
          <a:ext cx="8382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122762</xdr:rowOff>
    </xdr:from>
    <xdr:ext cx="534377" cy="259045"/>
    <xdr:sp macro="" textlink="">
      <xdr:nvSpPr>
        <xdr:cNvPr id="636" name="公債費平均値テキスト"/>
        <xdr:cNvSpPr txBox="1"/>
      </xdr:nvSpPr>
      <xdr:spPr>
        <a:xfrm>
          <a:off x="16370300" y="12638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144335</xdr:rowOff>
    </xdr:from>
    <xdr:to>
      <xdr:col>85</xdr:col>
      <xdr:colOff>177800</xdr:colOff>
      <xdr:row>74</xdr:row>
      <xdr:rowOff>74485</xdr:rowOff>
    </xdr:to>
    <xdr:sp macro="" textlink="">
      <xdr:nvSpPr>
        <xdr:cNvPr id="637" name="フローチャート: 判断 636"/>
        <xdr:cNvSpPr/>
      </xdr:nvSpPr>
      <xdr:spPr>
        <a:xfrm>
          <a:off x="16268700" y="126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70389</xdr:rowOff>
    </xdr:from>
    <xdr:to>
      <xdr:col>81</xdr:col>
      <xdr:colOff>50800</xdr:colOff>
      <xdr:row>72</xdr:row>
      <xdr:rowOff>130945</xdr:rowOff>
    </xdr:to>
    <xdr:cxnSp macro="">
      <xdr:nvCxnSpPr>
        <xdr:cNvPr id="638" name="直線コネクタ 637"/>
        <xdr:cNvCxnSpPr/>
      </xdr:nvCxnSpPr>
      <xdr:spPr>
        <a:xfrm>
          <a:off x="14592300" y="12414789"/>
          <a:ext cx="889000" cy="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29624</xdr:rowOff>
    </xdr:from>
    <xdr:to>
      <xdr:col>81</xdr:col>
      <xdr:colOff>101600</xdr:colOff>
      <xdr:row>75</xdr:row>
      <xdr:rowOff>131224</xdr:rowOff>
    </xdr:to>
    <xdr:sp macro="" textlink="">
      <xdr:nvSpPr>
        <xdr:cNvPr id="639" name="フローチャート: 判断 638"/>
        <xdr:cNvSpPr/>
      </xdr:nvSpPr>
      <xdr:spPr>
        <a:xfrm>
          <a:off x="15430500" y="128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122352</xdr:rowOff>
    </xdr:from>
    <xdr:ext cx="534377" cy="259045"/>
    <xdr:sp macro="" textlink="">
      <xdr:nvSpPr>
        <xdr:cNvPr id="640" name="テキスト ボックス 639"/>
        <xdr:cNvSpPr txBox="1"/>
      </xdr:nvSpPr>
      <xdr:spPr>
        <a:xfrm>
          <a:off x="15214111" y="129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132385</xdr:rowOff>
    </xdr:from>
    <xdr:to>
      <xdr:col>76</xdr:col>
      <xdr:colOff>114300</xdr:colOff>
      <xdr:row>72</xdr:row>
      <xdr:rowOff>70389</xdr:rowOff>
    </xdr:to>
    <xdr:cxnSp macro="">
      <xdr:nvCxnSpPr>
        <xdr:cNvPr id="641" name="直線コネクタ 640"/>
        <xdr:cNvCxnSpPr/>
      </xdr:nvCxnSpPr>
      <xdr:spPr>
        <a:xfrm>
          <a:off x="13703300" y="12133885"/>
          <a:ext cx="889000" cy="28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13439</xdr:rowOff>
    </xdr:from>
    <xdr:to>
      <xdr:col>76</xdr:col>
      <xdr:colOff>165100</xdr:colOff>
      <xdr:row>75</xdr:row>
      <xdr:rowOff>115039</xdr:rowOff>
    </xdr:to>
    <xdr:sp macro="" textlink="">
      <xdr:nvSpPr>
        <xdr:cNvPr id="642" name="フローチャート: 判断 641"/>
        <xdr:cNvSpPr/>
      </xdr:nvSpPr>
      <xdr:spPr>
        <a:xfrm>
          <a:off x="14541500" y="128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106166</xdr:rowOff>
    </xdr:from>
    <xdr:ext cx="534377" cy="259045"/>
    <xdr:sp macro="" textlink="">
      <xdr:nvSpPr>
        <xdr:cNvPr id="643" name="テキスト ボックス 642"/>
        <xdr:cNvSpPr txBox="1"/>
      </xdr:nvSpPr>
      <xdr:spPr>
        <a:xfrm>
          <a:off x="14325111" y="1296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132385</xdr:rowOff>
    </xdr:from>
    <xdr:to>
      <xdr:col>71</xdr:col>
      <xdr:colOff>177800</xdr:colOff>
      <xdr:row>71</xdr:row>
      <xdr:rowOff>138809</xdr:rowOff>
    </xdr:to>
    <xdr:cxnSp macro="">
      <xdr:nvCxnSpPr>
        <xdr:cNvPr id="644" name="直線コネクタ 643"/>
        <xdr:cNvCxnSpPr/>
      </xdr:nvCxnSpPr>
      <xdr:spPr>
        <a:xfrm flipV="1">
          <a:off x="12814300" y="12133885"/>
          <a:ext cx="889000" cy="17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164726</xdr:rowOff>
    </xdr:from>
    <xdr:to>
      <xdr:col>72</xdr:col>
      <xdr:colOff>38100</xdr:colOff>
      <xdr:row>75</xdr:row>
      <xdr:rowOff>94876</xdr:rowOff>
    </xdr:to>
    <xdr:sp macro="" textlink="">
      <xdr:nvSpPr>
        <xdr:cNvPr id="645" name="フローチャート: 判断 644"/>
        <xdr:cNvSpPr/>
      </xdr:nvSpPr>
      <xdr:spPr>
        <a:xfrm>
          <a:off x="136525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86003</xdr:rowOff>
    </xdr:from>
    <xdr:ext cx="534377" cy="259045"/>
    <xdr:sp macro="" textlink="">
      <xdr:nvSpPr>
        <xdr:cNvPr id="646" name="テキスト ボックス 645"/>
        <xdr:cNvSpPr txBox="1"/>
      </xdr:nvSpPr>
      <xdr:spPr>
        <a:xfrm>
          <a:off x="13436111" y="1294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18606</xdr:rowOff>
    </xdr:from>
    <xdr:to>
      <xdr:col>67</xdr:col>
      <xdr:colOff>101600</xdr:colOff>
      <xdr:row>75</xdr:row>
      <xdr:rowOff>120206</xdr:rowOff>
    </xdr:to>
    <xdr:sp macro="" textlink="">
      <xdr:nvSpPr>
        <xdr:cNvPr id="647" name="フローチャート: 判断 646"/>
        <xdr:cNvSpPr/>
      </xdr:nvSpPr>
      <xdr:spPr>
        <a:xfrm>
          <a:off x="12763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111333</xdr:rowOff>
    </xdr:from>
    <xdr:ext cx="534377" cy="259045"/>
    <xdr:sp macro="" textlink="">
      <xdr:nvSpPr>
        <xdr:cNvPr id="648" name="テキスト ボックス 647"/>
        <xdr:cNvSpPr txBox="1"/>
      </xdr:nvSpPr>
      <xdr:spPr>
        <a:xfrm>
          <a:off x="12547111" y="129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121247</xdr:rowOff>
    </xdr:from>
    <xdr:to>
      <xdr:col>85</xdr:col>
      <xdr:colOff>177800</xdr:colOff>
      <xdr:row>73</xdr:row>
      <xdr:rowOff>51397</xdr:rowOff>
    </xdr:to>
    <xdr:sp macro="" textlink="">
      <xdr:nvSpPr>
        <xdr:cNvPr id="654" name="楕円 653"/>
        <xdr:cNvSpPr/>
      </xdr:nvSpPr>
      <xdr:spPr>
        <a:xfrm>
          <a:off x="16268700" y="124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144124</xdr:rowOff>
    </xdr:from>
    <xdr:ext cx="534377" cy="259045"/>
    <xdr:sp macro="" textlink="">
      <xdr:nvSpPr>
        <xdr:cNvPr id="655" name="公債費該当値テキスト"/>
        <xdr:cNvSpPr txBox="1"/>
      </xdr:nvSpPr>
      <xdr:spPr>
        <a:xfrm>
          <a:off x="16370300" y="1231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80145</xdr:rowOff>
    </xdr:from>
    <xdr:to>
      <xdr:col>81</xdr:col>
      <xdr:colOff>101600</xdr:colOff>
      <xdr:row>73</xdr:row>
      <xdr:rowOff>10295</xdr:rowOff>
    </xdr:to>
    <xdr:sp macro="" textlink="">
      <xdr:nvSpPr>
        <xdr:cNvPr id="656" name="楕円 655"/>
        <xdr:cNvSpPr/>
      </xdr:nvSpPr>
      <xdr:spPr>
        <a:xfrm>
          <a:off x="15430500" y="1242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26822</xdr:rowOff>
    </xdr:from>
    <xdr:ext cx="534377" cy="259045"/>
    <xdr:sp macro="" textlink="">
      <xdr:nvSpPr>
        <xdr:cNvPr id="657" name="テキスト ボックス 656"/>
        <xdr:cNvSpPr txBox="1"/>
      </xdr:nvSpPr>
      <xdr:spPr>
        <a:xfrm>
          <a:off x="15214111" y="1219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19589</xdr:rowOff>
    </xdr:from>
    <xdr:to>
      <xdr:col>76</xdr:col>
      <xdr:colOff>165100</xdr:colOff>
      <xdr:row>72</xdr:row>
      <xdr:rowOff>121189</xdr:rowOff>
    </xdr:to>
    <xdr:sp macro="" textlink="">
      <xdr:nvSpPr>
        <xdr:cNvPr id="658" name="楕円 657"/>
        <xdr:cNvSpPr/>
      </xdr:nvSpPr>
      <xdr:spPr>
        <a:xfrm>
          <a:off x="14541500" y="123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137716</xdr:rowOff>
    </xdr:from>
    <xdr:ext cx="534377" cy="259045"/>
    <xdr:sp macro="" textlink="">
      <xdr:nvSpPr>
        <xdr:cNvPr id="659" name="テキスト ボックス 658"/>
        <xdr:cNvSpPr txBox="1"/>
      </xdr:nvSpPr>
      <xdr:spPr>
        <a:xfrm>
          <a:off x="14325111" y="121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81585</xdr:rowOff>
    </xdr:from>
    <xdr:to>
      <xdr:col>72</xdr:col>
      <xdr:colOff>38100</xdr:colOff>
      <xdr:row>71</xdr:row>
      <xdr:rowOff>11735</xdr:rowOff>
    </xdr:to>
    <xdr:sp macro="" textlink="">
      <xdr:nvSpPr>
        <xdr:cNvPr id="660" name="楕円 659"/>
        <xdr:cNvSpPr/>
      </xdr:nvSpPr>
      <xdr:spPr>
        <a:xfrm>
          <a:off x="13652500" y="1208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28262</xdr:rowOff>
    </xdr:from>
    <xdr:ext cx="534377" cy="259045"/>
    <xdr:sp macro="" textlink="">
      <xdr:nvSpPr>
        <xdr:cNvPr id="661" name="テキスト ボックス 660"/>
        <xdr:cNvSpPr txBox="1"/>
      </xdr:nvSpPr>
      <xdr:spPr>
        <a:xfrm>
          <a:off x="13436111" y="1185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88009</xdr:rowOff>
    </xdr:from>
    <xdr:to>
      <xdr:col>67</xdr:col>
      <xdr:colOff>101600</xdr:colOff>
      <xdr:row>72</xdr:row>
      <xdr:rowOff>18159</xdr:rowOff>
    </xdr:to>
    <xdr:sp macro="" textlink="">
      <xdr:nvSpPr>
        <xdr:cNvPr id="662" name="楕円 661"/>
        <xdr:cNvSpPr/>
      </xdr:nvSpPr>
      <xdr:spPr>
        <a:xfrm>
          <a:off x="12763500" y="122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34686</xdr:rowOff>
    </xdr:from>
    <xdr:ext cx="534377" cy="259045"/>
    <xdr:sp macro="" textlink="">
      <xdr:nvSpPr>
        <xdr:cNvPr id="663" name="テキスト ボックス 662"/>
        <xdr:cNvSpPr txBox="1"/>
      </xdr:nvSpPr>
      <xdr:spPr>
        <a:xfrm>
          <a:off x="12547111" y="120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65615</xdr:rowOff>
    </xdr:from>
    <xdr:to>
      <xdr:col>85</xdr:col>
      <xdr:colOff>126364</xdr:colOff>
      <xdr:row>98</xdr:row>
      <xdr:rowOff>116897</xdr:rowOff>
    </xdr:to>
    <xdr:cxnSp macro="">
      <xdr:nvCxnSpPr>
        <xdr:cNvPr id="687" name="直線コネクタ 686"/>
        <xdr:cNvCxnSpPr/>
      </xdr:nvCxnSpPr>
      <xdr:spPr>
        <a:xfrm flipV="1">
          <a:off x="16317595" y="15496115"/>
          <a:ext cx="1269" cy="142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120724</xdr:rowOff>
    </xdr:from>
    <xdr:ext cx="469744" cy="259045"/>
    <xdr:sp macro="" textlink="">
      <xdr:nvSpPr>
        <xdr:cNvPr id="688" name="積立金最小値テキスト"/>
        <xdr:cNvSpPr txBox="1"/>
      </xdr:nvSpPr>
      <xdr:spPr>
        <a:xfrm>
          <a:off x="16370300" y="169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116897</xdr:rowOff>
    </xdr:from>
    <xdr:to>
      <xdr:col>86</xdr:col>
      <xdr:colOff>25400</xdr:colOff>
      <xdr:row>98</xdr:row>
      <xdr:rowOff>116897</xdr:rowOff>
    </xdr:to>
    <xdr:cxnSp macro="">
      <xdr:nvCxnSpPr>
        <xdr:cNvPr id="689" name="直線コネクタ 688"/>
        <xdr:cNvCxnSpPr/>
      </xdr:nvCxnSpPr>
      <xdr:spPr>
        <a:xfrm>
          <a:off x="16230600" y="1691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12292</xdr:rowOff>
    </xdr:from>
    <xdr:ext cx="534377" cy="259045"/>
    <xdr:sp macro="" textlink="">
      <xdr:nvSpPr>
        <xdr:cNvPr id="690" name="積立金最大値テキスト"/>
        <xdr:cNvSpPr txBox="1"/>
      </xdr:nvSpPr>
      <xdr:spPr>
        <a:xfrm>
          <a:off x="16370300" y="152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65615</xdr:rowOff>
    </xdr:from>
    <xdr:to>
      <xdr:col>86</xdr:col>
      <xdr:colOff>25400</xdr:colOff>
      <xdr:row>90</xdr:row>
      <xdr:rowOff>65615</xdr:rowOff>
    </xdr:to>
    <xdr:cxnSp macro="">
      <xdr:nvCxnSpPr>
        <xdr:cNvPr id="691" name="直線コネクタ 690"/>
        <xdr:cNvCxnSpPr/>
      </xdr:nvCxnSpPr>
      <xdr:spPr>
        <a:xfrm>
          <a:off x="16230600" y="154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122193</xdr:rowOff>
    </xdr:from>
    <xdr:to>
      <xdr:col>85</xdr:col>
      <xdr:colOff>127000</xdr:colOff>
      <xdr:row>98</xdr:row>
      <xdr:rowOff>86646</xdr:rowOff>
    </xdr:to>
    <xdr:cxnSp macro="">
      <xdr:nvCxnSpPr>
        <xdr:cNvPr id="692" name="直線コネクタ 691"/>
        <xdr:cNvCxnSpPr/>
      </xdr:nvCxnSpPr>
      <xdr:spPr>
        <a:xfrm flipV="1">
          <a:off x="15481300" y="16752843"/>
          <a:ext cx="838200" cy="13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107205</xdr:rowOff>
    </xdr:from>
    <xdr:ext cx="534377" cy="259045"/>
    <xdr:sp macro="" textlink="">
      <xdr:nvSpPr>
        <xdr:cNvPr id="693" name="積立金平均値テキスト"/>
        <xdr:cNvSpPr txBox="1"/>
      </xdr:nvSpPr>
      <xdr:spPr>
        <a:xfrm>
          <a:off x="16370300" y="1622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84328</xdr:rowOff>
    </xdr:from>
    <xdr:to>
      <xdr:col>85</xdr:col>
      <xdr:colOff>177800</xdr:colOff>
      <xdr:row>96</xdr:row>
      <xdr:rowOff>14478</xdr:rowOff>
    </xdr:to>
    <xdr:sp macro="" textlink="">
      <xdr:nvSpPr>
        <xdr:cNvPr id="694" name="フローチャート: 判断 693"/>
        <xdr:cNvSpPr/>
      </xdr:nvSpPr>
      <xdr:spPr>
        <a:xfrm>
          <a:off x="162687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48431</xdr:rowOff>
    </xdr:from>
    <xdr:to>
      <xdr:col>81</xdr:col>
      <xdr:colOff>50800</xdr:colOff>
      <xdr:row>98</xdr:row>
      <xdr:rowOff>86646</xdr:rowOff>
    </xdr:to>
    <xdr:cxnSp macro="">
      <xdr:nvCxnSpPr>
        <xdr:cNvPr id="695" name="直線コネクタ 694"/>
        <xdr:cNvCxnSpPr/>
      </xdr:nvCxnSpPr>
      <xdr:spPr>
        <a:xfrm>
          <a:off x="14592300" y="16850531"/>
          <a:ext cx="8890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32207</xdr:rowOff>
    </xdr:from>
    <xdr:to>
      <xdr:col>81</xdr:col>
      <xdr:colOff>101600</xdr:colOff>
      <xdr:row>97</xdr:row>
      <xdr:rowOff>133807</xdr:rowOff>
    </xdr:to>
    <xdr:sp macro="" textlink="">
      <xdr:nvSpPr>
        <xdr:cNvPr id="696" name="フローチャート: 判断 695"/>
        <xdr:cNvSpPr/>
      </xdr:nvSpPr>
      <xdr:spPr>
        <a:xfrm>
          <a:off x="15430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150334</xdr:rowOff>
    </xdr:from>
    <xdr:ext cx="534377" cy="259045"/>
    <xdr:sp macro="" textlink="">
      <xdr:nvSpPr>
        <xdr:cNvPr id="697" name="テキスト ボックス 696"/>
        <xdr:cNvSpPr txBox="1"/>
      </xdr:nvSpPr>
      <xdr:spPr>
        <a:xfrm>
          <a:off x="15214111" y="164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48431</xdr:rowOff>
    </xdr:from>
    <xdr:to>
      <xdr:col>76</xdr:col>
      <xdr:colOff>114300</xdr:colOff>
      <xdr:row>98</xdr:row>
      <xdr:rowOff>115012</xdr:rowOff>
    </xdr:to>
    <xdr:cxnSp macro="">
      <xdr:nvCxnSpPr>
        <xdr:cNvPr id="698" name="直線コネクタ 697"/>
        <xdr:cNvCxnSpPr/>
      </xdr:nvCxnSpPr>
      <xdr:spPr>
        <a:xfrm flipV="1">
          <a:off x="13703300" y="16850531"/>
          <a:ext cx="889000" cy="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118542</xdr:rowOff>
    </xdr:from>
    <xdr:to>
      <xdr:col>76</xdr:col>
      <xdr:colOff>165100</xdr:colOff>
      <xdr:row>98</xdr:row>
      <xdr:rowOff>48692</xdr:rowOff>
    </xdr:to>
    <xdr:sp macro="" textlink="">
      <xdr:nvSpPr>
        <xdr:cNvPr id="699" name="フローチャート: 判断 698"/>
        <xdr:cNvSpPr/>
      </xdr:nvSpPr>
      <xdr:spPr>
        <a:xfrm>
          <a:off x="14541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65219</xdr:rowOff>
    </xdr:from>
    <xdr:ext cx="534377" cy="259045"/>
    <xdr:sp macro="" textlink="">
      <xdr:nvSpPr>
        <xdr:cNvPr id="700" name="テキスト ボックス 699"/>
        <xdr:cNvSpPr txBox="1"/>
      </xdr:nvSpPr>
      <xdr:spPr>
        <a:xfrm>
          <a:off x="14325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97428</xdr:rowOff>
    </xdr:from>
    <xdr:to>
      <xdr:col>71</xdr:col>
      <xdr:colOff>177800</xdr:colOff>
      <xdr:row>98</xdr:row>
      <xdr:rowOff>115012</xdr:rowOff>
    </xdr:to>
    <xdr:cxnSp macro="">
      <xdr:nvCxnSpPr>
        <xdr:cNvPr id="701" name="直線コネクタ 700"/>
        <xdr:cNvCxnSpPr/>
      </xdr:nvCxnSpPr>
      <xdr:spPr>
        <a:xfrm>
          <a:off x="12814300" y="16899528"/>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75946</xdr:rowOff>
    </xdr:from>
    <xdr:to>
      <xdr:col>72</xdr:col>
      <xdr:colOff>38100</xdr:colOff>
      <xdr:row>98</xdr:row>
      <xdr:rowOff>6096</xdr:rowOff>
    </xdr:to>
    <xdr:sp macro="" textlink="">
      <xdr:nvSpPr>
        <xdr:cNvPr id="702" name="フローチャート: 判断 701"/>
        <xdr:cNvSpPr/>
      </xdr:nvSpPr>
      <xdr:spPr>
        <a:xfrm>
          <a:off x="13652500" y="16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22623</xdr:rowOff>
    </xdr:from>
    <xdr:ext cx="534377" cy="259045"/>
    <xdr:sp macro="" textlink="">
      <xdr:nvSpPr>
        <xdr:cNvPr id="703" name="テキスト ボックス 702"/>
        <xdr:cNvSpPr txBox="1"/>
      </xdr:nvSpPr>
      <xdr:spPr>
        <a:xfrm>
          <a:off x="13436111" y="16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83508</xdr:rowOff>
    </xdr:from>
    <xdr:to>
      <xdr:col>67</xdr:col>
      <xdr:colOff>101600</xdr:colOff>
      <xdr:row>98</xdr:row>
      <xdr:rowOff>13658</xdr:rowOff>
    </xdr:to>
    <xdr:sp macro="" textlink="">
      <xdr:nvSpPr>
        <xdr:cNvPr id="704" name="フローチャート: 判断 703"/>
        <xdr:cNvSpPr/>
      </xdr:nvSpPr>
      <xdr:spPr>
        <a:xfrm>
          <a:off x="12763500" y="167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30185</xdr:rowOff>
    </xdr:from>
    <xdr:ext cx="534377" cy="259045"/>
    <xdr:sp macro="" textlink="">
      <xdr:nvSpPr>
        <xdr:cNvPr id="705" name="テキスト ボックス 704"/>
        <xdr:cNvSpPr txBox="1"/>
      </xdr:nvSpPr>
      <xdr:spPr>
        <a:xfrm>
          <a:off x="12547111" y="164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71393</xdr:rowOff>
    </xdr:from>
    <xdr:to>
      <xdr:col>85</xdr:col>
      <xdr:colOff>177800</xdr:colOff>
      <xdr:row>98</xdr:row>
      <xdr:rowOff>1543</xdr:rowOff>
    </xdr:to>
    <xdr:sp macro="" textlink="">
      <xdr:nvSpPr>
        <xdr:cNvPr id="711" name="楕円 710"/>
        <xdr:cNvSpPr/>
      </xdr:nvSpPr>
      <xdr:spPr>
        <a:xfrm>
          <a:off x="16268700" y="1670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49820</xdr:rowOff>
    </xdr:from>
    <xdr:ext cx="534377" cy="259045"/>
    <xdr:sp macro="" textlink="">
      <xdr:nvSpPr>
        <xdr:cNvPr id="712" name="積立金該当値テキスト"/>
        <xdr:cNvSpPr txBox="1"/>
      </xdr:nvSpPr>
      <xdr:spPr>
        <a:xfrm>
          <a:off x="16370300" y="1668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35846</xdr:rowOff>
    </xdr:from>
    <xdr:to>
      <xdr:col>81</xdr:col>
      <xdr:colOff>101600</xdr:colOff>
      <xdr:row>98</xdr:row>
      <xdr:rowOff>137446</xdr:rowOff>
    </xdr:to>
    <xdr:sp macro="" textlink="">
      <xdr:nvSpPr>
        <xdr:cNvPr id="713" name="楕円 712"/>
        <xdr:cNvSpPr/>
      </xdr:nvSpPr>
      <xdr:spPr>
        <a:xfrm>
          <a:off x="15430500" y="168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128573</xdr:rowOff>
    </xdr:from>
    <xdr:ext cx="469744" cy="259045"/>
    <xdr:sp macro="" textlink="">
      <xdr:nvSpPr>
        <xdr:cNvPr id="714" name="テキスト ボックス 713"/>
        <xdr:cNvSpPr txBox="1"/>
      </xdr:nvSpPr>
      <xdr:spPr>
        <a:xfrm>
          <a:off x="15246428" y="1693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169081</xdr:rowOff>
    </xdr:from>
    <xdr:to>
      <xdr:col>76</xdr:col>
      <xdr:colOff>165100</xdr:colOff>
      <xdr:row>98</xdr:row>
      <xdr:rowOff>99231</xdr:rowOff>
    </xdr:to>
    <xdr:sp macro="" textlink="">
      <xdr:nvSpPr>
        <xdr:cNvPr id="715" name="楕円 714"/>
        <xdr:cNvSpPr/>
      </xdr:nvSpPr>
      <xdr:spPr>
        <a:xfrm>
          <a:off x="14541500" y="167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90358</xdr:rowOff>
    </xdr:from>
    <xdr:ext cx="469744" cy="259045"/>
    <xdr:sp macro="" textlink="">
      <xdr:nvSpPr>
        <xdr:cNvPr id="716" name="テキスト ボックス 715"/>
        <xdr:cNvSpPr txBox="1"/>
      </xdr:nvSpPr>
      <xdr:spPr>
        <a:xfrm>
          <a:off x="14357428" y="1689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64212</xdr:rowOff>
    </xdr:from>
    <xdr:to>
      <xdr:col>72</xdr:col>
      <xdr:colOff>38100</xdr:colOff>
      <xdr:row>98</xdr:row>
      <xdr:rowOff>165812</xdr:rowOff>
    </xdr:to>
    <xdr:sp macro="" textlink="">
      <xdr:nvSpPr>
        <xdr:cNvPr id="717" name="楕円 716"/>
        <xdr:cNvSpPr/>
      </xdr:nvSpPr>
      <xdr:spPr>
        <a:xfrm>
          <a:off x="13652500" y="168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156939</xdr:rowOff>
    </xdr:from>
    <xdr:ext cx="469744" cy="259045"/>
    <xdr:sp macro="" textlink="">
      <xdr:nvSpPr>
        <xdr:cNvPr id="718" name="テキスト ボックス 717"/>
        <xdr:cNvSpPr txBox="1"/>
      </xdr:nvSpPr>
      <xdr:spPr>
        <a:xfrm>
          <a:off x="13468428" y="1695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46628</xdr:rowOff>
    </xdr:from>
    <xdr:to>
      <xdr:col>67</xdr:col>
      <xdr:colOff>101600</xdr:colOff>
      <xdr:row>98</xdr:row>
      <xdr:rowOff>148228</xdr:rowOff>
    </xdr:to>
    <xdr:sp macro="" textlink="">
      <xdr:nvSpPr>
        <xdr:cNvPr id="719" name="楕円 718"/>
        <xdr:cNvSpPr/>
      </xdr:nvSpPr>
      <xdr:spPr>
        <a:xfrm>
          <a:off x="12763500" y="1684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139355</xdr:rowOff>
    </xdr:from>
    <xdr:ext cx="469744" cy="259045"/>
    <xdr:sp macro="" textlink="">
      <xdr:nvSpPr>
        <xdr:cNvPr id="720" name="テキスト ボックス 719"/>
        <xdr:cNvSpPr txBox="1"/>
      </xdr:nvSpPr>
      <xdr:spPr>
        <a:xfrm>
          <a:off x="12579428" y="1694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171160</xdr:rowOff>
    </xdr:from>
    <xdr:to>
      <xdr:col>116</xdr:col>
      <xdr:colOff>62864</xdr:colOff>
      <xdr:row>39</xdr:row>
      <xdr:rowOff>98878</xdr:rowOff>
    </xdr:to>
    <xdr:cxnSp macro="">
      <xdr:nvCxnSpPr>
        <xdr:cNvPr id="746" name="直線コネクタ 745"/>
        <xdr:cNvCxnSpPr/>
      </xdr:nvCxnSpPr>
      <xdr:spPr>
        <a:xfrm flipV="1">
          <a:off x="22159595" y="5486110"/>
          <a:ext cx="1269" cy="1299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117837</xdr:rowOff>
    </xdr:from>
    <xdr:ext cx="534377" cy="259045"/>
    <xdr:sp macro="" textlink="">
      <xdr:nvSpPr>
        <xdr:cNvPr id="749" name="投資及び出資金最大値テキスト"/>
        <xdr:cNvSpPr txBox="1"/>
      </xdr:nvSpPr>
      <xdr:spPr>
        <a:xfrm>
          <a:off x="22212300" y="526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171160</xdr:rowOff>
    </xdr:from>
    <xdr:to>
      <xdr:col>116</xdr:col>
      <xdr:colOff>152400</xdr:colOff>
      <xdr:row>31</xdr:row>
      <xdr:rowOff>171160</xdr:rowOff>
    </xdr:to>
    <xdr:cxnSp macro="">
      <xdr:nvCxnSpPr>
        <xdr:cNvPr id="750" name="直線コネクタ 749"/>
        <xdr:cNvCxnSpPr/>
      </xdr:nvCxnSpPr>
      <xdr:spPr>
        <a:xfrm>
          <a:off x="22072600" y="54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29428</xdr:rowOff>
    </xdr:from>
    <xdr:to>
      <xdr:col>116</xdr:col>
      <xdr:colOff>63500</xdr:colOff>
      <xdr:row>34</xdr:row>
      <xdr:rowOff>35959</xdr:rowOff>
    </xdr:to>
    <xdr:cxnSp macro="">
      <xdr:nvCxnSpPr>
        <xdr:cNvPr id="751" name="直線コネクタ 750"/>
        <xdr:cNvCxnSpPr/>
      </xdr:nvCxnSpPr>
      <xdr:spPr>
        <a:xfrm>
          <a:off x="21323300" y="5344378"/>
          <a:ext cx="838200" cy="5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161488</xdr:rowOff>
    </xdr:from>
    <xdr:ext cx="469744" cy="259045"/>
    <xdr:sp macro="" textlink="">
      <xdr:nvSpPr>
        <xdr:cNvPr id="752" name="投資及び出資金平均値テキスト"/>
        <xdr:cNvSpPr txBox="1"/>
      </xdr:nvSpPr>
      <xdr:spPr>
        <a:xfrm>
          <a:off x="22212300" y="63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11611</xdr:rowOff>
    </xdr:from>
    <xdr:to>
      <xdr:col>116</xdr:col>
      <xdr:colOff>114300</xdr:colOff>
      <xdr:row>37</xdr:row>
      <xdr:rowOff>113211</xdr:rowOff>
    </xdr:to>
    <xdr:sp macro="" textlink="">
      <xdr:nvSpPr>
        <xdr:cNvPr id="753" name="フローチャート: 判断 752"/>
        <xdr:cNvSpPr/>
      </xdr:nvSpPr>
      <xdr:spPr>
        <a:xfrm>
          <a:off x="22110700" y="63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29428</xdr:rowOff>
    </xdr:from>
    <xdr:to>
      <xdr:col>111</xdr:col>
      <xdr:colOff>177800</xdr:colOff>
      <xdr:row>36</xdr:row>
      <xdr:rowOff>147211</xdr:rowOff>
    </xdr:to>
    <xdr:cxnSp macro="">
      <xdr:nvCxnSpPr>
        <xdr:cNvPr id="754" name="直線コネクタ 753"/>
        <xdr:cNvCxnSpPr/>
      </xdr:nvCxnSpPr>
      <xdr:spPr>
        <a:xfrm flipV="1">
          <a:off x="20434300" y="5344378"/>
          <a:ext cx="889000" cy="97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134402</xdr:rowOff>
    </xdr:from>
    <xdr:to>
      <xdr:col>112</xdr:col>
      <xdr:colOff>38100</xdr:colOff>
      <xdr:row>38</xdr:row>
      <xdr:rowOff>64553</xdr:rowOff>
    </xdr:to>
    <xdr:sp macro="" textlink="">
      <xdr:nvSpPr>
        <xdr:cNvPr id="755" name="フローチャート: 判断 754"/>
        <xdr:cNvSpPr/>
      </xdr:nvSpPr>
      <xdr:spPr>
        <a:xfrm>
          <a:off x="212725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55680</xdr:rowOff>
    </xdr:from>
    <xdr:ext cx="469744" cy="259045"/>
    <xdr:sp macro="" textlink="">
      <xdr:nvSpPr>
        <xdr:cNvPr id="756" name="テキスト ボックス 755"/>
        <xdr:cNvSpPr txBox="1"/>
      </xdr:nvSpPr>
      <xdr:spPr>
        <a:xfrm>
          <a:off x="21088428" y="657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147211</xdr:rowOff>
    </xdr:from>
    <xdr:to>
      <xdr:col>107</xdr:col>
      <xdr:colOff>50800</xdr:colOff>
      <xdr:row>36</xdr:row>
      <xdr:rowOff>157661</xdr:rowOff>
    </xdr:to>
    <xdr:cxnSp macro="">
      <xdr:nvCxnSpPr>
        <xdr:cNvPr id="757" name="直線コネクタ 756"/>
        <xdr:cNvCxnSpPr/>
      </xdr:nvCxnSpPr>
      <xdr:spPr>
        <a:xfrm flipV="1">
          <a:off x="19545300" y="631941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51018</xdr:rowOff>
    </xdr:from>
    <xdr:to>
      <xdr:col>107</xdr:col>
      <xdr:colOff>101600</xdr:colOff>
      <xdr:row>38</xdr:row>
      <xdr:rowOff>152618</xdr:rowOff>
    </xdr:to>
    <xdr:sp macro="" textlink="">
      <xdr:nvSpPr>
        <xdr:cNvPr id="758" name="フローチャート: 判断 757"/>
        <xdr:cNvSpPr/>
      </xdr:nvSpPr>
      <xdr:spPr>
        <a:xfrm>
          <a:off x="20383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143745</xdr:rowOff>
    </xdr:from>
    <xdr:ext cx="469744" cy="259045"/>
    <xdr:sp macro="" textlink="">
      <xdr:nvSpPr>
        <xdr:cNvPr id="759" name="テキスト ボックス 758"/>
        <xdr:cNvSpPr txBox="1"/>
      </xdr:nvSpPr>
      <xdr:spPr>
        <a:xfrm>
          <a:off x="20199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157661</xdr:rowOff>
    </xdr:from>
    <xdr:to>
      <xdr:col>102</xdr:col>
      <xdr:colOff>114300</xdr:colOff>
      <xdr:row>36</xdr:row>
      <xdr:rowOff>158423</xdr:rowOff>
    </xdr:to>
    <xdr:cxnSp macro="">
      <xdr:nvCxnSpPr>
        <xdr:cNvPr id="760" name="直線コネクタ 759"/>
        <xdr:cNvCxnSpPr/>
      </xdr:nvCxnSpPr>
      <xdr:spPr>
        <a:xfrm flipV="1">
          <a:off x="18656300" y="63298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54284</xdr:rowOff>
    </xdr:from>
    <xdr:to>
      <xdr:col>102</xdr:col>
      <xdr:colOff>165100</xdr:colOff>
      <xdr:row>38</xdr:row>
      <xdr:rowOff>155884</xdr:rowOff>
    </xdr:to>
    <xdr:sp macro="" textlink="">
      <xdr:nvSpPr>
        <xdr:cNvPr id="761" name="フローチャート: 判断 760"/>
        <xdr:cNvSpPr/>
      </xdr:nvSpPr>
      <xdr:spPr>
        <a:xfrm>
          <a:off x="19494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147011</xdr:rowOff>
    </xdr:from>
    <xdr:ext cx="469744" cy="259045"/>
    <xdr:sp macro="" textlink="">
      <xdr:nvSpPr>
        <xdr:cNvPr id="762" name="テキスト ボックス 761"/>
        <xdr:cNvSpPr txBox="1"/>
      </xdr:nvSpPr>
      <xdr:spPr>
        <a:xfrm>
          <a:off x="19310428" y="6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48296</xdr:rowOff>
    </xdr:from>
    <xdr:to>
      <xdr:col>98</xdr:col>
      <xdr:colOff>38100</xdr:colOff>
      <xdr:row>38</xdr:row>
      <xdr:rowOff>149896</xdr:rowOff>
    </xdr:to>
    <xdr:sp macro="" textlink="">
      <xdr:nvSpPr>
        <xdr:cNvPr id="763" name="フローチャート: 判断 762"/>
        <xdr:cNvSpPr/>
      </xdr:nvSpPr>
      <xdr:spPr>
        <a:xfrm>
          <a:off x="18605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141023</xdr:rowOff>
    </xdr:from>
    <xdr:ext cx="469744" cy="259045"/>
    <xdr:sp macro="" textlink="">
      <xdr:nvSpPr>
        <xdr:cNvPr id="764" name="テキスト ボックス 763"/>
        <xdr:cNvSpPr txBox="1"/>
      </xdr:nvSpPr>
      <xdr:spPr>
        <a:xfrm>
          <a:off x="18421428" y="66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156609</xdr:rowOff>
    </xdr:from>
    <xdr:to>
      <xdr:col>116</xdr:col>
      <xdr:colOff>114300</xdr:colOff>
      <xdr:row>34</xdr:row>
      <xdr:rowOff>86759</xdr:rowOff>
    </xdr:to>
    <xdr:sp macro="" textlink="">
      <xdr:nvSpPr>
        <xdr:cNvPr id="770" name="楕円 769"/>
        <xdr:cNvSpPr/>
      </xdr:nvSpPr>
      <xdr:spPr>
        <a:xfrm>
          <a:off x="22110700" y="58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8036</xdr:rowOff>
    </xdr:from>
    <xdr:ext cx="469744" cy="259045"/>
    <xdr:sp macro="" textlink="">
      <xdr:nvSpPr>
        <xdr:cNvPr id="771" name="投資及び出資金該当値テキスト"/>
        <xdr:cNvSpPr txBox="1"/>
      </xdr:nvSpPr>
      <xdr:spPr>
        <a:xfrm>
          <a:off x="22212300" y="566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150078</xdr:rowOff>
    </xdr:from>
    <xdr:to>
      <xdr:col>112</xdr:col>
      <xdr:colOff>38100</xdr:colOff>
      <xdr:row>31</xdr:row>
      <xdr:rowOff>80228</xdr:rowOff>
    </xdr:to>
    <xdr:sp macro="" textlink="">
      <xdr:nvSpPr>
        <xdr:cNvPr id="772" name="楕円 771"/>
        <xdr:cNvSpPr/>
      </xdr:nvSpPr>
      <xdr:spPr>
        <a:xfrm>
          <a:off x="21272500" y="52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96755</xdr:rowOff>
    </xdr:from>
    <xdr:ext cx="534377" cy="259045"/>
    <xdr:sp macro="" textlink="">
      <xdr:nvSpPr>
        <xdr:cNvPr id="773" name="テキスト ボックス 772"/>
        <xdr:cNvSpPr txBox="1"/>
      </xdr:nvSpPr>
      <xdr:spPr>
        <a:xfrm>
          <a:off x="21056111" y="506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96411</xdr:rowOff>
    </xdr:from>
    <xdr:to>
      <xdr:col>107</xdr:col>
      <xdr:colOff>101600</xdr:colOff>
      <xdr:row>37</xdr:row>
      <xdr:rowOff>26561</xdr:rowOff>
    </xdr:to>
    <xdr:sp macro="" textlink="">
      <xdr:nvSpPr>
        <xdr:cNvPr id="774" name="楕円 773"/>
        <xdr:cNvSpPr/>
      </xdr:nvSpPr>
      <xdr:spPr>
        <a:xfrm>
          <a:off x="20383500" y="62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43088</xdr:rowOff>
    </xdr:from>
    <xdr:ext cx="469744" cy="259045"/>
    <xdr:sp macro="" textlink="">
      <xdr:nvSpPr>
        <xdr:cNvPr id="775" name="テキスト ボックス 774"/>
        <xdr:cNvSpPr txBox="1"/>
      </xdr:nvSpPr>
      <xdr:spPr>
        <a:xfrm>
          <a:off x="20199428" y="604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106861</xdr:rowOff>
    </xdr:from>
    <xdr:to>
      <xdr:col>102</xdr:col>
      <xdr:colOff>165100</xdr:colOff>
      <xdr:row>37</xdr:row>
      <xdr:rowOff>37011</xdr:rowOff>
    </xdr:to>
    <xdr:sp macro="" textlink="">
      <xdr:nvSpPr>
        <xdr:cNvPr id="776" name="楕円 775"/>
        <xdr:cNvSpPr/>
      </xdr:nvSpPr>
      <xdr:spPr>
        <a:xfrm>
          <a:off x="19494500" y="62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53538</xdr:rowOff>
    </xdr:from>
    <xdr:ext cx="469744" cy="259045"/>
    <xdr:sp macro="" textlink="">
      <xdr:nvSpPr>
        <xdr:cNvPr id="777" name="テキスト ボックス 776"/>
        <xdr:cNvSpPr txBox="1"/>
      </xdr:nvSpPr>
      <xdr:spPr>
        <a:xfrm>
          <a:off x="19310428" y="60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107623</xdr:rowOff>
    </xdr:from>
    <xdr:to>
      <xdr:col>98</xdr:col>
      <xdr:colOff>38100</xdr:colOff>
      <xdr:row>37</xdr:row>
      <xdr:rowOff>37773</xdr:rowOff>
    </xdr:to>
    <xdr:sp macro="" textlink="">
      <xdr:nvSpPr>
        <xdr:cNvPr id="778" name="楕円 777"/>
        <xdr:cNvSpPr/>
      </xdr:nvSpPr>
      <xdr:spPr>
        <a:xfrm>
          <a:off x="18605500" y="62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54300</xdr:rowOff>
    </xdr:from>
    <xdr:ext cx="469744" cy="259045"/>
    <xdr:sp macro="" textlink="">
      <xdr:nvSpPr>
        <xdr:cNvPr id="779" name="テキスト ボックス 778"/>
        <xdr:cNvSpPr txBox="1"/>
      </xdr:nvSpPr>
      <xdr:spPr>
        <a:xfrm>
          <a:off x="18421428" y="605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5" name="テキスト ボックス 79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4083</xdr:rowOff>
    </xdr:from>
    <xdr:to>
      <xdr:col>116</xdr:col>
      <xdr:colOff>62864</xdr:colOff>
      <xdr:row>58</xdr:row>
      <xdr:rowOff>16370</xdr:rowOff>
    </xdr:to>
    <xdr:cxnSp macro="">
      <xdr:nvCxnSpPr>
        <xdr:cNvPr id="799" name="直線コネクタ 798"/>
        <xdr:cNvCxnSpPr/>
      </xdr:nvCxnSpPr>
      <xdr:spPr>
        <a:xfrm flipV="1">
          <a:off x="22159595" y="8748033"/>
          <a:ext cx="1269" cy="121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20197</xdr:rowOff>
    </xdr:from>
    <xdr:ext cx="378565" cy="259045"/>
    <xdr:sp macro="" textlink="">
      <xdr:nvSpPr>
        <xdr:cNvPr id="800" name="貸付金最小値テキスト"/>
        <xdr:cNvSpPr txBox="1"/>
      </xdr:nvSpPr>
      <xdr:spPr>
        <a:xfrm>
          <a:off x="22212300" y="996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16370</xdr:rowOff>
    </xdr:from>
    <xdr:to>
      <xdr:col>116</xdr:col>
      <xdr:colOff>152400</xdr:colOff>
      <xdr:row>58</xdr:row>
      <xdr:rowOff>16370</xdr:rowOff>
    </xdr:to>
    <xdr:cxnSp macro="">
      <xdr:nvCxnSpPr>
        <xdr:cNvPr id="801" name="直線コネクタ 800"/>
        <xdr:cNvCxnSpPr/>
      </xdr:nvCxnSpPr>
      <xdr:spPr>
        <a:xfrm>
          <a:off x="22072600" y="996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122210</xdr:rowOff>
    </xdr:from>
    <xdr:ext cx="534377" cy="259045"/>
    <xdr:sp macro="" textlink="">
      <xdr:nvSpPr>
        <xdr:cNvPr id="802" name="貸付金最大値テキスト"/>
        <xdr:cNvSpPr txBox="1"/>
      </xdr:nvSpPr>
      <xdr:spPr>
        <a:xfrm>
          <a:off x="22212300" y="85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4083</xdr:rowOff>
    </xdr:from>
    <xdr:to>
      <xdr:col>116</xdr:col>
      <xdr:colOff>152400</xdr:colOff>
      <xdr:row>51</xdr:row>
      <xdr:rowOff>4083</xdr:rowOff>
    </xdr:to>
    <xdr:cxnSp macro="">
      <xdr:nvCxnSpPr>
        <xdr:cNvPr id="803" name="直線コネクタ 802"/>
        <xdr:cNvCxnSpPr/>
      </xdr:nvCxnSpPr>
      <xdr:spPr>
        <a:xfrm>
          <a:off x="22072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39345</xdr:rowOff>
    </xdr:from>
    <xdr:to>
      <xdr:col>116</xdr:col>
      <xdr:colOff>63500</xdr:colOff>
      <xdr:row>56</xdr:row>
      <xdr:rowOff>42773</xdr:rowOff>
    </xdr:to>
    <xdr:cxnSp macro="">
      <xdr:nvCxnSpPr>
        <xdr:cNvPr id="804" name="直線コネクタ 803"/>
        <xdr:cNvCxnSpPr/>
      </xdr:nvCxnSpPr>
      <xdr:spPr>
        <a:xfrm flipV="1">
          <a:off x="21323300" y="9640545"/>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103205</xdr:rowOff>
    </xdr:from>
    <xdr:ext cx="469744" cy="259045"/>
    <xdr:sp macro="" textlink="">
      <xdr:nvSpPr>
        <xdr:cNvPr id="805" name="貸付金平均値テキスト"/>
        <xdr:cNvSpPr txBox="1"/>
      </xdr:nvSpPr>
      <xdr:spPr>
        <a:xfrm>
          <a:off x="22212300" y="936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80328</xdr:rowOff>
    </xdr:from>
    <xdr:to>
      <xdr:col>116</xdr:col>
      <xdr:colOff>114300</xdr:colOff>
      <xdr:row>56</xdr:row>
      <xdr:rowOff>10478</xdr:rowOff>
    </xdr:to>
    <xdr:sp macro="" textlink="">
      <xdr:nvSpPr>
        <xdr:cNvPr id="806" name="フローチャート: 判断 805"/>
        <xdr:cNvSpPr/>
      </xdr:nvSpPr>
      <xdr:spPr>
        <a:xfrm>
          <a:off x="221107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42773</xdr:rowOff>
    </xdr:from>
    <xdr:to>
      <xdr:col>111</xdr:col>
      <xdr:colOff>177800</xdr:colOff>
      <xdr:row>56</xdr:row>
      <xdr:rowOff>44603</xdr:rowOff>
    </xdr:to>
    <xdr:cxnSp macro="">
      <xdr:nvCxnSpPr>
        <xdr:cNvPr id="807" name="直線コネクタ 806"/>
        <xdr:cNvCxnSpPr/>
      </xdr:nvCxnSpPr>
      <xdr:spPr>
        <a:xfrm flipV="1">
          <a:off x="20434300" y="964397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141478</xdr:rowOff>
    </xdr:from>
    <xdr:to>
      <xdr:col>112</xdr:col>
      <xdr:colOff>38100</xdr:colOff>
      <xdr:row>56</xdr:row>
      <xdr:rowOff>71628</xdr:rowOff>
    </xdr:to>
    <xdr:sp macro="" textlink="">
      <xdr:nvSpPr>
        <xdr:cNvPr id="808" name="フローチャート: 判断 807"/>
        <xdr:cNvSpPr/>
      </xdr:nvSpPr>
      <xdr:spPr>
        <a:xfrm>
          <a:off x="21272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88155</xdr:rowOff>
    </xdr:from>
    <xdr:ext cx="469744" cy="259045"/>
    <xdr:sp macro="" textlink="">
      <xdr:nvSpPr>
        <xdr:cNvPr id="809" name="テキスト ボックス 808"/>
        <xdr:cNvSpPr txBox="1"/>
      </xdr:nvSpPr>
      <xdr:spPr>
        <a:xfrm>
          <a:off x="21088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34144</xdr:rowOff>
    </xdr:from>
    <xdr:to>
      <xdr:col>107</xdr:col>
      <xdr:colOff>50800</xdr:colOff>
      <xdr:row>56</xdr:row>
      <xdr:rowOff>44603</xdr:rowOff>
    </xdr:to>
    <xdr:cxnSp macro="">
      <xdr:nvCxnSpPr>
        <xdr:cNvPr id="810" name="直線コネクタ 809"/>
        <xdr:cNvCxnSpPr/>
      </xdr:nvCxnSpPr>
      <xdr:spPr>
        <a:xfrm>
          <a:off x="19545300" y="9635344"/>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167253</xdr:rowOff>
    </xdr:from>
    <xdr:to>
      <xdr:col>107</xdr:col>
      <xdr:colOff>101600</xdr:colOff>
      <xdr:row>56</xdr:row>
      <xdr:rowOff>97403</xdr:rowOff>
    </xdr:to>
    <xdr:sp macro="" textlink="">
      <xdr:nvSpPr>
        <xdr:cNvPr id="811" name="フローチャート: 判断 810"/>
        <xdr:cNvSpPr/>
      </xdr:nvSpPr>
      <xdr:spPr>
        <a:xfrm>
          <a:off x="20383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88530</xdr:rowOff>
    </xdr:from>
    <xdr:ext cx="469744" cy="259045"/>
    <xdr:sp macro="" textlink="">
      <xdr:nvSpPr>
        <xdr:cNvPr id="812" name="テキスト ボックス 811"/>
        <xdr:cNvSpPr txBox="1"/>
      </xdr:nvSpPr>
      <xdr:spPr>
        <a:xfrm>
          <a:off x="20199428" y="968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34144</xdr:rowOff>
    </xdr:from>
    <xdr:to>
      <xdr:col>102</xdr:col>
      <xdr:colOff>114300</xdr:colOff>
      <xdr:row>56</xdr:row>
      <xdr:rowOff>38716</xdr:rowOff>
    </xdr:to>
    <xdr:cxnSp macro="">
      <xdr:nvCxnSpPr>
        <xdr:cNvPr id="813" name="直線コネクタ 812"/>
        <xdr:cNvCxnSpPr/>
      </xdr:nvCxnSpPr>
      <xdr:spPr>
        <a:xfrm flipV="1">
          <a:off x="18656300" y="9635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154394</xdr:rowOff>
    </xdr:from>
    <xdr:to>
      <xdr:col>102</xdr:col>
      <xdr:colOff>165100</xdr:colOff>
      <xdr:row>56</xdr:row>
      <xdr:rowOff>84544</xdr:rowOff>
    </xdr:to>
    <xdr:sp macro="" textlink="">
      <xdr:nvSpPr>
        <xdr:cNvPr id="814" name="フローチャート: 判断 813"/>
        <xdr:cNvSpPr/>
      </xdr:nvSpPr>
      <xdr:spPr>
        <a:xfrm>
          <a:off x="19494500" y="95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101071</xdr:rowOff>
    </xdr:from>
    <xdr:ext cx="469744" cy="259045"/>
    <xdr:sp macro="" textlink="">
      <xdr:nvSpPr>
        <xdr:cNvPr id="815" name="テキスト ボックス 814"/>
        <xdr:cNvSpPr txBox="1"/>
      </xdr:nvSpPr>
      <xdr:spPr>
        <a:xfrm>
          <a:off x="19310428" y="935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124505</xdr:rowOff>
    </xdr:from>
    <xdr:to>
      <xdr:col>98</xdr:col>
      <xdr:colOff>38100</xdr:colOff>
      <xdr:row>56</xdr:row>
      <xdr:rowOff>54655</xdr:rowOff>
    </xdr:to>
    <xdr:sp macro="" textlink="">
      <xdr:nvSpPr>
        <xdr:cNvPr id="816" name="フローチャート: 判断 815"/>
        <xdr:cNvSpPr/>
      </xdr:nvSpPr>
      <xdr:spPr>
        <a:xfrm>
          <a:off x="18605500" y="955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71182</xdr:rowOff>
    </xdr:from>
    <xdr:ext cx="469744" cy="259045"/>
    <xdr:sp macro="" textlink="">
      <xdr:nvSpPr>
        <xdr:cNvPr id="817" name="テキスト ボックス 816"/>
        <xdr:cNvSpPr txBox="1"/>
      </xdr:nvSpPr>
      <xdr:spPr>
        <a:xfrm>
          <a:off x="18421428" y="93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159995</xdr:rowOff>
    </xdr:from>
    <xdr:to>
      <xdr:col>116</xdr:col>
      <xdr:colOff>114300</xdr:colOff>
      <xdr:row>56</xdr:row>
      <xdr:rowOff>90145</xdr:rowOff>
    </xdr:to>
    <xdr:sp macro="" textlink="">
      <xdr:nvSpPr>
        <xdr:cNvPr id="823" name="楕円 822"/>
        <xdr:cNvSpPr/>
      </xdr:nvSpPr>
      <xdr:spPr>
        <a:xfrm>
          <a:off x="22110700" y="95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138422</xdr:rowOff>
    </xdr:from>
    <xdr:ext cx="469744" cy="259045"/>
    <xdr:sp macro="" textlink="">
      <xdr:nvSpPr>
        <xdr:cNvPr id="824" name="貸付金該当値テキスト"/>
        <xdr:cNvSpPr txBox="1"/>
      </xdr:nvSpPr>
      <xdr:spPr>
        <a:xfrm>
          <a:off x="22212300" y="956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163423</xdr:rowOff>
    </xdr:from>
    <xdr:to>
      <xdr:col>112</xdr:col>
      <xdr:colOff>38100</xdr:colOff>
      <xdr:row>56</xdr:row>
      <xdr:rowOff>93573</xdr:rowOff>
    </xdr:to>
    <xdr:sp macro="" textlink="">
      <xdr:nvSpPr>
        <xdr:cNvPr id="825" name="楕円 824"/>
        <xdr:cNvSpPr/>
      </xdr:nvSpPr>
      <xdr:spPr>
        <a:xfrm>
          <a:off x="21272500" y="95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84700</xdr:rowOff>
    </xdr:from>
    <xdr:ext cx="469744" cy="259045"/>
    <xdr:sp macro="" textlink="">
      <xdr:nvSpPr>
        <xdr:cNvPr id="826" name="テキスト ボックス 825"/>
        <xdr:cNvSpPr txBox="1"/>
      </xdr:nvSpPr>
      <xdr:spPr>
        <a:xfrm>
          <a:off x="21088428" y="968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165253</xdr:rowOff>
    </xdr:from>
    <xdr:to>
      <xdr:col>107</xdr:col>
      <xdr:colOff>101600</xdr:colOff>
      <xdr:row>56</xdr:row>
      <xdr:rowOff>95403</xdr:rowOff>
    </xdr:to>
    <xdr:sp macro="" textlink="">
      <xdr:nvSpPr>
        <xdr:cNvPr id="827" name="楕円 826"/>
        <xdr:cNvSpPr/>
      </xdr:nvSpPr>
      <xdr:spPr>
        <a:xfrm>
          <a:off x="20383500" y="959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111930</xdr:rowOff>
    </xdr:from>
    <xdr:ext cx="469744" cy="259045"/>
    <xdr:sp macro="" textlink="">
      <xdr:nvSpPr>
        <xdr:cNvPr id="828" name="テキスト ボックス 827"/>
        <xdr:cNvSpPr txBox="1"/>
      </xdr:nvSpPr>
      <xdr:spPr>
        <a:xfrm>
          <a:off x="20199428" y="937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154794</xdr:rowOff>
    </xdr:from>
    <xdr:to>
      <xdr:col>102</xdr:col>
      <xdr:colOff>165100</xdr:colOff>
      <xdr:row>56</xdr:row>
      <xdr:rowOff>84944</xdr:rowOff>
    </xdr:to>
    <xdr:sp macro="" textlink="">
      <xdr:nvSpPr>
        <xdr:cNvPr id="829" name="楕円 828"/>
        <xdr:cNvSpPr/>
      </xdr:nvSpPr>
      <xdr:spPr>
        <a:xfrm>
          <a:off x="19494500" y="95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76071</xdr:rowOff>
    </xdr:from>
    <xdr:ext cx="469744" cy="259045"/>
    <xdr:sp macro="" textlink="">
      <xdr:nvSpPr>
        <xdr:cNvPr id="830" name="テキスト ボックス 829"/>
        <xdr:cNvSpPr txBox="1"/>
      </xdr:nvSpPr>
      <xdr:spPr>
        <a:xfrm>
          <a:off x="19310428" y="96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159366</xdr:rowOff>
    </xdr:from>
    <xdr:to>
      <xdr:col>98</xdr:col>
      <xdr:colOff>38100</xdr:colOff>
      <xdr:row>56</xdr:row>
      <xdr:rowOff>89516</xdr:rowOff>
    </xdr:to>
    <xdr:sp macro="" textlink="">
      <xdr:nvSpPr>
        <xdr:cNvPr id="831" name="楕円 830"/>
        <xdr:cNvSpPr/>
      </xdr:nvSpPr>
      <xdr:spPr>
        <a:xfrm>
          <a:off x="18605500" y="95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80643</xdr:rowOff>
    </xdr:from>
    <xdr:ext cx="469744" cy="259045"/>
    <xdr:sp macro="" textlink="">
      <xdr:nvSpPr>
        <xdr:cNvPr id="832" name="テキスト ボックス 831"/>
        <xdr:cNvSpPr txBox="1"/>
      </xdr:nvSpPr>
      <xdr:spPr>
        <a:xfrm>
          <a:off x="18421428" y="96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28784</xdr:rowOff>
    </xdr:from>
    <xdr:to>
      <xdr:col>116</xdr:col>
      <xdr:colOff>62864</xdr:colOff>
      <xdr:row>79</xdr:row>
      <xdr:rowOff>34452</xdr:rowOff>
    </xdr:to>
    <xdr:cxnSp macro="">
      <xdr:nvCxnSpPr>
        <xdr:cNvPr id="855" name="直線コネクタ 854"/>
        <xdr:cNvCxnSpPr/>
      </xdr:nvCxnSpPr>
      <xdr:spPr>
        <a:xfrm flipV="1">
          <a:off x="22159595" y="12544634"/>
          <a:ext cx="1269" cy="103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38279</xdr:rowOff>
    </xdr:from>
    <xdr:ext cx="534377" cy="259045"/>
    <xdr:sp macro="" textlink="">
      <xdr:nvSpPr>
        <xdr:cNvPr id="856" name="繰出金最小値テキスト"/>
        <xdr:cNvSpPr txBox="1"/>
      </xdr:nvSpPr>
      <xdr:spPr>
        <a:xfrm>
          <a:off x="22212300" y="1358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34452</xdr:rowOff>
    </xdr:from>
    <xdr:to>
      <xdr:col>116</xdr:col>
      <xdr:colOff>152400</xdr:colOff>
      <xdr:row>79</xdr:row>
      <xdr:rowOff>34452</xdr:rowOff>
    </xdr:to>
    <xdr:cxnSp macro="">
      <xdr:nvCxnSpPr>
        <xdr:cNvPr id="857" name="直線コネクタ 856"/>
        <xdr:cNvCxnSpPr/>
      </xdr:nvCxnSpPr>
      <xdr:spPr>
        <a:xfrm>
          <a:off x="22072600" y="1357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146911</xdr:rowOff>
    </xdr:from>
    <xdr:ext cx="534377" cy="259045"/>
    <xdr:sp macro="" textlink="">
      <xdr:nvSpPr>
        <xdr:cNvPr id="858" name="繰出金最大値テキスト"/>
        <xdr:cNvSpPr txBox="1"/>
      </xdr:nvSpPr>
      <xdr:spPr>
        <a:xfrm>
          <a:off x="22212300" y="123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28784</xdr:rowOff>
    </xdr:from>
    <xdr:to>
      <xdr:col>116</xdr:col>
      <xdr:colOff>152400</xdr:colOff>
      <xdr:row>73</xdr:row>
      <xdr:rowOff>28784</xdr:rowOff>
    </xdr:to>
    <xdr:cxnSp macro="">
      <xdr:nvCxnSpPr>
        <xdr:cNvPr id="859" name="直線コネクタ 858"/>
        <xdr:cNvCxnSpPr/>
      </xdr:nvCxnSpPr>
      <xdr:spPr>
        <a:xfrm>
          <a:off x="22072600" y="1254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64948</xdr:rowOff>
    </xdr:from>
    <xdr:to>
      <xdr:col>116</xdr:col>
      <xdr:colOff>63500</xdr:colOff>
      <xdr:row>75</xdr:row>
      <xdr:rowOff>136225</xdr:rowOff>
    </xdr:to>
    <xdr:cxnSp macro="">
      <xdr:nvCxnSpPr>
        <xdr:cNvPr id="860" name="直線コネクタ 859"/>
        <xdr:cNvCxnSpPr/>
      </xdr:nvCxnSpPr>
      <xdr:spPr>
        <a:xfrm flipV="1">
          <a:off x="21323300" y="12923698"/>
          <a:ext cx="838200" cy="7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107789</xdr:rowOff>
    </xdr:from>
    <xdr:ext cx="534377" cy="259045"/>
    <xdr:sp macro="" textlink="">
      <xdr:nvSpPr>
        <xdr:cNvPr id="861" name="繰出金平均値テキスト"/>
        <xdr:cNvSpPr txBox="1"/>
      </xdr:nvSpPr>
      <xdr:spPr>
        <a:xfrm>
          <a:off x="22212300" y="12966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129362</xdr:rowOff>
    </xdr:from>
    <xdr:to>
      <xdr:col>116</xdr:col>
      <xdr:colOff>114300</xdr:colOff>
      <xdr:row>76</xdr:row>
      <xdr:rowOff>59513</xdr:rowOff>
    </xdr:to>
    <xdr:sp macro="" textlink="">
      <xdr:nvSpPr>
        <xdr:cNvPr id="862" name="フローチャート: 判断 861"/>
        <xdr:cNvSpPr/>
      </xdr:nvSpPr>
      <xdr:spPr>
        <a:xfrm>
          <a:off x="22110700" y="129881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162103</xdr:rowOff>
    </xdr:from>
    <xdr:to>
      <xdr:col>111</xdr:col>
      <xdr:colOff>177800</xdr:colOff>
      <xdr:row>75</xdr:row>
      <xdr:rowOff>136225</xdr:rowOff>
    </xdr:to>
    <xdr:cxnSp macro="">
      <xdr:nvCxnSpPr>
        <xdr:cNvPr id="863" name="直線コネクタ 862"/>
        <xdr:cNvCxnSpPr/>
      </xdr:nvCxnSpPr>
      <xdr:spPr>
        <a:xfrm>
          <a:off x="20434300" y="12163603"/>
          <a:ext cx="889000" cy="8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134941</xdr:rowOff>
    </xdr:from>
    <xdr:to>
      <xdr:col>112</xdr:col>
      <xdr:colOff>38100</xdr:colOff>
      <xdr:row>77</xdr:row>
      <xdr:rowOff>65091</xdr:rowOff>
    </xdr:to>
    <xdr:sp macro="" textlink="">
      <xdr:nvSpPr>
        <xdr:cNvPr id="864" name="フローチャート: 判断 863"/>
        <xdr:cNvSpPr/>
      </xdr:nvSpPr>
      <xdr:spPr>
        <a:xfrm>
          <a:off x="21272500" y="1316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56218</xdr:rowOff>
    </xdr:from>
    <xdr:ext cx="534377" cy="259045"/>
    <xdr:sp macro="" textlink="">
      <xdr:nvSpPr>
        <xdr:cNvPr id="865" name="テキスト ボックス 864"/>
        <xdr:cNvSpPr txBox="1"/>
      </xdr:nvSpPr>
      <xdr:spPr>
        <a:xfrm>
          <a:off x="21056111" y="1325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162103</xdr:rowOff>
    </xdr:from>
    <xdr:to>
      <xdr:col>107</xdr:col>
      <xdr:colOff>50800</xdr:colOff>
      <xdr:row>71</xdr:row>
      <xdr:rowOff>69840</xdr:rowOff>
    </xdr:to>
    <xdr:cxnSp macro="">
      <xdr:nvCxnSpPr>
        <xdr:cNvPr id="866" name="直線コネクタ 865"/>
        <xdr:cNvCxnSpPr/>
      </xdr:nvCxnSpPr>
      <xdr:spPr>
        <a:xfrm flipV="1">
          <a:off x="19545300" y="12163603"/>
          <a:ext cx="8890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35408</xdr:rowOff>
    </xdr:from>
    <xdr:to>
      <xdr:col>107</xdr:col>
      <xdr:colOff>101600</xdr:colOff>
      <xdr:row>75</xdr:row>
      <xdr:rowOff>137008</xdr:rowOff>
    </xdr:to>
    <xdr:sp macro="" textlink="">
      <xdr:nvSpPr>
        <xdr:cNvPr id="867" name="フローチャート: 判断 866"/>
        <xdr:cNvSpPr/>
      </xdr:nvSpPr>
      <xdr:spPr>
        <a:xfrm>
          <a:off x="20383500" y="1289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128134</xdr:rowOff>
    </xdr:from>
    <xdr:ext cx="534377" cy="259045"/>
    <xdr:sp macro="" textlink="">
      <xdr:nvSpPr>
        <xdr:cNvPr id="868" name="テキスト ボックス 867"/>
        <xdr:cNvSpPr txBox="1"/>
      </xdr:nvSpPr>
      <xdr:spPr>
        <a:xfrm>
          <a:off x="20167111" y="129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69840</xdr:rowOff>
    </xdr:from>
    <xdr:to>
      <xdr:col>102</xdr:col>
      <xdr:colOff>114300</xdr:colOff>
      <xdr:row>71</xdr:row>
      <xdr:rowOff>138602</xdr:rowOff>
    </xdr:to>
    <xdr:cxnSp macro="">
      <xdr:nvCxnSpPr>
        <xdr:cNvPr id="869" name="直線コネクタ 868"/>
        <xdr:cNvCxnSpPr/>
      </xdr:nvCxnSpPr>
      <xdr:spPr>
        <a:xfrm flipV="1">
          <a:off x="18656300" y="12242790"/>
          <a:ext cx="88900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78018</xdr:rowOff>
    </xdr:from>
    <xdr:to>
      <xdr:col>102</xdr:col>
      <xdr:colOff>165100</xdr:colOff>
      <xdr:row>76</xdr:row>
      <xdr:rowOff>8168</xdr:rowOff>
    </xdr:to>
    <xdr:sp macro="" textlink="">
      <xdr:nvSpPr>
        <xdr:cNvPr id="870" name="フローチャート: 判断 869"/>
        <xdr:cNvSpPr/>
      </xdr:nvSpPr>
      <xdr:spPr>
        <a:xfrm>
          <a:off x="19494500" y="1293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170745</xdr:rowOff>
    </xdr:from>
    <xdr:ext cx="534377" cy="259045"/>
    <xdr:sp macro="" textlink="">
      <xdr:nvSpPr>
        <xdr:cNvPr id="871" name="テキスト ボックス 870"/>
        <xdr:cNvSpPr txBox="1"/>
      </xdr:nvSpPr>
      <xdr:spPr>
        <a:xfrm>
          <a:off x="19278111" y="1302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27590</xdr:rowOff>
    </xdr:from>
    <xdr:to>
      <xdr:col>98</xdr:col>
      <xdr:colOff>38100</xdr:colOff>
      <xdr:row>75</xdr:row>
      <xdr:rowOff>129190</xdr:rowOff>
    </xdr:to>
    <xdr:sp macro="" textlink="">
      <xdr:nvSpPr>
        <xdr:cNvPr id="872" name="フローチャート: 判断 871"/>
        <xdr:cNvSpPr/>
      </xdr:nvSpPr>
      <xdr:spPr>
        <a:xfrm>
          <a:off x="18605500" y="128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120316</xdr:rowOff>
    </xdr:from>
    <xdr:ext cx="534377" cy="259045"/>
    <xdr:sp macro="" textlink="">
      <xdr:nvSpPr>
        <xdr:cNvPr id="873" name="テキスト ボックス 872"/>
        <xdr:cNvSpPr txBox="1"/>
      </xdr:nvSpPr>
      <xdr:spPr>
        <a:xfrm>
          <a:off x="18389111" y="129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14148</xdr:rowOff>
    </xdr:from>
    <xdr:to>
      <xdr:col>116</xdr:col>
      <xdr:colOff>114300</xdr:colOff>
      <xdr:row>75</xdr:row>
      <xdr:rowOff>115748</xdr:rowOff>
    </xdr:to>
    <xdr:sp macro="" textlink="">
      <xdr:nvSpPr>
        <xdr:cNvPr id="879" name="楕円 878"/>
        <xdr:cNvSpPr/>
      </xdr:nvSpPr>
      <xdr:spPr>
        <a:xfrm>
          <a:off x="22110700" y="128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37025</xdr:rowOff>
    </xdr:from>
    <xdr:ext cx="534377" cy="259045"/>
    <xdr:sp macro="" textlink="">
      <xdr:nvSpPr>
        <xdr:cNvPr id="880" name="繰出金該当値テキスト"/>
        <xdr:cNvSpPr txBox="1"/>
      </xdr:nvSpPr>
      <xdr:spPr>
        <a:xfrm>
          <a:off x="22212300" y="127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85425</xdr:rowOff>
    </xdr:from>
    <xdr:to>
      <xdr:col>112</xdr:col>
      <xdr:colOff>38100</xdr:colOff>
      <xdr:row>76</xdr:row>
      <xdr:rowOff>15574</xdr:rowOff>
    </xdr:to>
    <xdr:sp macro="" textlink="">
      <xdr:nvSpPr>
        <xdr:cNvPr id="881" name="楕円 880"/>
        <xdr:cNvSpPr/>
      </xdr:nvSpPr>
      <xdr:spPr>
        <a:xfrm>
          <a:off x="21272500" y="12944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32102</xdr:rowOff>
    </xdr:from>
    <xdr:ext cx="534377" cy="259045"/>
    <xdr:sp macro="" textlink="">
      <xdr:nvSpPr>
        <xdr:cNvPr id="882" name="テキスト ボックス 881"/>
        <xdr:cNvSpPr txBox="1"/>
      </xdr:nvSpPr>
      <xdr:spPr>
        <a:xfrm>
          <a:off x="21056111" y="1271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111303</xdr:rowOff>
    </xdr:from>
    <xdr:to>
      <xdr:col>107</xdr:col>
      <xdr:colOff>101600</xdr:colOff>
      <xdr:row>71</xdr:row>
      <xdr:rowOff>41453</xdr:rowOff>
    </xdr:to>
    <xdr:sp macro="" textlink="">
      <xdr:nvSpPr>
        <xdr:cNvPr id="883" name="楕円 882"/>
        <xdr:cNvSpPr/>
      </xdr:nvSpPr>
      <xdr:spPr>
        <a:xfrm>
          <a:off x="20383500" y="1211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57980</xdr:rowOff>
    </xdr:from>
    <xdr:ext cx="534377" cy="259045"/>
    <xdr:sp macro="" textlink="">
      <xdr:nvSpPr>
        <xdr:cNvPr id="884" name="テキスト ボックス 883"/>
        <xdr:cNvSpPr txBox="1"/>
      </xdr:nvSpPr>
      <xdr:spPr>
        <a:xfrm>
          <a:off x="20167111" y="1188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19040</xdr:rowOff>
    </xdr:from>
    <xdr:to>
      <xdr:col>102</xdr:col>
      <xdr:colOff>165100</xdr:colOff>
      <xdr:row>71</xdr:row>
      <xdr:rowOff>120640</xdr:rowOff>
    </xdr:to>
    <xdr:sp macro="" textlink="">
      <xdr:nvSpPr>
        <xdr:cNvPr id="885" name="楕円 884"/>
        <xdr:cNvSpPr/>
      </xdr:nvSpPr>
      <xdr:spPr>
        <a:xfrm>
          <a:off x="19494500" y="1219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137167</xdr:rowOff>
    </xdr:from>
    <xdr:ext cx="534377" cy="259045"/>
    <xdr:sp macro="" textlink="">
      <xdr:nvSpPr>
        <xdr:cNvPr id="886" name="テキスト ボックス 885"/>
        <xdr:cNvSpPr txBox="1"/>
      </xdr:nvSpPr>
      <xdr:spPr>
        <a:xfrm>
          <a:off x="19278111" y="1196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87802</xdr:rowOff>
    </xdr:from>
    <xdr:to>
      <xdr:col>98</xdr:col>
      <xdr:colOff>38100</xdr:colOff>
      <xdr:row>72</xdr:row>
      <xdr:rowOff>17952</xdr:rowOff>
    </xdr:to>
    <xdr:sp macro="" textlink="">
      <xdr:nvSpPr>
        <xdr:cNvPr id="887" name="楕円 886"/>
        <xdr:cNvSpPr/>
      </xdr:nvSpPr>
      <xdr:spPr>
        <a:xfrm>
          <a:off x="18605500" y="122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34479</xdr:rowOff>
    </xdr:from>
    <xdr:ext cx="534377" cy="259045"/>
    <xdr:sp macro="" textlink="">
      <xdr:nvSpPr>
        <xdr:cNvPr id="888" name="テキスト ボックス 887"/>
        <xdr:cNvSpPr txBox="1"/>
      </xdr:nvSpPr>
      <xdr:spPr>
        <a:xfrm>
          <a:off x="18389111" y="1203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・歳出決算総額は、住民一人当たり</a:t>
          </a:r>
          <a:r>
            <a:rPr kumimoji="1" lang="en-US" altLang="ja-JP" sz="1050">
              <a:latin typeface="ＭＳ Ｐゴシック" panose="020B0600070205080204" pitchFamily="50" charset="-128"/>
              <a:ea typeface="ＭＳ Ｐゴシック" panose="020B0600070205080204" pitchFamily="50" charset="-128"/>
            </a:rPr>
            <a:t>550,172</a:t>
          </a:r>
          <a:r>
            <a:rPr kumimoji="1" lang="ja-JP" altLang="en-US" sz="1050">
              <a:latin typeface="ＭＳ Ｐゴシック" panose="020B0600070205080204" pitchFamily="50" charset="-128"/>
              <a:ea typeface="ＭＳ Ｐゴシック" panose="020B0600070205080204" pitchFamily="50" charset="-128"/>
            </a:rPr>
            <a:t>円となっている。</a:t>
          </a:r>
        </a:p>
        <a:p>
          <a:r>
            <a:rPr kumimoji="1" lang="ja-JP" altLang="en-US" sz="1050">
              <a:latin typeface="ＭＳ Ｐゴシック" panose="020B0600070205080204" pitchFamily="50" charset="-128"/>
              <a:ea typeface="ＭＳ Ｐゴシック" panose="020B0600070205080204" pitchFamily="50" charset="-128"/>
            </a:rPr>
            <a:t>・もっとも多いのは扶助費であり、新型コロナウイルス感染症対応である子育て世帯への臨時特別給付金給付事業や住民税非課税世帯等に対する臨時特別給付金給付事業などにより前年度比</a:t>
          </a:r>
          <a:r>
            <a:rPr kumimoji="1" lang="en-US" altLang="ja-JP" sz="1050">
              <a:latin typeface="ＭＳ Ｐゴシック" panose="020B0600070205080204" pitchFamily="50" charset="-128"/>
              <a:ea typeface="ＭＳ Ｐゴシック" panose="020B0600070205080204" pitchFamily="50" charset="-128"/>
            </a:rPr>
            <a:t>2,222</a:t>
          </a:r>
          <a:r>
            <a:rPr kumimoji="1" lang="ja-JP" altLang="en-US" sz="1050">
              <a:latin typeface="ＭＳ Ｐゴシック" panose="020B0600070205080204" pitchFamily="50" charset="-128"/>
              <a:ea typeface="ＭＳ Ｐゴシック" panose="020B0600070205080204" pitchFamily="50" charset="-128"/>
            </a:rPr>
            <a:t>百万円の増となっている。また、人口は毎年千人を超え減少しているものの、高齢者の割合は全国的にも高く、一人当たりのコストも増加傾向となっている。</a:t>
          </a:r>
        </a:p>
        <a:p>
          <a:r>
            <a:rPr kumimoji="1" lang="ja-JP" altLang="en-US" sz="1050">
              <a:latin typeface="ＭＳ Ｐゴシック" panose="020B0600070205080204" pitchFamily="50" charset="-128"/>
              <a:ea typeface="ＭＳ Ｐゴシック" panose="020B0600070205080204" pitchFamily="50" charset="-128"/>
            </a:rPr>
            <a:t>・人件費は、 市町村合併以来継続している一般職の退職者数の採用抑制、労務職の退職者不補充による職員削減の効果などにより、類似団体や全国平均と比較して下回っている。</a:t>
          </a:r>
        </a:p>
        <a:p>
          <a:r>
            <a:rPr kumimoji="1" lang="ja-JP" altLang="en-US" sz="1050">
              <a:latin typeface="ＭＳ Ｐゴシック" panose="020B0600070205080204" pitchFamily="50" charset="-128"/>
              <a:ea typeface="ＭＳ Ｐゴシック" panose="020B0600070205080204" pitchFamily="50" charset="-128"/>
            </a:rPr>
            <a:t>・公債費は、平成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年度に借入した第三セクター等改革推進債や合併特例債により、類似団体と比較して著しく多くなっているが、借入の抑制や繰上償還の実施により、着実に総額を減らしている。</a:t>
          </a:r>
        </a:p>
        <a:p>
          <a:r>
            <a:rPr kumimoji="1" lang="ja-JP" altLang="en-US" sz="1050">
              <a:latin typeface="ＭＳ Ｐゴシック" panose="020B0600070205080204" pitchFamily="50" charset="-128"/>
              <a:ea typeface="ＭＳ Ｐゴシック" panose="020B0600070205080204" pitchFamily="50" charset="-128"/>
            </a:rPr>
            <a:t>・普通建設事業費は、住民一人当たり</a:t>
          </a:r>
          <a:r>
            <a:rPr kumimoji="1" lang="en-US" altLang="ja-JP" sz="1050">
              <a:latin typeface="ＭＳ Ｐゴシック" panose="020B0600070205080204" pitchFamily="50" charset="-128"/>
              <a:ea typeface="ＭＳ Ｐゴシック" panose="020B0600070205080204" pitchFamily="50" charset="-128"/>
            </a:rPr>
            <a:t>30,055</a:t>
          </a:r>
          <a:r>
            <a:rPr kumimoji="1" lang="ja-JP" altLang="en-US" sz="105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050">
              <a:latin typeface="ＭＳ Ｐゴシック" panose="020B0600070205080204" pitchFamily="50" charset="-128"/>
              <a:ea typeface="ＭＳ Ｐゴシック" panose="020B0600070205080204" pitchFamily="50" charset="-128"/>
            </a:rPr>
            <a:t>32,226</a:t>
          </a:r>
          <a:r>
            <a:rPr kumimoji="1" lang="ja-JP" altLang="en-US" sz="1050">
              <a:latin typeface="ＭＳ Ｐゴシック" panose="020B0600070205080204" pitchFamily="50" charset="-128"/>
              <a:ea typeface="ＭＳ Ｐゴシック" panose="020B0600070205080204" pitchFamily="50" charset="-128"/>
            </a:rPr>
            <a:t>円低い状況となっているものの、今後は教育関連施設など合併特例債を活用した事業を見込んでいる。活用期間終了後は事業費を</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億円未満まで引き下げる内容を財政計画で見込んでいる。そのためにも、公共施設総合計画個別施設計画に基づき、住民理解を得たうえで施設の統廃合を進めることが重要となっている。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113,162
112,569
993.30
65,032,461
62,258,551
2,728,013
35,406,365
61,168,747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72753</xdr:rowOff>
    </xdr:to>
    <xdr:cxnSp macro="">
      <xdr:nvCxnSpPr>
        <xdr:cNvPr id="58" name="直線コネクタ 57"/>
        <xdr:cNvCxnSpPr/>
      </xdr:nvCxnSpPr>
      <xdr:spPr>
        <a:xfrm flipV="1">
          <a:off x="4633595" y="5294630"/>
          <a:ext cx="127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72753</xdr:rowOff>
    </xdr:from>
    <xdr:to>
      <xdr:col>24</xdr:col>
      <xdr:colOff>152400</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90714</xdr:rowOff>
    </xdr:from>
    <xdr:to>
      <xdr:col>24</xdr:col>
      <xdr:colOff>63500</xdr:colOff>
      <xdr:row>37</xdr:row>
      <xdr:rowOff>38463</xdr:rowOff>
    </xdr:to>
    <xdr:cxnSp macro="">
      <xdr:nvCxnSpPr>
        <xdr:cNvPr id="63" name="直線コネクタ 62"/>
        <xdr:cNvCxnSpPr/>
      </xdr:nvCxnSpPr>
      <xdr:spPr>
        <a:xfrm>
          <a:off x="3797300" y="6262914"/>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95449</xdr:rowOff>
    </xdr:from>
    <xdr:ext cx="469744" cy="259045"/>
    <xdr:sp macro="" textlink="">
      <xdr:nvSpPr>
        <xdr:cNvPr id="64" name="議会費平均値テキスト"/>
        <xdr:cNvSpPr txBox="1"/>
      </xdr:nvSpPr>
      <xdr:spPr>
        <a:xfrm>
          <a:off x="4686300" y="5581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72572</xdr:rowOff>
    </xdr:from>
    <xdr:to>
      <xdr:col>24</xdr:col>
      <xdr:colOff>114300</xdr:colOff>
      <xdr:row>34</xdr:row>
      <xdr:rowOff>2722</xdr:rowOff>
    </xdr:to>
    <xdr:sp macro="" textlink="">
      <xdr:nvSpPr>
        <xdr:cNvPr id="65" name="フローチャート: 判断 64"/>
        <xdr:cNvSpPr/>
      </xdr:nvSpPr>
      <xdr:spPr>
        <a:xfrm>
          <a:off x="4584700" y="573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123372</xdr:rowOff>
    </xdr:from>
    <xdr:to>
      <xdr:col>19</xdr:col>
      <xdr:colOff>177800</xdr:colOff>
      <xdr:row>36</xdr:row>
      <xdr:rowOff>90714</xdr:rowOff>
    </xdr:to>
    <xdr:cxnSp macro="">
      <xdr:nvCxnSpPr>
        <xdr:cNvPr id="66" name="直線コネクタ 65"/>
        <xdr:cNvCxnSpPr/>
      </xdr:nvCxnSpPr>
      <xdr:spPr>
        <a:xfrm>
          <a:off x="2908300" y="6124122"/>
          <a:ext cx="889000" cy="13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70939</xdr:rowOff>
    </xdr:from>
    <xdr:to>
      <xdr:col>20</xdr:col>
      <xdr:colOff>38100</xdr:colOff>
      <xdr:row>33</xdr:row>
      <xdr:rowOff>1089</xdr:rowOff>
    </xdr:to>
    <xdr:sp macro="" textlink="">
      <xdr:nvSpPr>
        <xdr:cNvPr id="67" name="フローチャート: 判断 66"/>
        <xdr:cNvSpPr/>
      </xdr:nvSpPr>
      <xdr:spPr>
        <a:xfrm>
          <a:off x="3746500" y="555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17616</xdr:rowOff>
    </xdr:from>
    <xdr:ext cx="469744" cy="259045"/>
    <xdr:sp macro="" textlink="">
      <xdr:nvSpPr>
        <xdr:cNvPr id="68" name="テキスト ボックス 67"/>
        <xdr:cNvSpPr txBox="1"/>
      </xdr:nvSpPr>
      <xdr:spPr>
        <a:xfrm>
          <a:off x="3562428" y="533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123372</xdr:rowOff>
    </xdr:from>
    <xdr:to>
      <xdr:col>15</xdr:col>
      <xdr:colOff>50800</xdr:colOff>
      <xdr:row>36</xdr:row>
      <xdr:rowOff>25400</xdr:rowOff>
    </xdr:to>
    <xdr:cxnSp macro="">
      <xdr:nvCxnSpPr>
        <xdr:cNvPr id="69" name="直線コネクタ 68"/>
        <xdr:cNvCxnSpPr/>
      </xdr:nvCxnSpPr>
      <xdr:spPr>
        <a:xfrm flipV="1">
          <a:off x="2019300" y="6124122"/>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77470</xdr:rowOff>
    </xdr:from>
    <xdr:to>
      <xdr:col>15</xdr:col>
      <xdr:colOff>101600</xdr:colOff>
      <xdr:row>32</xdr:row>
      <xdr:rowOff>7620</xdr:rowOff>
    </xdr:to>
    <xdr:sp macro="" textlink="">
      <xdr:nvSpPr>
        <xdr:cNvPr id="70" name="フローチャート: 判断 69"/>
        <xdr:cNvSpPr/>
      </xdr:nvSpPr>
      <xdr:spPr>
        <a:xfrm>
          <a:off x="2857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24147</xdr:rowOff>
    </xdr:from>
    <xdr:ext cx="469744" cy="259045"/>
    <xdr:sp macro="" textlink="">
      <xdr:nvSpPr>
        <xdr:cNvPr id="71" name="テキスト ボックス 70"/>
        <xdr:cNvSpPr txBox="1"/>
      </xdr:nvSpPr>
      <xdr:spPr>
        <a:xfrm>
          <a:off x="2673428" y="51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25400</xdr:rowOff>
    </xdr:from>
    <xdr:to>
      <xdr:col>10</xdr:col>
      <xdr:colOff>114300</xdr:colOff>
      <xdr:row>39</xdr:row>
      <xdr:rowOff>9072</xdr:rowOff>
    </xdr:to>
    <xdr:cxnSp macro="">
      <xdr:nvCxnSpPr>
        <xdr:cNvPr id="72" name="直線コネクタ 71"/>
        <xdr:cNvCxnSpPr/>
      </xdr:nvCxnSpPr>
      <xdr:spPr>
        <a:xfrm flipV="1">
          <a:off x="1130300" y="6197600"/>
          <a:ext cx="889000" cy="49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108494</xdr:rowOff>
    </xdr:from>
    <xdr:to>
      <xdr:col>10</xdr:col>
      <xdr:colOff>165100</xdr:colOff>
      <xdr:row>32</xdr:row>
      <xdr:rowOff>38644</xdr:rowOff>
    </xdr:to>
    <xdr:sp macro="" textlink="">
      <xdr:nvSpPr>
        <xdr:cNvPr id="73" name="フローチャート: 判断 72"/>
        <xdr:cNvSpPr/>
      </xdr:nvSpPr>
      <xdr:spPr>
        <a:xfrm>
          <a:off x="1968500" y="542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55171</xdr:rowOff>
    </xdr:from>
    <xdr:ext cx="469744" cy="259045"/>
    <xdr:sp macro="" textlink="">
      <xdr:nvSpPr>
        <xdr:cNvPr id="74" name="テキスト ボックス 73"/>
        <xdr:cNvSpPr txBox="1"/>
      </xdr:nvSpPr>
      <xdr:spPr>
        <a:xfrm>
          <a:off x="1784428" y="519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79103</xdr:rowOff>
    </xdr:from>
    <xdr:to>
      <xdr:col>6</xdr:col>
      <xdr:colOff>38100</xdr:colOff>
      <xdr:row>32</xdr:row>
      <xdr:rowOff>9253</xdr:rowOff>
    </xdr:to>
    <xdr:sp macro="" textlink="">
      <xdr:nvSpPr>
        <xdr:cNvPr id="75" name="フローチャート: 判断 74"/>
        <xdr:cNvSpPr/>
      </xdr:nvSpPr>
      <xdr:spPr>
        <a:xfrm>
          <a:off x="1079500" y="539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25780</xdr:rowOff>
    </xdr:from>
    <xdr:ext cx="469744" cy="259045"/>
    <xdr:sp macro="" textlink="">
      <xdr:nvSpPr>
        <xdr:cNvPr id="76" name="テキスト ボックス 75"/>
        <xdr:cNvSpPr txBox="1"/>
      </xdr:nvSpPr>
      <xdr:spPr>
        <a:xfrm>
          <a:off x="895428" y="516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159113</xdr:rowOff>
    </xdr:from>
    <xdr:to>
      <xdr:col>24</xdr:col>
      <xdr:colOff>114300</xdr:colOff>
      <xdr:row>37</xdr:row>
      <xdr:rowOff>89263</xdr:rowOff>
    </xdr:to>
    <xdr:sp macro="" textlink="">
      <xdr:nvSpPr>
        <xdr:cNvPr id="82" name="楕円 81"/>
        <xdr:cNvSpPr/>
      </xdr:nvSpPr>
      <xdr:spPr>
        <a:xfrm>
          <a:off x="4584700" y="6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137540</xdr:rowOff>
    </xdr:from>
    <xdr:ext cx="469744" cy="259045"/>
    <xdr:sp macro="" textlink="">
      <xdr:nvSpPr>
        <xdr:cNvPr id="83" name="議会費該当値テキスト"/>
        <xdr:cNvSpPr txBox="1"/>
      </xdr:nvSpPr>
      <xdr:spPr>
        <a:xfrm>
          <a:off x="4686300" y="630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39914</xdr:rowOff>
    </xdr:from>
    <xdr:to>
      <xdr:col>20</xdr:col>
      <xdr:colOff>38100</xdr:colOff>
      <xdr:row>36</xdr:row>
      <xdr:rowOff>141514</xdr:rowOff>
    </xdr:to>
    <xdr:sp macro="" textlink="">
      <xdr:nvSpPr>
        <xdr:cNvPr id="84" name="楕円 83"/>
        <xdr:cNvSpPr/>
      </xdr:nvSpPr>
      <xdr:spPr>
        <a:xfrm>
          <a:off x="3746500" y="62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132641</xdr:rowOff>
    </xdr:from>
    <xdr:ext cx="469744" cy="259045"/>
    <xdr:sp macro="" textlink="">
      <xdr:nvSpPr>
        <xdr:cNvPr id="85" name="テキスト ボックス 84"/>
        <xdr:cNvSpPr txBox="1"/>
      </xdr:nvSpPr>
      <xdr:spPr>
        <a:xfrm>
          <a:off x="3562428" y="630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72572</xdr:rowOff>
    </xdr:from>
    <xdr:to>
      <xdr:col>15</xdr:col>
      <xdr:colOff>101600</xdr:colOff>
      <xdr:row>36</xdr:row>
      <xdr:rowOff>2722</xdr:rowOff>
    </xdr:to>
    <xdr:sp macro="" textlink="">
      <xdr:nvSpPr>
        <xdr:cNvPr id="86" name="楕円 85"/>
        <xdr:cNvSpPr/>
      </xdr:nvSpPr>
      <xdr:spPr>
        <a:xfrm>
          <a:off x="2857500" y="6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165299</xdr:rowOff>
    </xdr:from>
    <xdr:ext cx="469744" cy="259045"/>
    <xdr:sp macro="" textlink="">
      <xdr:nvSpPr>
        <xdr:cNvPr id="87" name="テキスト ボックス 86"/>
        <xdr:cNvSpPr txBox="1"/>
      </xdr:nvSpPr>
      <xdr:spPr>
        <a:xfrm>
          <a:off x="2673428" y="616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146050</xdr:rowOff>
    </xdr:from>
    <xdr:to>
      <xdr:col>10</xdr:col>
      <xdr:colOff>165100</xdr:colOff>
      <xdr:row>36</xdr:row>
      <xdr:rowOff>76200</xdr:rowOff>
    </xdr:to>
    <xdr:sp macro="" textlink="">
      <xdr:nvSpPr>
        <xdr:cNvPr id="88" name="楕円 87"/>
        <xdr:cNvSpPr/>
      </xdr:nvSpPr>
      <xdr:spPr>
        <a:xfrm>
          <a:off x="196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67327</xdr:rowOff>
    </xdr:from>
    <xdr:ext cx="469744" cy="259045"/>
    <xdr:sp macro="" textlink="">
      <xdr:nvSpPr>
        <xdr:cNvPr id="89" name="テキスト ボックス 88"/>
        <xdr:cNvSpPr txBox="1"/>
      </xdr:nvSpPr>
      <xdr:spPr>
        <a:xfrm>
          <a:off x="1784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129722</xdr:rowOff>
    </xdr:from>
    <xdr:to>
      <xdr:col>6</xdr:col>
      <xdr:colOff>38100</xdr:colOff>
      <xdr:row>39</xdr:row>
      <xdr:rowOff>59872</xdr:rowOff>
    </xdr:to>
    <xdr:sp macro="" textlink="">
      <xdr:nvSpPr>
        <xdr:cNvPr id="90" name="楕円 89"/>
        <xdr:cNvSpPr/>
      </xdr:nvSpPr>
      <xdr:spPr>
        <a:xfrm>
          <a:off x="10795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50999</xdr:rowOff>
    </xdr:from>
    <xdr:ext cx="469744" cy="259045"/>
    <xdr:sp macro="" textlink="">
      <xdr:nvSpPr>
        <xdr:cNvPr id="91" name="テキスト ボックス 90"/>
        <xdr:cNvSpPr txBox="1"/>
      </xdr:nvSpPr>
      <xdr:spPr>
        <a:xfrm>
          <a:off x="895428" y="67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112094</xdr:rowOff>
    </xdr:from>
    <xdr:to>
      <xdr:col>24</xdr:col>
      <xdr:colOff>62865</xdr:colOff>
      <xdr:row>58</xdr:row>
      <xdr:rowOff>94655</xdr:rowOff>
    </xdr:to>
    <xdr:cxnSp macro="">
      <xdr:nvCxnSpPr>
        <xdr:cNvPr id="118" name="直線コネクタ 117"/>
        <xdr:cNvCxnSpPr/>
      </xdr:nvCxnSpPr>
      <xdr:spPr>
        <a:xfrm flipV="1">
          <a:off x="4633595" y="8513144"/>
          <a:ext cx="1270" cy="152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98482</xdr:rowOff>
    </xdr:from>
    <xdr:ext cx="534377" cy="259045"/>
    <xdr:sp macro="" textlink="">
      <xdr:nvSpPr>
        <xdr:cNvPr id="119" name="総務費最小値テキスト"/>
        <xdr:cNvSpPr txBox="1"/>
      </xdr:nvSpPr>
      <xdr:spPr>
        <a:xfrm>
          <a:off x="4686300" y="100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94655</xdr:rowOff>
    </xdr:from>
    <xdr:to>
      <xdr:col>24</xdr:col>
      <xdr:colOff>152400</xdr:colOff>
      <xdr:row>58</xdr:row>
      <xdr:rowOff>94655</xdr:rowOff>
    </xdr:to>
    <xdr:cxnSp macro="">
      <xdr:nvCxnSpPr>
        <xdr:cNvPr id="120" name="直線コネクタ 119"/>
        <xdr:cNvCxnSpPr/>
      </xdr:nvCxnSpPr>
      <xdr:spPr>
        <a:xfrm>
          <a:off x="4546600" y="1003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58771</xdr:rowOff>
    </xdr:from>
    <xdr:ext cx="599010" cy="259045"/>
    <xdr:sp macro="" textlink="">
      <xdr:nvSpPr>
        <xdr:cNvPr id="121" name="総務費最大値テキスト"/>
        <xdr:cNvSpPr txBox="1"/>
      </xdr:nvSpPr>
      <xdr:spPr>
        <a:xfrm>
          <a:off x="4686300" y="828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112094</xdr:rowOff>
    </xdr:from>
    <xdr:to>
      <xdr:col>24</xdr:col>
      <xdr:colOff>152400</xdr:colOff>
      <xdr:row>49</xdr:row>
      <xdr:rowOff>112094</xdr:rowOff>
    </xdr:to>
    <xdr:cxnSp macro="">
      <xdr:nvCxnSpPr>
        <xdr:cNvPr id="122" name="直線コネクタ 121"/>
        <xdr:cNvCxnSpPr/>
      </xdr:nvCxnSpPr>
      <xdr:spPr>
        <a:xfrm>
          <a:off x="4546600" y="851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41446</xdr:rowOff>
    </xdr:from>
    <xdr:to>
      <xdr:col>24</xdr:col>
      <xdr:colOff>63500</xdr:colOff>
      <xdr:row>57</xdr:row>
      <xdr:rowOff>24768</xdr:rowOff>
    </xdr:to>
    <xdr:cxnSp macro="">
      <xdr:nvCxnSpPr>
        <xdr:cNvPr id="123" name="直線コネクタ 122"/>
        <xdr:cNvCxnSpPr/>
      </xdr:nvCxnSpPr>
      <xdr:spPr>
        <a:xfrm>
          <a:off x="3797300" y="8785396"/>
          <a:ext cx="838200" cy="101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122358</xdr:rowOff>
    </xdr:from>
    <xdr:ext cx="534377" cy="259045"/>
    <xdr:sp macro="" textlink="">
      <xdr:nvSpPr>
        <xdr:cNvPr id="124" name="総務費平均値テキスト"/>
        <xdr:cNvSpPr txBox="1"/>
      </xdr:nvSpPr>
      <xdr:spPr>
        <a:xfrm>
          <a:off x="4686300" y="938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99481</xdr:rowOff>
    </xdr:from>
    <xdr:to>
      <xdr:col>24</xdr:col>
      <xdr:colOff>114300</xdr:colOff>
      <xdr:row>56</xdr:row>
      <xdr:rowOff>29631</xdr:rowOff>
    </xdr:to>
    <xdr:sp macro="" textlink="">
      <xdr:nvSpPr>
        <xdr:cNvPr id="125" name="フローチャート: 判断 124"/>
        <xdr:cNvSpPr/>
      </xdr:nvSpPr>
      <xdr:spPr>
        <a:xfrm>
          <a:off x="45847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41446</xdr:rowOff>
    </xdr:from>
    <xdr:to>
      <xdr:col>19</xdr:col>
      <xdr:colOff>177800</xdr:colOff>
      <xdr:row>57</xdr:row>
      <xdr:rowOff>60441</xdr:rowOff>
    </xdr:to>
    <xdr:cxnSp macro="">
      <xdr:nvCxnSpPr>
        <xdr:cNvPr id="126" name="直線コネクタ 125"/>
        <xdr:cNvCxnSpPr/>
      </xdr:nvCxnSpPr>
      <xdr:spPr>
        <a:xfrm flipV="1">
          <a:off x="2908300" y="8785396"/>
          <a:ext cx="889000" cy="104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122189</xdr:rowOff>
    </xdr:from>
    <xdr:to>
      <xdr:col>20</xdr:col>
      <xdr:colOff>38100</xdr:colOff>
      <xdr:row>51</xdr:row>
      <xdr:rowOff>52339</xdr:rowOff>
    </xdr:to>
    <xdr:sp macro="" textlink="">
      <xdr:nvSpPr>
        <xdr:cNvPr id="127" name="フローチャート: 判断 126"/>
        <xdr:cNvSpPr/>
      </xdr:nvSpPr>
      <xdr:spPr>
        <a:xfrm>
          <a:off x="3746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68866</xdr:rowOff>
    </xdr:from>
    <xdr:ext cx="599010" cy="259045"/>
    <xdr:sp macro="" textlink="">
      <xdr:nvSpPr>
        <xdr:cNvPr id="128" name="テキスト ボックス 127"/>
        <xdr:cNvSpPr txBox="1"/>
      </xdr:nvSpPr>
      <xdr:spPr>
        <a:xfrm>
          <a:off x="3497795" y="84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60441</xdr:rowOff>
    </xdr:from>
    <xdr:to>
      <xdr:col>15</xdr:col>
      <xdr:colOff>50800</xdr:colOff>
      <xdr:row>58</xdr:row>
      <xdr:rowOff>602</xdr:rowOff>
    </xdr:to>
    <xdr:cxnSp macro="">
      <xdr:nvCxnSpPr>
        <xdr:cNvPr id="129" name="直線コネクタ 128"/>
        <xdr:cNvCxnSpPr/>
      </xdr:nvCxnSpPr>
      <xdr:spPr>
        <a:xfrm flipV="1">
          <a:off x="2019300" y="9833091"/>
          <a:ext cx="889000" cy="1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66334</xdr:rowOff>
    </xdr:from>
    <xdr:to>
      <xdr:col>15</xdr:col>
      <xdr:colOff>101600</xdr:colOff>
      <xdr:row>57</xdr:row>
      <xdr:rowOff>167934</xdr:rowOff>
    </xdr:to>
    <xdr:sp macro="" textlink="">
      <xdr:nvSpPr>
        <xdr:cNvPr id="130" name="フローチャート: 判断 129"/>
        <xdr:cNvSpPr/>
      </xdr:nvSpPr>
      <xdr:spPr>
        <a:xfrm>
          <a:off x="2857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159061</xdr:rowOff>
    </xdr:from>
    <xdr:ext cx="534377" cy="259045"/>
    <xdr:sp macro="" textlink="">
      <xdr:nvSpPr>
        <xdr:cNvPr id="131" name="テキスト ボックス 130"/>
        <xdr:cNvSpPr txBox="1"/>
      </xdr:nvSpPr>
      <xdr:spPr>
        <a:xfrm>
          <a:off x="2641111" y="99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167785</xdr:rowOff>
    </xdr:from>
    <xdr:to>
      <xdr:col>10</xdr:col>
      <xdr:colOff>114300</xdr:colOff>
      <xdr:row>58</xdr:row>
      <xdr:rowOff>602</xdr:rowOff>
    </xdr:to>
    <xdr:cxnSp macro="">
      <xdr:nvCxnSpPr>
        <xdr:cNvPr id="132" name="直線コネクタ 131"/>
        <xdr:cNvCxnSpPr/>
      </xdr:nvCxnSpPr>
      <xdr:spPr>
        <a:xfrm>
          <a:off x="1130300" y="9940435"/>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92666</xdr:rowOff>
    </xdr:from>
    <xdr:to>
      <xdr:col>10</xdr:col>
      <xdr:colOff>165100</xdr:colOff>
      <xdr:row>58</xdr:row>
      <xdr:rowOff>22816</xdr:rowOff>
    </xdr:to>
    <xdr:sp macro="" textlink="">
      <xdr:nvSpPr>
        <xdr:cNvPr id="133" name="フローチャート: 判断 132"/>
        <xdr:cNvSpPr/>
      </xdr:nvSpPr>
      <xdr:spPr>
        <a:xfrm>
          <a:off x="1968500" y="986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39343</xdr:rowOff>
    </xdr:from>
    <xdr:ext cx="534377" cy="259045"/>
    <xdr:sp macro="" textlink="">
      <xdr:nvSpPr>
        <xdr:cNvPr id="134" name="テキスト ボックス 133"/>
        <xdr:cNvSpPr txBox="1"/>
      </xdr:nvSpPr>
      <xdr:spPr>
        <a:xfrm>
          <a:off x="1752111" y="964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90119</xdr:rowOff>
    </xdr:from>
    <xdr:to>
      <xdr:col>6</xdr:col>
      <xdr:colOff>38100</xdr:colOff>
      <xdr:row>58</xdr:row>
      <xdr:rowOff>20269</xdr:rowOff>
    </xdr:to>
    <xdr:sp macro="" textlink="">
      <xdr:nvSpPr>
        <xdr:cNvPr id="135" name="フローチャート: 判断 134"/>
        <xdr:cNvSpPr/>
      </xdr:nvSpPr>
      <xdr:spPr>
        <a:xfrm>
          <a:off x="1079500" y="986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36796</xdr:rowOff>
    </xdr:from>
    <xdr:ext cx="534377" cy="259045"/>
    <xdr:sp macro="" textlink="">
      <xdr:nvSpPr>
        <xdr:cNvPr id="136" name="テキスト ボックス 135"/>
        <xdr:cNvSpPr txBox="1"/>
      </xdr:nvSpPr>
      <xdr:spPr>
        <a:xfrm>
          <a:off x="863111" y="96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145418</xdr:rowOff>
    </xdr:from>
    <xdr:to>
      <xdr:col>24</xdr:col>
      <xdr:colOff>114300</xdr:colOff>
      <xdr:row>57</xdr:row>
      <xdr:rowOff>75568</xdr:rowOff>
    </xdr:to>
    <xdr:sp macro="" textlink="">
      <xdr:nvSpPr>
        <xdr:cNvPr id="142" name="楕円 141"/>
        <xdr:cNvSpPr/>
      </xdr:nvSpPr>
      <xdr:spPr>
        <a:xfrm>
          <a:off x="4584700" y="97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123845</xdr:rowOff>
    </xdr:from>
    <xdr:ext cx="534377" cy="259045"/>
    <xdr:sp macro="" textlink="">
      <xdr:nvSpPr>
        <xdr:cNvPr id="143" name="総務費該当値テキスト"/>
        <xdr:cNvSpPr txBox="1"/>
      </xdr:nvSpPr>
      <xdr:spPr>
        <a:xfrm>
          <a:off x="4686300" y="972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162096</xdr:rowOff>
    </xdr:from>
    <xdr:to>
      <xdr:col>20</xdr:col>
      <xdr:colOff>38100</xdr:colOff>
      <xdr:row>51</xdr:row>
      <xdr:rowOff>92246</xdr:rowOff>
    </xdr:to>
    <xdr:sp macro="" textlink="">
      <xdr:nvSpPr>
        <xdr:cNvPr id="144" name="楕円 143"/>
        <xdr:cNvSpPr/>
      </xdr:nvSpPr>
      <xdr:spPr>
        <a:xfrm>
          <a:off x="3746500" y="8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83373</xdr:rowOff>
    </xdr:from>
    <xdr:ext cx="599010" cy="259045"/>
    <xdr:sp macro="" textlink="">
      <xdr:nvSpPr>
        <xdr:cNvPr id="145" name="テキスト ボックス 144"/>
        <xdr:cNvSpPr txBox="1"/>
      </xdr:nvSpPr>
      <xdr:spPr>
        <a:xfrm>
          <a:off x="3497795" y="882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9641</xdr:rowOff>
    </xdr:from>
    <xdr:to>
      <xdr:col>15</xdr:col>
      <xdr:colOff>101600</xdr:colOff>
      <xdr:row>57</xdr:row>
      <xdr:rowOff>111241</xdr:rowOff>
    </xdr:to>
    <xdr:sp macro="" textlink="">
      <xdr:nvSpPr>
        <xdr:cNvPr id="146" name="楕円 145"/>
        <xdr:cNvSpPr/>
      </xdr:nvSpPr>
      <xdr:spPr>
        <a:xfrm>
          <a:off x="2857500" y="978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127768</xdr:rowOff>
    </xdr:from>
    <xdr:ext cx="534377" cy="259045"/>
    <xdr:sp macro="" textlink="">
      <xdr:nvSpPr>
        <xdr:cNvPr id="147" name="テキスト ボックス 146"/>
        <xdr:cNvSpPr txBox="1"/>
      </xdr:nvSpPr>
      <xdr:spPr>
        <a:xfrm>
          <a:off x="2641111" y="955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121252</xdr:rowOff>
    </xdr:from>
    <xdr:to>
      <xdr:col>10</xdr:col>
      <xdr:colOff>165100</xdr:colOff>
      <xdr:row>58</xdr:row>
      <xdr:rowOff>51402</xdr:rowOff>
    </xdr:to>
    <xdr:sp macro="" textlink="">
      <xdr:nvSpPr>
        <xdr:cNvPr id="148" name="楕円 147"/>
        <xdr:cNvSpPr/>
      </xdr:nvSpPr>
      <xdr:spPr>
        <a:xfrm>
          <a:off x="1968500" y="989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42529</xdr:rowOff>
    </xdr:from>
    <xdr:ext cx="534377" cy="259045"/>
    <xdr:sp macro="" textlink="">
      <xdr:nvSpPr>
        <xdr:cNvPr id="149" name="テキスト ボックス 148"/>
        <xdr:cNvSpPr txBox="1"/>
      </xdr:nvSpPr>
      <xdr:spPr>
        <a:xfrm>
          <a:off x="1752111" y="99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116985</xdr:rowOff>
    </xdr:from>
    <xdr:to>
      <xdr:col>6</xdr:col>
      <xdr:colOff>38100</xdr:colOff>
      <xdr:row>58</xdr:row>
      <xdr:rowOff>47135</xdr:rowOff>
    </xdr:to>
    <xdr:sp macro="" textlink="">
      <xdr:nvSpPr>
        <xdr:cNvPr id="150" name="楕円 149"/>
        <xdr:cNvSpPr/>
      </xdr:nvSpPr>
      <xdr:spPr>
        <a:xfrm>
          <a:off x="1079500" y="98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38262</xdr:rowOff>
    </xdr:from>
    <xdr:ext cx="534377" cy="259045"/>
    <xdr:sp macro="" textlink="">
      <xdr:nvSpPr>
        <xdr:cNvPr id="151" name="テキスト ボックス 150"/>
        <xdr:cNvSpPr txBox="1"/>
      </xdr:nvSpPr>
      <xdr:spPr>
        <a:xfrm>
          <a:off x="863111" y="998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3" name="直線コネクタ 162"/>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4" name="テキスト ボックス 163"/>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5" name="直線コネクタ 16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6" name="テキスト ボックス 165"/>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7" name="直線コネクタ 166"/>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8" name="テキスト ボックス 167"/>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70" name="テキスト ボックス 16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71" name="直線コネクタ 170"/>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2" name="テキスト ボックス 171"/>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3" name="直線コネクタ 172"/>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4" name="テキスト ボックス 173"/>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5" name="直線コネクタ 174"/>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6" name="テキスト ボックス 175"/>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7" name="直線コネクタ 17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8" name="テキスト ボックス 17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156731</xdr:rowOff>
    </xdr:from>
    <xdr:to>
      <xdr:col>24</xdr:col>
      <xdr:colOff>62865</xdr:colOff>
      <xdr:row>77</xdr:row>
      <xdr:rowOff>109496</xdr:rowOff>
    </xdr:to>
    <xdr:cxnSp macro="">
      <xdr:nvCxnSpPr>
        <xdr:cNvPr id="180" name="直線コネクタ 179"/>
        <xdr:cNvCxnSpPr/>
      </xdr:nvCxnSpPr>
      <xdr:spPr>
        <a:xfrm flipV="1">
          <a:off x="4633595" y="12158231"/>
          <a:ext cx="1270" cy="1152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113323</xdr:rowOff>
    </xdr:from>
    <xdr:ext cx="599010" cy="259045"/>
    <xdr:sp macro="" textlink="">
      <xdr:nvSpPr>
        <xdr:cNvPr id="181" name="民生費最小値テキスト"/>
        <xdr:cNvSpPr txBox="1"/>
      </xdr:nvSpPr>
      <xdr:spPr>
        <a:xfrm>
          <a:off x="4686300" y="1331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109496</xdr:rowOff>
    </xdr:from>
    <xdr:to>
      <xdr:col>24</xdr:col>
      <xdr:colOff>152400</xdr:colOff>
      <xdr:row>77</xdr:row>
      <xdr:rowOff>109496</xdr:rowOff>
    </xdr:to>
    <xdr:cxnSp macro="">
      <xdr:nvCxnSpPr>
        <xdr:cNvPr id="182" name="直線コネクタ 181"/>
        <xdr:cNvCxnSpPr/>
      </xdr:nvCxnSpPr>
      <xdr:spPr>
        <a:xfrm>
          <a:off x="4546600" y="1331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103408</xdr:rowOff>
    </xdr:from>
    <xdr:ext cx="599010" cy="259045"/>
    <xdr:sp macro="" textlink="">
      <xdr:nvSpPr>
        <xdr:cNvPr id="183" name="民生費最大値テキスト"/>
        <xdr:cNvSpPr txBox="1"/>
      </xdr:nvSpPr>
      <xdr:spPr>
        <a:xfrm>
          <a:off x="4686300" y="1193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156731</xdr:rowOff>
    </xdr:from>
    <xdr:to>
      <xdr:col>24</xdr:col>
      <xdr:colOff>152400</xdr:colOff>
      <xdr:row>70</xdr:row>
      <xdr:rowOff>156731</xdr:rowOff>
    </xdr:to>
    <xdr:cxnSp macro="">
      <xdr:nvCxnSpPr>
        <xdr:cNvPr id="184" name="直線コネクタ 183"/>
        <xdr:cNvCxnSpPr/>
      </xdr:nvCxnSpPr>
      <xdr:spPr>
        <a:xfrm>
          <a:off x="4546600" y="12158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40701</xdr:rowOff>
    </xdr:from>
    <xdr:to>
      <xdr:col>24</xdr:col>
      <xdr:colOff>63500</xdr:colOff>
      <xdr:row>78</xdr:row>
      <xdr:rowOff>7040</xdr:rowOff>
    </xdr:to>
    <xdr:cxnSp macro="">
      <xdr:nvCxnSpPr>
        <xdr:cNvPr id="185" name="直線コネクタ 184"/>
        <xdr:cNvCxnSpPr/>
      </xdr:nvCxnSpPr>
      <xdr:spPr>
        <a:xfrm flipV="1">
          <a:off x="3797300" y="13070901"/>
          <a:ext cx="838200" cy="30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99547</xdr:rowOff>
    </xdr:from>
    <xdr:ext cx="599010" cy="259045"/>
    <xdr:sp macro="" textlink="">
      <xdr:nvSpPr>
        <xdr:cNvPr id="186" name="民生費平均値テキスト"/>
        <xdr:cNvSpPr txBox="1"/>
      </xdr:nvSpPr>
      <xdr:spPr>
        <a:xfrm>
          <a:off x="4686300" y="12615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76670</xdr:rowOff>
    </xdr:from>
    <xdr:to>
      <xdr:col>24</xdr:col>
      <xdr:colOff>114300</xdr:colOff>
      <xdr:row>75</xdr:row>
      <xdr:rowOff>6820</xdr:rowOff>
    </xdr:to>
    <xdr:sp macro="" textlink="">
      <xdr:nvSpPr>
        <xdr:cNvPr id="187" name="フローチャート: 判断 186"/>
        <xdr:cNvSpPr/>
      </xdr:nvSpPr>
      <xdr:spPr>
        <a:xfrm>
          <a:off x="4584700" y="127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7040</xdr:rowOff>
    </xdr:from>
    <xdr:to>
      <xdr:col>19</xdr:col>
      <xdr:colOff>177800</xdr:colOff>
      <xdr:row>78</xdr:row>
      <xdr:rowOff>165160</xdr:rowOff>
    </xdr:to>
    <xdr:cxnSp macro="">
      <xdr:nvCxnSpPr>
        <xdr:cNvPr id="188" name="直線コネクタ 187"/>
        <xdr:cNvCxnSpPr/>
      </xdr:nvCxnSpPr>
      <xdr:spPr>
        <a:xfrm flipV="1">
          <a:off x="2908300" y="13380140"/>
          <a:ext cx="889000" cy="15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65083</xdr:rowOff>
    </xdr:from>
    <xdr:to>
      <xdr:col>20</xdr:col>
      <xdr:colOff>38100</xdr:colOff>
      <xdr:row>75</xdr:row>
      <xdr:rowOff>166683</xdr:rowOff>
    </xdr:to>
    <xdr:sp macro="" textlink="">
      <xdr:nvSpPr>
        <xdr:cNvPr id="189" name="フローチャート: 判断 188"/>
        <xdr:cNvSpPr/>
      </xdr:nvSpPr>
      <xdr:spPr>
        <a:xfrm>
          <a:off x="3746500" y="1292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11760</xdr:rowOff>
    </xdr:from>
    <xdr:ext cx="599010" cy="259045"/>
    <xdr:sp macro="" textlink="">
      <xdr:nvSpPr>
        <xdr:cNvPr id="190" name="テキスト ボックス 189"/>
        <xdr:cNvSpPr txBox="1"/>
      </xdr:nvSpPr>
      <xdr:spPr>
        <a:xfrm>
          <a:off x="3497795" y="1269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165160</xdr:rowOff>
    </xdr:from>
    <xdr:to>
      <xdr:col>15</xdr:col>
      <xdr:colOff>50800</xdr:colOff>
      <xdr:row>79</xdr:row>
      <xdr:rowOff>5955</xdr:rowOff>
    </xdr:to>
    <xdr:cxnSp macro="">
      <xdr:nvCxnSpPr>
        <xdr:cNvPr id="191" name="直線コネクタ 190"/>
        <xdr:cNvCxnSpPr/>
      </xdr:nvCxnSpPr>
      <xdr:spPr>
        <a:xfrm flipV="1">
          <a:off x="2019300" y="13538260"/>
          <a:ext cx="88900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42252</xdr:rowOff>
    </xdr:from>
    <xdr:to>
      <xdr:col>15</xdr:col>
      <xdr:colOff>101600</xdr:colOff>
      <xdr:row>76</xdr:row>
      <xdr:rowOff>143852</xdr:rowOff>
    </xdr:to>
    <xdr:sp macro="" textlink="">
      <xdr:nvSpPr>
        <xdr:cNvPr id="192" name="フローチャート: 判断 191"/>
        <xdr:cNvSpPr/>
      </xdr:nvSpPr>
      <xdr:spPr>
        <a:xfrm>
          <a:off x="2857500" y="130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160379</xdr:rowOff>
    </xdr:from>
    <xdr:ext cx="599010" cy="259045"/>
    <xdr:sp macro="" textlink="">
      <xdr:nvSpPr>
        <xdr:cNvPr id="193" name="テキスト ボックス 192"/>
        <xdr:cNvSpPr txBox="1"/>
      </xdr:nvSpPr>
      <xdr:spPr>
        <a:xfrm>
          <a:off x="2608795" y="1284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5955</xdr:rowOff>
    </xdr:from>
    <xdr:to>
      <xdr:col>10</xdr:col>
      <xdr:colOff>114300</xdr:colOff>
      <xdr:row>79</xdr:row>
      <xdr:rowOff>7941</xdr:rowOff>
    </xdr:to>
    <xdr:cxnSp macro="">
      <xdr:nvCxnSpPr>
        <xdr:cNvPr id="194" name="直線コネクタ 193"/>
        <xdr:cNvCxnSpPr/>
      </xdr:nvCxnSpPr>
      <xdr:spPr>
        <a:xfrm flipV="1">
          <a:off x="1130300" y="13550505"/>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136049</xdr:rowOff>
    </xdr:from>
    <xdr:to>
      <xdr:col>10</xdr:col>
      <xdr:colOff>165100</xdr:colOff>
      <xdr:row>77</xdr:row>
      <xdr:rowOff>66199</xdr:rowOff>
    </xdr:to>
    <xdr:sp macro="" textlink="">
      <xdr:nvSpPr>
        <xdr:cNvPr id="195" name="フローチャート: 判断 194"/>
        <xdr:cNvSpPr/>
      </xdr:nvSpPr>
      <xdr:spPr>
        <a:xfrm>
          <a:off x="1968500" y="1316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82726</xdr:rowOff>
    </xdr:from>
    <xdr:ext cx="599010" cy="259045"/>
    <xdr:sp macro="" textlink="">
      <xdr:nvSpPr>
        <xdr:cNvPr id="196" name="テキスト ボックス 195"/>
        <xdr:cNvSpPr txBox="1"/>
      </xdr:nvSpPr>
      <xdr:spPr>
        <a:xfrm>
          <a:off x="1719795" y="1294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152594</xdr:rowOff>
    </xdr:from>
    <xdr:to>
      <xdr:col>6</xdr:col>
      <xdr:colOff>38100</xdr:colOff>
      <xdr:row>77</xdr:row>
      <xdr:rowOff>82744</xdr:rowOff>
    </xdr:to>
    <xdr:sp macro="" textlink="">
      <xdr:nvSpPr>
        <xdr:cNvPr id="197" name="フローチャート: 判断 196"/>
        <xdr:cNvSpPr/>
      </xdr:nvSpPr>
      <xdr:spPr>
        <a:xfrm>
          <a:off x="1079500" y="1318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99271</xdr:rowOff>
    </xdr:from>
    <xdr:ext cx="599010" cy="259045"/>
    <xdr:sp macro="" textlink="">
      <xdr:nvSpPr>
        <xdr:cNvPr id="198" name="テキスト ボックス 197"/>
        <xdr:cNvSpPr txBox="1"/>
      </xdr:nvSpPr>
      <xdr:spPr>
        <a:xfrm>
          <a:off x="830795" y="1295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9" name="テキスト ボックス 19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200" name="テキスト ボックス 19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1" name="テキスト ボックス 20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2" name="テキスト ボックス 20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3" name="テキスト ボックス 20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161351</xdr:rowOff>
    </xdr:from>
    <xdr:to>
      <xdr:col>24</xdr:col>
      <xdr:colOff>114300</xdr:colOff>
      <xdr:row>76</xdr:row>
      <xdr:rowOff>91501</xdr:rowOff>
    </xdr:to>
    <xdr:sp macro="" textlink="">
      <xdr:nvSpPr>
        <xdr:cNvPr id="204" name="楕円 203"/>
        <xdr:cNvSpPr/>
      </xdr:nvSpPr>
      <xdr:spPr>
        <a:xfrm>
          <a:off x="4584700" y="1302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139778</xdr:rowOff>
    </xdr:from>
    <xdr:ext cx="599010" cy="259045"/>
    <xdr:sp macro="" textlink="">
      <xdr:nvSpPr>
        <xdr:cNvPr id="205" name="民生費該当値テキスト"/>
        <xdr:cNvSpPr txBox="1"/>
      </xdr:nvSpPr>
      <xdr:spPr>
        <a:xfrm>
          <a:off x="4686300" y="1299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127690</xdr:rowOff>
    </xdr:from>
    <xdr:to>
      <xdr:col>20</xdr:col>
      <xdr:colOff>38100</xdr:colOff>
      <xdr:row>78</xdr:row>
      <xdr:rowOff>57840</xdr:rowOff>
    </xdr:to>
    <xdr:sp macro="" textlink="">
      <xdr:nvSpPr>
        <xdr:cNvPr id="206" name="楕円 205"/>
        <xdr:cNvSpPr/>
      </xdr:nvSpPr>
      <xdr:spPr>
        <a:xfrm>
          <a:off x="3746500" y="133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48967</xdr:rowOff>
    </xdr:from>
    <xdr:ext cx="599010" cy="259045"/>
    <xdr:sp macro="" textlink="">
      <xdr:nvSpPr>
        <xdr:cNvPr id="207" name="テキスト ボックス 206"/>
        <xdr:cNvSpPr txBox="1"/>
      </xdr:nvSpPr>
      <xdr:spPr>
        <a:xfrm>
          <a:off x="3497795" y="1342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114360</xdr:rowOff>
    </xdr:from>
    <xdr:to>
      <xdr:col>15</xdr:col>
      <xdr:colOff>101600</xdr:colOff>
      <xdr:row>79</xdr:row>
      <xdr:rowOff>44510</xdr:rowOff>
    </xdr:to>
    <xdr:sp macro="" textlink="">
      <xdr:nvSpPr>
        <xdr:cNvPr id="208" name="楕円 207"/>
        <xdr:cNvSpPr/>
      </xdr:nvSpPr>
      <xdr:spPr>
        <a:xfrm>
          <a:off x="2857500" y="1348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35637</xdr:rowOff>
    </xdr:from>
    <xdr:ext cx="599010" cy="259045"/>
    <xdr:sp macro="" textlink="">
      <xdr:nvSpPr>
        <xdr:cNvPr id="209" name="テキスト ボックス 208"/>
        <xdr:cNvSpPr txBox="1"/>
      </xdr:nvSpPr>
      <xdr:spPr>
        <a:xfrm>
          <a:off x="2608795" y="1358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126605</xdr:rowOff>
    </xdr:from>
    <xdr:to>
      <xdr:col>10</xdr:col>
      <xdr:colOff>165100</xdr:colOff>
      <xdr:row>79</xdr:row>
      <xdr:rowOff>56755</xdr:rowOff>
    </xdr:to>
    <xdr:sp macro="" textlink="">
      <xdr:nvSpPr>
        <xdr:cNvPr id="210" name="楕円 209"/>
        <xdr:cNvSpPr/>
      </xdr:nvSpPr>
      <xdr:spPr>
        <a:xfrm>
          <a:off x="1968500" y="134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47882</xdr:rowOff>
    </xdr:from>
    <xdr:ext cx="599010" cy="259045"/>
    <xdr:sp macro="" textlink="">
      <xdr:nvSpPr>
        <xdr:cNvPr id="211" name="テキスト ボックス 210"/>
        <xdr:cNvSpPr txBox="1"/>
      </xdr:nvSpPr>
      <xdr:spPr>
        <a:xfrm>
          <a:off x="1719795" y="1359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128591</xdr:rowOff>
    </xdr:from>
    <xdr:to>
      <xdr:col>6</xdr:col>
      <xdr:colOff>38100</xdr:colOff>
      <xdr:row>79</xdr:row>
      <xdr:rowOff>58741</xdr:rowOff>
    </xdr:to>
    <xdr:sp macro="" textlink="">
      <xdr:nvSpPr>
        <xdr:cNvPr id="212" name="楕円 211"/>
        <xdr:cNvSpPr/>
      </xdr:nvSpPr>
      <xdr:spPr>
        <a:xfrm>
          <a:off x="1079500" y="135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49868</xdr:rowOff>
    </xdr:from>
    <xdr:ext cx="599010" cy="259045"/>
    <xdr:sp macro="" textlink="">
      <xdr:nvSpPr>
        <xdr:cNvPr id="213" name="テキスト ボックス 212"/>
        <xdr:cNvSpPr txBox="1"/>
      </xdr:nvSpPr>
      <xdr:spPr>
        <a:xfrm>
          <a:off x="830795" y="1359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4" name="正方形/長方形 21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5" name="正方形/長方形 21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6" name="正方形/長方形 21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7" name="正方形/長方形 21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8" name="正方形/長方形 21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9" name="正方形/長方形 21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20" name="正方形/長方形 21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1" name="正方形/長方形 22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2" name="テキスト ボックス 22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3" name="直線コネクタ 22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4" name="テキスト ボックス 22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5" name="直線コネクタ 22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6" name="テキスト ボックス 22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7" name="直線コネクタ 22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8" name="テキスト ボックス 22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9" name="直線コネクタ 22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30" name="テキスト ボックス 22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31" name="直線コネクタ 23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2" name="テキスト ボックス 23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3" name="直線コネクタ 23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4" name="テキスト ボックス 23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101981</xdr:rowOff>
    </xdr:from>
    <xdr:to>
      <xdr:col>24</xdr:col>
      <xdr:colOff>62865</xdr:colOff>
      <xdr:row>99</xdr:row>
      <xdr:rowOff>27076</xdr:rowOff>
    </xdr:to>
    <xdr:cxnSp macro="">
      <xdr:nvCxnSpPr>
        <xdr:cNvPr id="238" name="直線コネクタ 237"/>
        <xdr:cNvCxnSpPr/>
      </xdr:nvCxnSpPr>
      <xdr:spPr>
        <a:xfrm flipV="1">
          <a:off x="4633595" y="15532481"/>
          <a:ext cx="1270" cy="14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30903</xdr:rowOff>
    </xdr:from>
    <xdr:ext cx="534377" cy="259045"/>
    <xdr:sp macro="" textlink="">
      <xdr:nvSpPr>
        <xdr:cNvPr id="239" name="衛生費最小値テキスト"/>
        <xdr:cNvSpPr txBox="1"/>
      </xdr:nvSpPr>
      <xdr:spPr>
        <a:xfrm>
          <a:off x="4686300" y="1700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27076</xdr:rowOff>
    </xdr:from>
    <xdr:to>
      <xdr:col>24</xdr:col>
      <xdr:colOff>152400</xdr:colOff>
      <xdr:row>99</xdr:row>
      <xdr:rowOff>27076</xdr:rowOff>
    </xdr:to>
    <xdr:cxnSp macro="">
      <xdr:nvCxnSpPr>
        <xdr:cNvPr id="240" name="直線コネクタ 239"/>
        <xdr:cNvCxnSpPr/>
      </xdr:nvCxnSpPr>
      <xdr:spPr>
        <a:xfrm>
          <a:off x="4546600" y="1700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48658</xdr:rowOff>
    </xdr:from>
    <xdr:ext cx="534377" cy="259045"/>
    <xdr:sp macro="" textlink="">
      <xdr:nvSpPr>
        <xdr:cNvPr id="241" name="衛生費最大値テキスト"/>
        <xdr:cNvSpPr txBox="1"/>
      </xdr:nvSpPr>
      <xdr:spPr>
        <a:xfrm>
          <a:off x="4686300" y="153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101981</xdr:rowOff>
    </xdr:from>
    <xdr:to>
      <xdr:col>24</xdr:col>
      <xdr:colOff>152400</xdr:colOff>
      <xdr:row>90</xdr:row>
      <xdr:rowOff>101981</xdr:rowOff>
    </xdr:to>
    <xdr:cxnSp macro="">
      <xdr:nvCxnSpPr>
        <xdr:cNvPr id="242" name="直線コネクタ 241"/>
        <xdr:cNvCxnSpPr/>
      </xdr:nvCxnSpPr>
      <xdr:spPr>
        <a:xfrm>
          <a:off x="4546600" y="15532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125261</xdr:rowOff>
    </xdr:from>
    <xdr:to>
      <xdr:col>24</xdr:col>
      <xdr:colOff>63500</xdr:colOff>
      <xdr:row>93</xdr:row>
      <xdr:rowOff>133414</xdr:rowOff>
    </xdr:to>
    <xdr:cxnSp macro="">
      <xdr:nvCxnSpPr>
        <xdr:cNvPr id="243" name="直線コネクタ 242"/>
        <xdr:cNvCxnSpPr/>
      </xdr:nvCxnSpPr>
      <xdr:spPr>
        <a:xfrm>
          <a:off x="3797300" y="15898661"/>
          <a:ext cx="838200" cy="1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141164</xdr:rowOff>
    </xdr:from>
    <xdr:ext cx="534377" cy="259045"/>
    <xdr:sp macro="" textlink="">
      <xdr:nvSpPr>
        <xdr:cNvPr id="244" name="衛生費平均値テキスト"/>
        <xdr:cNvSpPr txBox="1"/>
      </xdr:nvSpPr>
      <xdr:spPr>
        <a:xfrm>
          <a:off x="4686300" y="16257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162737</xdr:rowOff>
    </xdr:from>
    <xdr:to>
      <xdr:col>24</xdr:col>
      <xdr:colOff>114300</xdr:colOff>
      <xdr:row>95</xdr:row>
      <xdr:rowOff>92887</xdr:rowOff>
    </xdr:to>
    <xdr:sp macro="" textlink="">
      <xdr:nvSpPr>
        <xdr:cNvPr id="245" name="フローチャート: 判断 244"/>
        <xdr:cNvSpPr/>
      </xdr:nvSpPr>
      <xdr:spPr>
        <a:xfrm>
          <a:off x="4584700" y="1627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170866</xdr:rowOff>
    </xdr:from>
    <xdr:to>
      <xdr:col>19</xdr:col>
      <xdr:colOff>177800</xdr:colOff>
      <xdr:row>92</xdr:row>
      <xdr:rowOff>125261</xdr:rowOff>
    </xdr:to>
    <xdr:cxnSp macro="">
      <xdr:nvCxnSpPr>
        <xdr:cNvPr id="246" name="直線コネクタ 245"/>
        <xdr:cNvCxnSpPr/>
      </xdr:nvCxnSpPr>
      <xdr:spPr>
        <a:xfrm>
          <a:off x="2908300" y="15601366"/>
          <a:ext cx="889000" cy="29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57201</xdr:rowOff>
    </xdr:from>
    <xdr:to>
      <xdr:col>20</xdr:col>
      <xdr:colOff>38100</xdr:colOff>
      <xdr:row>96</xdr:row>
      <xdr:rowOff>158801</xdr:rowOff>
    </xdr:to>
    <xdr:sp macro="" textlink="">
      <xdr:nvSpPr>
        <xdr:cNvPr id="247" name="フローチャート: 判断 246"/>
        <xdr:cNvSpPr/>
      </xdr:nvSpPr>
      <xdr:spPr>
        <a:xfrm>
          <a:off x="3746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149928</xdr:rowOff>
    </xdr:from>
    <xdr:ext cx="534377" cy="259045"/>
    <xdr:sp macro="" textlink="">
      <xdr:nvSpPr>
        <xdr:cNvPr id="248" name="テキスト ボックス 247"/>
        <xdr:cNvSpPr txBox="1"/>
      </xdr:nvSpPr>
      <xdr:spPr>
        <a:xfrm>
          <a:off x="3530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170866</xdr:rowOff>
    </xdr:from>
    <xdr:to>
      <xdr:col>15</xdr:col>
      <xdr:colOff>50800</xdr:colOff>
      <xdr:row>96</xdr:row>
      <xdr:rowOff>137604</xdr:rowOff>
    </xdr:to>
    <xdr:cxnSp macro="">
      <xdr:nvCxnSpPr>
        <xdr:cNvPr id="249" name="直線コネクタ 248"/>
        <xdr:cNvCxnSpPr/>
      </xdr:nvCxnSpPr>
      <xdr:spPr>
        <a:xfrm flipV="1">
          <a:off x="2019300" y="15601366"/>
          <a:ext cx="889000" cy="99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159652</xdr:rowOff>
    </xdr:from>
    <xdr:to>
      <xdr:col>15</xdr:col>
      <xdr:colOff>101600</xdr:colOff>
      <xdr:row>97</xdr:row>
      <xdr:rowOff>89802</xdr:rowOff>
    </xdr:to>
    <xdr:sp macro="" textlink="">
      <xdr:nvSpPr>
        <xdr:cNvPr id="250" name="フローチャート: 判断 249"/>
        <xdr:cNvSpPr/>
      </xdr:nvSpPr>
      <xdr:spPr>
        <a:xfrm>
          <a:off x="2857500" y="1661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80929</xdr:rowOff>
    </xdr:from>
    <xdr:ext cx="534377" cy="259045"/>
    <xdr:sp macro="" textlink="">
      <xdr:nvSpPr>
        <xdr:cNvPr id="251" name="テキスト ボックス 250"/>
        <xdr:cNvSpPr txBox="1"/>
      </xdr:nvSpPr>
      <xdr:spPr>
        <a:xfrm>
          <a:off x="2641111" y="167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137604</xdr:rowOff>
    </xdr:from>
    <xdr:to>
      <xdr:col>10</xdr:col>
      <xdr:colOff>114300</xdr:colOff>
      <xdr:row>96</xdr:row>
      <xdr:rowOff>138061</xdr:rowOff>
    </xdr:to>
    <xdr:cxnSp macro="">
      <xdr:nvCxnSpPr>
        <xdr:cNvPr id="252" name="直線コネクタ 251"/>
        <xdr:cNvCxnSpPr/>
      </xdr:nvCxnSpPr>
      <xdr:spPr>
        <a:xfrm flipV="1">
          <a:off x="1130300" y="1659680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53" name="フローチャート: 判断 252"/>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2252</xdr:rowOff>
    </xdr:from>
    <xdr:ext cx="534377" cy="259045"/>
    <xdr:sp macro="" textlink="">
      <xdr:nvSpPr>
        <xdr:cNvPr id="254" name="テキスト ボックス 253"/>
        <xdr:cNvSpPr txBox="1"/>
      </xdr:nvSpPr>
      <xdr:spPr>
        <a:xfrm>
          <a:off x="1752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139382</xdr:rowOff>
    </xdr:from>
    <xdr:to>
      <xdr:col>6</xdr:col>
      <xdr:colOff>38100</xdr:colOff>
      <xdr:row>98</xdr:row>
      <xdr:rowOff>69532</xdr:rowOff>
    </xdr:to>
    <xdr:sp macro="" textlink="">
      <xdr:nvSpPr>
        <xdr:cNvPr id="255" name="フローチャート: 判断 254"/>
        <xdr:cNvSpPr/>
      </xdr:nvSpPr>
      <xdr:spPr>
        <a:xfrm>
          <a:off x="1079500" y="1677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60659</xdr:rowOff>
    </xdr:from>
    <xdr:ext cx="534377" cy="259045"/>
    <xdr:sp macro="" textlink="">
      <xdr:nvSpPr>
        <xdr:cNvPr id="256" name="テキスト ボックス 255"/>
        <xdr:cNvSpPr txBox="1"/>
      </xdr:nvSpPr>
      <xdr:spPr>
        <a:xfrm>
          <a:off x="863111" y="168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82614</xdr:rowOff>
    </xdr:from>
    <xdr:to>
      <xdr:col>24</xdr:col>
      <xdr:colOff>114300</xdr:colOff>
      <xdr:row>94</xdr:row>
      <xdr:rowOff>12764</xdr:rowOff>
    </xdr:to>
    <xdr:sp macro="" textlink="">
      <xdr:nvSpPr>
        <xdr:cNvPr id="262" name="楕円 261"/>
        <xdr:cNvSpPr/>
      </xdr:nvSpPr>
      <xdr:spPr>
        <a:xfrm>
          <a:off x="4584700" y="160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105491</xdr:rowOff>
    </xdr:from>
    <xdr:ext cx="534377" cy="259045"/>
    <xdr:sp macro="" textlink="">
      <xdr:nvSpPr>
        <xdr:cNvPr id="263" name="衛生費該当値テキスト"/>
        <xdr:cNvSpPr txBox="1"/>
      </xdr:nvSpPr>
      <xdr:spPr>
        <a:xfrm>
          <a:off x="4686300" y="158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74461</xdr:rowOff>
    </xdr:from>
    <xdr:to>
      <xdr:col>20</xdr:col>
      <xdr:colOff>38100</xdr:colOff>
      <xdr:row>93</xdr:row>
      <xdr:rowOff>4611</xdr:rowOff>
    </xdr:to>
    <xdr:sp macro="" textlink="">
      <xdr:nvSpPr>
        <xdr:cNvPr id="264" name="楕円 263"/>
        <xdr:cNvSpPr/>
      </xdr:nvSpPr>
      <xdr:spPr>
        <a:xfrm>
          <a:off x="3746500" y="158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21138</xdr:rowOff>
    </xdr:from>
    <xdr:ext cx="534377" cy="259045"/>
    <xdr:sp macro="" textlink="">
      <xdr:nvSpPr>
        <xdr:cNvPr id="265" name="テキスト ボックス 264"/>
        <xdr:cNvSpPr txBox="1"/>
      </xdr:nvSpPr>
      <xdr:spPr>
        <a:xfrm>
          <a:off x="3530111" y="1562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120066</xdr:rowOff>
    </xdr:from>
    <xdr:to>
      <xdr:col>15</xdr:col>
      <xdr:colOff>101600</xdr:colOff>
      <xdr:row>91</xdr:row>
      <xdr:rowOff>50216</xdr:rowOff>
    </xdr:to>
    <xdr:sp macro="" textlink="">
      <xdr:nvSpPr>
        <xdr:cNvPr id="266" name="楕円 265"/>
        <xdr:cNvSpPr/>
      </xdr:nvSpPr>
      <xdr:spPr>
        <a:xfrm>
          <a:off x="2857500" y="155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66743</xdr:rowOff>
    </xdr:from>
    <xdr:ext cx="534377" cy="259045"/>
    <xdr:sp macro="" textlink="">
      <xdr:nvSpPr>
        <xdr:cNvPr id="267" name="テキスト ボックス 266"/>
        <xdr:cNvSpPr txBox="1"/>
      </xdr:nvSpPr>
      <xdr:spPr>
        <a:xfrm>
          <a:off x="2641111" y="153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86804</xdr:rowOff>
    </xdr:from>
    <xdr:to>
      <xdr:col>10</xdr:col>
      <xdr:colOff>165100</xdr:colOff>
      <xdr:row>97</xdr:row>
      <xdr:rowOff>16954</xdr:rowOff>
    </xdr:to>
    <xdr:sp macro="" textlink="">
      <xdr:nvSpPr>
        <xdr:cNvPr id="268" name="楕円 267"/>
        <xdr:cNvSpPr/>
      </xdr:nvSpPr>
      <xdr:spPr>
        <a:xfrm>
          <a:off x="1968500" y="165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33481</xdr:rowOff>
    </xdr:from>
    <xdr:ext cx="534377" cy="259045"/>
    <xdr:sp macro="" textlink="">
      <xdr:nvSpPr>
        <xdr:cNvPr id="269" name="テキスト ボックス 268"/>
        <xdr:cNvSpPr txBox="1"/>
      </xdr:nvSpPr>
      <xdr:spPr>
        <a:xfrm>
          <a:off x="1752111" y="163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87261</xdr:rowOff>
    </xdr:from>
    <xdr:to>
      <xdr:col>6</xdr:col>
      <xdr:colOff>38100</xdr:colOff>
      <xdr:row>97</xdr:row>
      <xdr:rowOff>17411</xdr:rowOff>
    </xdr:to>
    <xdr:sp macro="" textlink="">
      <xdr:nvSpPr>
        <xdr:cNvPr id="270" name="楕円 269"/>
        <xdr:cNvSpPr/>
      </xdr:nvSpPr>
      <xdr:spPr>
        <a:xfrm>
          <a:off x="1079500" y="1654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33938</xdr:rowOff>
    </xdr:from>
    <xdr:ext cx="534377" cy="259045"/>
    <xdr:sp macro="" textlink="">
      <xdr:nvSpPr>
        <xdr:cNvPr id="271" name="テキスト ボックス 270"/>
        <xdr:cNvSpPr txBox="1"/>
      </xdr:nvSpPr>
      <xdr:spPr>
        <a:xfrm>
          <a:off x="863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5" name="テキスト ボックス 28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142240</xdr:rowOff>
    </xdr:from>
    <xdr:to>
      <xdr:col>54</xdr:col>
      <xdr:colOff>189865</xdr:colOff>
      <xdr:row>39</xdr:row>
      <xdr:rowOff>43815</xdr:rowOff>
    </xdr:to>
    <xdr:cxnSp macro="">
      <xdr:nvCxnSpPr>
        <xdr:cNvPr id="295" name="直線コネクタ 294"/>
        <xdr:cNvCxnSpPr/>
      </xdr:nvCxnSpPr>
      <xdr:spPr>
        <a:xfrm flipV="1">
          <a:off x="10475595" y="5457190"/>
          <a:ext cx="127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47642</xdr:rowOff>
    </xdr:from>
    <xdr:ext cx="249299" cy="259045"/>
    <xdr:sp macro="" textlink="">
      <xdr:nvSpPr>
        <xdr:cNvPr id="296" name="労働費最小値テキスト"/>
        <xdr:cNvSpPr txBox="1"/>
      </xdr:nvSpPr>
      <xdr:spPr>
        <a:xfrm>
          <a:off x="10528300" y="6734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97" name="直線コネクタ 296"/>
        <xdr:cNvCxnSpPr/>
      </xdr:nvCxnSpPr>
      <xdr:spPr>
        <a:xfrm>
          <a:off x="10388600" y="6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88917</xdr:rowOff>
    </xdr:from>
    <xdr:ext cx="534377" cy="259045"/>
    <xdr:sp macro="" textlink="">
      <xdr:nvSpPr>
        <xdr:cNvPr id="298" name="労働費最大値テキスト"/>
        <xdr:cNvSpPr txBox="1"/>
      </xdr:nvSpPr>
      <xdr:spPr>
        <a:xfrm>
          <a:off x="10528300" y="52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142240</xdr:rowOff>
    </xdr:from>
    <xdr:to>
      <xdr:col>55</xdr:col>
      <xdr:colOff>88900</xdr:colOff>
      <xdr:row>31</xdr:row>
      <xdr:rowOff>142240</xdr:rowOff>
    </xdr:to>
    <xdr:cxnSp macro="">
      <xdr:nvCxnSpPr>
        <xdr:cNvPr id="299" name="直線コネクタ 298"/>
        <xdr:cNvCxnSpPr/>
      </xdr:nvCxnSpPr>
      <xdr:spPr>
        <a:xfrm>
          <a:off x="10388600" y="545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150622</xdr:rowOff>
    </xdr:from>
    <xdr:to>
      <xdr:col>55</xdr:col>
      <xdr:colOff>0</xdr:colOff>
      <xdr:row>38</xdr:row>
      <xdr:rowOff>153162</xdr:rowOff>
    </xdr:to>
    <xdr:cxnSp macro="">
      <xdr:nvCxnSpPr>
        <xdr:cNvPr id="300" name="直線コネクタ 299"/>
        <xdr:cNvCxnSpPr/>
      </xdr:nvCxnSpPr>
      <xdr:spPr>
        <a:xfrm flipV="1">
          <a:off x="9639300" y="6665722"/>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164736</xdr:rowOff>
    </xdr:from>
    <xdr:ext cx="469744" cy="259045"/>
    <xdr:sp macro="" textlink="">
      <xdr:nvSpPr>
        <xdr:cNvPr id="301" name="労働費平均値テキスト"/>
        <xdr:cNvSpPr txBox="1"/>
      </xdr:nvSpPr>
      <xdr:spPr>
        <a:xfrm>
          <a:off x="10528300" y="6336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141859</xdr:rowOff>
    </xdr:from>
    <xdr:to>
      <xdr:col>55</xdr:col>
      <xdr:colOff>50800</xdr:colOff>
      <xdr:row>38</xdr:row>
      <xdr:rowOff>72010</xdr:rowOff>
    </xdr:to>
    <xdr:sp macro="" textlink="">
      <xdr:nvSpPr>
        <xdr:cNvPr id="302" name="フローチャート: 判断 301"/>
        <xdr:cNvSpPr/>
      </xdr:nvSpPr>
      <xdr:spPr>
        <a:xfrm>
          <a:off x="10426700" y="6485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153162</xdr:rowOff>
    </xdr:from>
    <xdr:to>
      <xdr:col>50</xdr:col>
      <xdr:colOff>114300</xdr:colOff>
      <xdr:row>38</xdr:row>
      <xdr:rowOff>153924</xdr:rowOff>
    </xdr:to>
    <xdr:cxnSp macro="">
      <xdr:nvCxnSpPr>
        <xdr:cNvPr id="303" name="直線コネクタ 302"/>
        <xdr:cNvCxnSpPr/>
      </xdr:nvCxnSpPr>
      <xdr:spPr>
        <a:xfrm flipV="1">
          <a:off x="8750300" y="66682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162052</xdr:rowOff>
    </xdr:from>
    <xdr:to>
      <xdr:col>50</xdr:col>
      <xdr:colOff>165100</xdr:colOff>
      <xdr:row>38</xdr:row>
      <xdr:rowOff>92202</xdr:rowOff>
    </xdr:to>
    <xdr:sp macro="" textlink="">
      <xdr:nvSpPr>
        <xdr:cNvPr id="304" name="フローチャート: 判断 303"/>
        <xdr:cNvSpPr/>
      </xdr:nvSpPr>
      <xdr:spPr>
        <a:xfrm>
          <a:off x="9588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108729</xdr:rowOff>
    </xdr:from>
    <xdr:ext cx="469744" cy="259045"/>
    <xdr:sp macro="" textlink="">
      <xdr:nvSpPr>
        <xdr:cNvPr id="305" name="テキスト ボックス 304"/>
        <xdr:cNvSpPr txBox="1"/>
      </xdr:nvSpPr>
      <xdr:spPr>
        <a:xfrm>
          <a:off x="9404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153797</xdr:rowOff>
    </xdr:from>
    <xdr:to>
      <xdr:col>45</xdr:col>
      <xdr:colOff>177800</xdr:colOff>
      <xdr:row>38</xdr:row>
      <xdr:rowOff>153924</xdr:rowOff>
    </xdr:to>
    <xdr:cxnSp macro="">
      <xdr:nvCxnSpPr>
        <xdr:cNvPr id="306" name="直線コネクタ 305"/>
        <xdr:cNvCxnSpPr/>
      </xdr:nvCxnSpPr>
      <xdr:spPr>
        <a:xfrm>
          <a:off x="7861300" y="6668897"/>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151892</xdr:rowOff>
    </xdr:from>
    <xdr:to>
      <xdr:col>46</xdr:col>
      <xdr:colOff>38100</xdr:colOff>
      <xdr:row>38</xdr:row>
      <xdr:rowOff>82042</xdr:rowOff>
    </xdr:to>
    <xdr:sp macro="" textlink="">
      <xdr:nvSpPr>
        <xdr:cNvPr id="307" name="フローチャート: 判断 306"/>
        <xdr:cNvSpPr/>
      </xdr:nvSpPr>
      <xdr:spPr>
        <a:xfrm>
          <a:off x="8699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98569</xdr:rowOff>
    </xdr:from>
    <xdr:ext cx="469744" cy="259045"/>
    <xdr:sp macro="" textlink="">
      <xdr:nvSpPr>
        <xdr:cNvPr id="308" name="テキスト ボックス 307"/>
        <xdr:cNvSpPr txBox="1"/>
      </xdr:nvSpPr>
      <xdr:spPr>
        <a:xfrm>
          <a:off x="8515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145034</xdr:rowOff>
    </xdr:from>
    <xdr:to>
      <xdr:col>41</xdr:col>
      <xdr:colOff>50800</xdr:colOff>
      <xdr:row>38</xdr:row>
      <xdr:rowOff>153797</xdr:rowOff>
    </xdr:to>
    <xdr:cxnSp macro="">
      <xdr:nvCxnSpPr>
        <xdr:cNvPr id="309" name="直線コネクタ 308"/>
        <xdr:cNvCxnSpPr/>
      </xdr:nvCxnSpPr>
      <xdr:spPr>
        <a:xfrm>
          <a:off x="6972300" y="666013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152273</xdr:rowOff>
    </xdr:from>
    <xdr:to>
      <xdr:col>41</xdr:col>
      <xdr:colOff>101600</xdr:colOff>
      <xdr:row>38</xdr:row>
      <xdr:rowOff>82423</xdr:rowOff>
    </xdr:to>
    <xdr:sp macro="" textlink="">
      <xdr:nvSpPr>
        <xdr:cNvPr id="310" name="フローチャート: 判断 309"/>
        <xdr:cNvSpPr/>
      </xdr:nvSpPr>
      <xdr:spPr>
        <a:xfrm>
          <a:off x="7810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98950</xdr:rowOff>
    </xdr:from>
    <xdr:ext cx="469744" cy="259045"/>
    <xdr:sp macro="" textlink="">
      <xdr:nvSpPr>
        <xdr:cNvPr id="311" name="テキスト ボックス 310"/>
        <xdr:cNvSpPr txBox="1"/>
      </xdr:nvSpPr>
      <xdr:spPr>
        <a:xfrm>
          <a:off x="7626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145923</xdr:rowOff>
    </xdr:from>
    <xdr:to>
      <xdr:col>36</xdr:col>
      <xdr:colOff>165100</xdr:colOff>
      <xdr:row>38</xdr:row>
      <xdr:rowOff>76073</xdr:rowOff>
    </xdr:to>
    <xdr:sp macro="" textlink="">
      <xdr:nvSpPr>
        <xdr:cNvPr id="312" name="フローチャート: 判断 311"/>
        <xdr:cNvSpPr/>
      </xdr:nvSpPr>
      <xdr:spPr>
        <a:xfrm>
          <a:off x="6921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92600</xdr:rowOff>
    </xdr:from>
    <xdr:ext cx="469744" cy="259045"/>
    <xdr:sp macro="" textlink="">
      <xdr:nvSpPr>
        <xdr:cNvPr id="313" name="テキスト ボックス 312"/>
        <xdr:cNvSpPr txBox="1"/>
      </xdr:nvSpPr>
      <xdr:spPr>
        <a:xfrm>
          <a:off x="6737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99822</xdr:rowOff>
    </xdr:from>
    <xdr:to>
      <xdr:col>55</xdr:col>
      <xdr:colOff>50800</xdr:colOff>
      <xdr:row>39</xdr:row>
      <xdr:rowOff>29972</xdr:rowOff>
    </xdr:to>
    <xdr:sp macro="" textlink="">
      <xdr:nvSpPr>
        <xdr:cNvPr id="319" name="楕円 318"/>
        <xdr:cNvSpPr/>
      </xdr:nvSpPr>
      <xdr:spPr>
        <a:xfrm>
          <a:off x="10426700" y="66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14749</xdr:rowOff>
    </xdr:from>
    <xdr:ext cx="378565" cy="259045"/>
    <xdr:sp macro="" textlink="">
      <xdr:nvSpPr>
        <xdr:cNvPr id="320" name="労働費該当値テキスト"/>
        <xdr:cNvSpPr txBox="1"/>
      </xdr:nvSpPr>
      <xdr:spPr>
        <a:xfrm>
          <a:off x="10528300"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102362</xdr:rowOff>
    </xdr:from>
    <xdr:to>
      <xdr:col>50</xdr:col>
      <xdr:colOff>165100</xdr:colOff>
      <xdr:row>39</xdr:row>
      <xdr:rowOff>32512</xdr:rowOff>
    </xdr:to>
    <xdr:sp macro="" textlink="">
      <xdr:nvSpPr>
        <xdr:cNvPr id="321" name="楕円 320"/>
        <xdr:cNvSpPr/>
      </xdr:nvSpPr>
      <xdr:spPr>
        <a:xfrm>
          <a:off x="9588500" y="66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23639</xdr:rowOff>
    </xdr:from>
    <xdr:ext cx="378565" cy="259045"/>
    <xdr:sp macro="" textlink="">
      <xdr:nvSpPr>
        <xdr:cNvPr id="322" name="テキスト ボックス 321"/>
        <xdr:cNvSpPr txBox="1"/>
      </xdr:nvSpPr>
      <xdr:spPr>
        <a:xfrm>
          <a:off x="9450017" y="6710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103124</xdr:rowOff>
    </xdr:from>
    <xdr:to>
      <xdr:col>46</xdr:col>
      <xdr:colOff>38100</xdr:colOff>
      <xdr:row>39</xdr:row>
      <xdr:rowOff>33274</xdr:rowOff>
    </xdr:to>
    <xdr:sp macro="" textlink="">
      <xdr:nvSpPr>
        <xdr:cNvPr id="323" name="楕円 322"/>
        <xdr:cNvSpPr/>
      </xdr:nvSpPr>
      <xdr:spPr>
        <a:xfrm>
          <a:off x="8699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24401</xdr:rowOff>
    </xdr:from>
    <xdr:ext cx="378565" cy="259045"/>
    <xdr:sp macro="" textlink="">
      <xdr:nvSpPr>
        <xdr:cNvPr id="324" name="テキスト ボックス 323"/>
        <xdr:cNvSpPr txBox="1"/>
      </xdr:nvSpPr>
      <xdr:spPr>
        <a:xfrm>
          <a:off x="8561017" y="6710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102997</xdr:rowOff>
    </xdr:from>
    <xdr:to>
      <xdr:col>41</xdr:col>
      <xdr:colOff>101600</xdr:colOff>
      <xdr:row>39</xdr:row>
      <xdr:rowOff>33147</xdr:rowOff>
    </xdr:to>
    <xdr:sp macro="" textlink="">
      <xdr:nvSpPr>
        <xdr:cNvPr id="325" name="楕円 324"/>
        <xdr:cNvSpPr/>
      </xdr:nvSpPr>
      <xdr:spPr>
        <a:xfrm>
          <a:off x="7810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24274</xdr:rowOff>
    </xdr:from>
    <xdr:ext cx="378565" cy="259045"/>
    <xdr:sp macro="" textlink="">
      <xdr:nvSpPr>
        <xdr:cNvPr id="326" name="テキスト ボックス 325"/>
        <xdr:cNvSpPr txBox="1"/>
      </xdr:nvSpPr>
      <xdr:spPr>
        <a:xfrm>
          <a:off x="7672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94234</xdr:rowOff>
    </xdr:from>
    <xdr:to>
      <xdr:col>36</xdr:col>
      <xdr:colOff>165100</xdr:colOff>
      <xdr:row>39</xdr:row>
      <xdr:rowOff>24384</xdr:rowOff>
    </xdr:to>
    <xdr:sp macro="" textlink="">
      <xdr:nvSpPr>
        <xdr:cNvPr id="327" name="楕円 326"/>
        <xdr:cNvSpPr/>
      </xdr:nvSpPr>
      <xdr:spPr>
        <a:xfrm>
          <a:off x="6921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15511</xdr:rowOff>
    </xdr:from>
    <xdr:ext cx="378565" cy="259045"/>
    <xdr:sp macro="" textlink="">
      <xdr:nvSpPr>
        <xdr:cNvPr id="328" name="テキスト ボックス 327"/>
        <xdr:cNvSpPr txBox="1"/>
      </xdr:nvSpPr>
      <xdr:spPr>
        <a:xfrm>
          <a:off x="6783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0" name="直線コネクタ 33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1" name="テキスト ボックス 34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2" name="直線コネクタ 34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3" name="テキスト ボックス 34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4" name="直線コネクタ 34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5" name="テキスト ボックス 34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6" name="直線コネクタ 34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7" name="テキスト ボックス 34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9" name="テキスト ボックス 34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59736</xdr:rowOff>
    </xdr:from>
    <xdr:to>
      <xdr:col>54</xdr:col>
      <xdr:colOff>189865</xdr:colOff>
      <xdr:row>59</xdr:row>
      <xdr:rowOff>32944</xdr:rowOff>
    </xdr:to>
    <xdr:cxnSp macro="">
      <xdr:nvCxnSpPr>
        <xdr:cNvPr id="351" name="直線コネクタ 350"/>
        <xdr:cNvCxnSpPr/>
      </xdr:nvCxnSpPr>
      <xdr:spPr>
        <a:xfrm flipV="1">
          <a:off x="10475595" y="8632236"/>
          <a:ext cx="1270" cy="151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36771</xdr:rowOff>
    </xdr:from>
    <xdr:ext cx="469744" cy="259045"/>
    <xdr:sp macro="" textlink="">
      <xdr:nvSpPr>
        <xdr:cNvPr id="352" name="農林水産業費最小値テキスト"/>
        <xdr:cNvSpPr txBox="1"/>
      </xdr:nvSpPr>
      <xdr:spPr>
        <a:xfrm>
          <a:off x="10528300" y="1015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32944</xdr:rowOff>
    </xdr:from>
    <xdr:to>
      <xdr:col>55</xdr:col>
      <xdr:colOff>88900</xdr:colOff>
      <xdr:row>59</xdr:row>
      <xdr:rowOff>32944</xdr:rowOff>
    </xdr:to>
    <xdr:cxnSp macro="">
      <xdr:nvCxnSpPr>
        <xdr:cNvPr id="353" name="直線コネクタ 352"/>
        <xdr:cNvCxnSpPr/>
      </xdr:nvCxnSpPr>
      <xdr:spPr>
        <a:xfrm>
          <a:off x="10388600" y="1014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6413</xdr:rowOff>
    </xdr:from>
    <xdr:ext cx="534377" cy="259045"/>
    <xdr:sp macro="" textlink="">
      <xdr:nvSpPr>
        <xdr:cNvPr id="354" name="農林水産業費最大値テキスト"/>
        <xdr:cNvSpPr txBox="1"/>
      </xdr:nvSpPr>
      <xdr:spPr>
        <a:xfrm>
          <a:off x="10528300" y="84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59736</xdr:rowOff>
    </xdr:from>
    <xdr:to>
      <xdr:col>55</xdr:col>
      <xdr:colOff>88900</xdr:colOff>
      <xdr:row>50</xdr:row>
      <xdr:rowOff>59736</xdr:rowOff>
    </xdr:to>
    <xdr:cxnSp macro="">
      <xdr:nvCxnSpPr>
        <xdr:cNvPr id="355" name="直線コネクタ 354"/>
        <xdr:cNvCxnSpPr/>
      </xdr:nvCxnSpPr>
      <xdr:spPr>
        <a:xfrm>
          <a:off x="10388600" y="86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88631</xdr:rowOff>
    </xdr:from>
    <xdr:to>
      <xdr:col>55</xdr:col>
      <xdr:colOff>0</xdr:colOff>
      <xdr:row>52</xdr:row>
      <xdr:rowOff>90322</xdr:rowOff>
    </xdr:to>
    <xdr:cxnSp macro="">
      <xdr:nvCxnSpPr>
        <xdr:cNvPr id="356" name="直線コネクタ 355"/>
        <xdr:cNvCxnSpPr/>
      </xdr:nvCxnSpPr>
      <xdr:spPr>
        <a:xfrm flipV="1">
          <a:off x="9639300" y="8832581"/>
          <a:ext cx="838200" cy="17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56308</xdr:rowOff>
    </xdr:from>
    <xdr:ext cx="534377" cy="259045"/>
    <xdr:sp macro="" textlink="">
      <xdr:nvSpPr>
        <xdr:cNvPr id="357" name="農林水産業費平均値テキスト"/>
        <xdr:cNvSpPr txBox="1"/>
      </xdr:nvSpPr>
      <xdr:spPr>
        <a:xfrm>
          <a:off x="10528300" y="9314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77881</xdr:rowOff>
    </xdr:from>
    <xdr:to>
      <xdr:col>55</xdr:col>
      <xdr:colOff>50800</xdr:colOff>
      <xdr:row>55</xdr:row>
      <xdr:rowOff>8031</xdr:rowOff>
    </xdr:to>
    <xdr:sp macro="" textlink="">
      <xdr:nvSpPr>
        <xdr:cNvPr id="358" name="フローチャート: 判断 357"/>
        <xdr:cNvSpPr/>
      </xdr:nvSpPr>
      <xdr:spPr>
        <a:xfrm>
          <a:off x="10426700" y="93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130967</xdr:rowOff>
    </xdr:from>
    <xdr:to>
      <xdr:col>50</xdr:col>
      <xdr:colOff>114300</xdr:colOff>
      <xdr:row>52</xdr:row>
      <xdr:rowOff>90322</xdr:rowOff>
    </xdr:to>
    <xdr:cxnSp macro="">
      <xdr:nvCxnSpPr>
        <xdr:cNvPr id="359" name="直線コネクタ 358"/>
        <xdr:cNvCxnSpPr/>
      </xdr:nvCxnSpPr>
      <xdr:spPr>
        <a:xfrm>
          <a:off x="8750300" y="8703467"/>
          <a:ext cx="889000" cy="30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69697</xdr:rowOff>
    </xdr:from>
    <xdr:to>
      <xdr:col>50</xdr:col>
      <xdr:colOff>165100</xdr:colOff>
      <xdr:row>56</xdr:row>
      <xdr:rowOff>171297</xdr:rowOff>
    </xdr:to>
    <xdr:sp macro="" textlink="">
      <xdr:nvSpPr>
        <xdr:cNvPr id="360" name="フローチャート: 判断 359"/>
        <xdr:cNvSpPr/>
      </xdr:nvSpPr>
      <xdr:spPr>
        <a:xfrm>
          <a:off x="9588500" y="967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162424</xdr:rowOff>
    </xdr:from>
    <xdr:ext cx="534377" cy="259045"/>
    <xdr:sp macro="" textlink="">
      <xdr:nvSpPr>
        <xdr:cNvPr id="361" name="テキスト ボックス 360"/>
        <xdr:cNvSpPr txBox="1"/>
      </xdr:nvSpPr>
      <xdr:spPr>
        <a:xfrm>
          <a:off x="9372111" y="97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130967</xdr:rowOff>
    </xdr:from>
    <xdr:to>
      <xdr:col>45</xdr:col>
      <xdr:colOff>177800</xdr:colOff>
      <xdr:row>50</xdr:row>
      <xdr:rowOff>156068</xdr:rowOff>
    </xdr:to>
    <xdr:cxnSp macro="">
      <xdr:nvCxnSpPr>
        <xdr:cNvPr id="362" name="直線コネクタ 361"/>
        <xdr:cNvCxnSpPr/>
      </xdr:nvCxnSpPr>
      <xdr:spPr>
        <a:xfrm flipV="1">
          <a:off x="7861300" y="8703467"/>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24298</xdr:rowOff>
    </xdr:from>
    <xdr:to>
      <xdr:col>46</xdr:col>
      <xdr:colOff>38100</xdr:colOff>
      <xdr:row>56</xdr:row>
      <xdr:rowOff>125898</xdr:rowOff>
    </xdr:to>
    <xdr:sp macro="" textlink="">
      <xdr:nvSpPr>
        <xdr:cNvPr id="363" name="フローチャート: 判断 362"/>
        <xdr:cNvSpPr/>
      </xdr:nvSpPr>
      <xdr:spPr>
        <a:xfrm>
          <a:off x="8699500" y="962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117025</xdr:rowOff>
    </xdr:from>
    <xdr:ext cx="534377" cy="259045"/>
    <xdr:sp macro="" textlink="">
      <xdr:nvSpPr>
        <xdr:cNvPr id="364" name="テキスト ボックス 363"/>
        <xdr:cNvSpPr txBox="1"/>
      </xdr:nvSpPr>
      <xdr:spPr>
        <a:xfrm>
          <a:off x="8483111" y="97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123881</xdr:rowOff>
    </xdr:from>
    <xdr:to>
      <xdr:col>41</xdr:col>
      <xdr:colOff>50800</xdr:colOff>
      <xdr:row>50</xdr:row>
      <xdr:rowOff>156068</xdr:rowOff>
    </xdr:to>
    <xdr:cxnSp macro="">
      <xdr:nvCxnSpPr>
        <xdr:cNvPr id="365" name="直線コネクタ 364"/>
        <xdr:cNvCxnSpPr/>
      </xdr:nvCxnSpPr>
      <xdr:spPr>
        <a:xfrm>
          <a:off x="6972300" y="8696381"/>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11816</xdr:rowOff>
    </xdr:from>
    <xdr:to>
      <xdr:col>41</xdr:col>
      <xdr:colOff>101600</xdr:colOff>
      <xdr:row>56</xdr:row>
      <xdr:rowOff>113416</xdr:rowOff>
    </xdr:to>
    <xdr:sp macro="" textlink="">
      <xdr:nvSpPr>
        <xdr:cNvPr id="366" name="フローチャート: 判断 365"/>
        <xdr:cNvSpPr/>
      </xdr:nvSpPr>
      <xdr:spPr>
        <a:xfrm>
          <a:off x="7810500" y="961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104543</xdr:rowOff>
    </xdr:from>
    <xdr:ext cx="534377" cy="259045"/>
    <xdr:sp macro="" textlink="">
      <xdr:nvSpPr>
        <xdr:cNvPr id="367" name="テキスト ボックス 366"/>
        <xdr:cNvSpPr txBox="1"/>
      </xdr:nvSpPr>
      <xdr:spPr>
        <a:xfrm>
          <a:off x="7594111" y="970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155194</xdr:rowOff>
    </xdr:from>
    <xdr:to>
      <xdr:col>36</xdr:col>
      <xdr:colOff>165100</xdr:colOff>
      <xdr:row>56</xdr:row>
      <xdr:rowOff>85344</xdr:rowOff>
    </xdr:to>
    <xdr:sp macro="" textlink="">
      <xdr:nvSpPr>
        <xdr:cNvPr id="368" name="フローチャート: 判断 367"/>
        <xdr:cNvSpPr/>
      </xdr:nvSpPr>
      <xdr:spPr>
        <a:xfrm>
          <a:off x="6921500" y="958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76471</xdr:rowOff>
    </xdr:from>
    <xdr:ext cx="534377" cy="259045"/>
    <xdr:sp macro="" textlink="">
      <xdr:nvSpPr>
        <xdr:cNvPr id="369" name="テキスト ボックス 368"/>
        <xdr:cNvSpPr txBox="1"/>
      </xdr:nvSpPr>
      <xdr:spPr>
        <a:xfrm>
          <a:off x="6705111" y="96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37831</xdr:rowOff>
    </xdr:from>
    <xdr:to>
      <xdr:col>55</xdr:col>
      <xdr:colOff>50800</xdr:colOff>
      <xdr:row>51</xdr:row>
      <xdr:rowOff>139431</xdr:rowOff>
    </xdr:to>
    <xdr:sp macro="" textlink="">
      <xdr:nvSpPr>
        <xdr:cNvPr id="375" name="楕円 374"/>
        <xdr:cNvSpPr/>
      </xdr:nvSpPr>
      <xdr:spPr>
        <a:xfrm>
          <a:off x="10426700" y="878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60708</xdr:rowOff>
    </xdr:from>
    <xdr:ext cx="534377" cy="259045"/>
    <xdr:sp macro="" textlink="">
      <xdr:nvSpPr>
        <xdr:cNvPr id="376" name="農林水産業費該当値テキスト"/>
        <xdr:cNvSpPr txBox="1"/>
      </xdr:nvSpPr>
      <xdr:spPr>
        <a:xfrm>
          <a:off x="10528300" y="863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39522</xdr:rowOff>
    </xdr:from>
    <xdr:to>
      <xdr:col>50</xdr:col>
      <xdr:colOff>165100</xdr:colOff>
      <xdr:row>52</xdr:row>
      <xdr:rowOff>141122</xdr:rowOff>
    </xdr:to>
    <xdr:sp macro="" textlink="">
      <xdr:nvSpPr>
        <xdr:cNvPr id="377" name="楕円 376"/>
        <xdr:cNvSpPr/>
      </xdr:nvSpPr>
      <xdr:spPr>
        <a:xfrm>
          <a:off x="9588500" y="895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157649</xdr:rowOff>
    </xdr:from>
    <xdr:ext cx="534377" cy="259045"/>
    <xdr:sp macro="" textlink="">
      <xdr:nvSpPr>
        <xdr:cNvPr id="378" name="テキスト ボックス 377"/>
        <xdr:cNvSpPr txBox="1"/>
      </xdr:nvSpPr>
      <xdr:spPr>
        <a:xfrm>
          <a:off x="9372111" y="873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80167</xdr:rowOff>
    </xdr:from>
    <xdr:to>
      <xdr:col>46</xdr:col>
      <xdr:colOff>38100</xdr:colOff>
      <xdr:row>51</xdr:row>
      <xdr:rowOff>10317</xdr:rowOff>
    </xdr:to>
    <xdr:sp macro="" textlink="">
      <xdr:nvSpPr>
        <xdr:cNvPr id="379" name="楕円 378"/>
        <xdr:cNvSpPr/>
      </xdr:nvSpPr>
      <xdr:spPr>
        <a:xfrm>
          <a:off x="8699500" y="86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26844</xdr:rowOff>
    </xdr:from>
    <xdr:ext cx="534377" cy="259045"/>
    <xdr:sp macro="" textlink="">
      <xdr:nvSpPr>
        <xdr:cNvPr id="380" name="テキスト ボックス 379"/>
        <xdr:cNvSpPr txBox="1"/>
      </xdr:nvSpPr>
      <xdr:spPr>
        <a:xfrm>
          <a:off x="8483111" y="842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105268</xdr:rowOff>
    </xdr:from>
    <xdr:to>
      <xdr:col>41</xdr:col>
      <xdr:colOff>101600</xdr:colOff>
      <xdr:row>51</xdr:row>
      <xdr:rowOff>35418</xdr:rowOff>
    </xdr:to>
    <xdr:sp macro="" textlink="">
      <xdr:nvSpPr>
        <xdr:cNvPr id="381" name="楕円 380"/>
        <xdr:cNvSpPr/>
      </xdr:nvSpPr>
      <xdr:spPr>
        <a:xfrm>
          <a:off x="7810500" y="86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51945</xdr:rowOff>
    </xdr:from>
    <xdr:ext cx="534377" cy="259045"/>
    <xdr:sp macro="" textlink="">
      <xdr:nvSpPr>
        <xdr:cNvPr id="382" name="テキスト ボックス 381"/>
        <xdr:cNvSpPr txBox="1"/>
      </xdr:nvSpPr>
      <xdr:spPr>
        <a:xfrm>
          <a:off x="7594111" y="845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73081</xdr:rowOff>
    </xdr:from>
    <xdr:to>
      <xdr:col>36</xdr:col>
      <xdr:colOff>165100</xdr:colOff>
      <xdr:row>51</xdr:row>
      <xdr:rowOff>3231</xdr:rowOff>
    </xdr:to>
    <xdr:sp macro="" textlink="">
      <xdr:nvSpPr>
        <xdr:cNvPr id="383" name="楕円 382"/>
        <xdr:cNvSpPr/>
      </xdr:nvSpPr>
      <xdr:spPr>
        <a:xfrm>
          <a:off x="6921500" y="864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19758</xdr:rowOff>
    </xdr:from>
    <xdr:ext cx="534377" cy="259045"/>
    <xdr:sp macro="" textlink="">
      <xdr:nvSpPr>
        <xdr:cNvPr id="384" name="テキスト ボックス 383"/>
        <xdr:cNvSpPr txBox="1"/>
      </xdr:nvSpPr>
      <xdr:spPr>
        <a:xfrm>
          <a:off x="6705111" y="84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5" name="テキスト ボックス 394"/>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7" name="テキスト ボックス 396"/>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146824</xdr:rowOff>
    </xdr:from>
    <xdr:to>
      <xdr:col>54</xdr:col>
      <xdr:colOff>189865</xdr:colOff>
      <xdr:row>79</xdr:row>
      <xdr:rowOff>80493</xdr:rowOff>
    </xdr:to>
    <xdr:cxnSp macro="">
      <xdr:nvCxnSpPr>
        <xdr:cNvPr id="409" name="直線コネクタ 408"/>
        <xdr:cNvCxnSpPr/>
      </xdr:nvCxnSpPr>
      <xdr:spPr>
        <a:xfrm flipV="1">
          <a:off x="10475595" y="12148324"/>
          <a:ext cx="1270" cy="147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84320</xdr:rowOff>
    </xdr:from>
    <xdr:ext cx="469744" cy="259045"/>
    <xdr:sp macro="" textlink="">
      <xdr:nvSpPr>
        <xdr:cNvPr id="410" name="商工費最小値テキスト"/>
        <xdr:cNvSpPr txBox="1"/>
      </xdr:nvSpPr>
      <xdr:spPr>
        <a:xfrm>
          <a:off x="10528300" y="1362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80493</xdr:rowOff>
    </xdr:from>
    <xdr:to>
      <xdr:col>55</xdr:col>
      <xdr:colOff>88900</xdr:colOff>
      <xdr:row>79</xdr:row>
      <xdr:rowOff>80493</xdr:rowOff>
    </xdr:to>
    <xdr:cxnSp macro="">
      <xdr:nvCxnSpPr>
        <xdr:cNvPr id="411" name="直線コネクタ 410"/>
        <xdr:cNvCxnSpPr/>
      </xdr:nvCxnSpPr>
      <xdr:spPr>
        <a:xfrm>
          <a:off x="10388600" y="1362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93501</xdr:rowOff>
    </xdr:from>
    <xdr:ext cx="534377" cy="259045"/>
    <xdr:sp macro="" textlink="">
      <xdr:nvSpPr>
        <xdr:cNvPr id="412" name="商工費最大値テキスト"/>
        <xdr:cNvSpPr txBox="1"/>
      </xdr:nvSpPr>
      <xdr:spPr>
        <a:xfrm>
          <a:off x="10528300" y="11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146824</xdr:rowOff>
    </xdr:from>
    <xdr:to>
      <xdr:col>55</xdr:col>
      <xdr:colOff>88900</xdr:colOff>
      <xdr:row>70</xdr:row>
      <xdr:rowOff>146824</xdr:rowOff>
    </xdr:to>
    <xdr:cxnSp macro="">
      <xdr:nvCxnSpPr>
        <xdr:cNvPr id="413" name="直線コネクタ 412"/>
        <xdr:cNvCxnSpPr/>
      </xdr:nvCxnSpPr>
      <xdr:spPr>
        <a:xfrm>
          <a:off x="10388600" y="1214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82283</xdr:rowOff>
    </xdr:from>
    <xdr:to>
      <xdr:col>55</xdr:col>
      <xdr:colOff>0</xdr:colOff>
      <xdr:row>76</xdr:row>
      <xdr:rowOff>157111</xdr:rowOff>
    </xdr:to>
    <xdr:cxnSp macro="">
      <xdr:nvCxnSpPr>
        <xdr:cNvPr id="414" name="直線コネクタ 413"/>
        <xdr:cNvCxnSpPr/>
      </xdr:nvCxnSpPr>
      <xdr:spPr>
        <a:xfrm>
          <a:off x="9639300" y="13112483"/>
          <a:ext cx="838200" cy="7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124122</xdr:rowOff>
    </xdr:from>
    <xdr:ext cx="534377" cy="259045"/>
    <xdr:sp macro="" textlink="">
      <xdr:nvSpPr>
        <xdr:cNvPr id="415" name="商工費平均値テキスト"/>
        <xdr:cNvSpPr txBox="1"/>
      </xdr:nvSpPr>
      <xdr:spPr>
        <a:xfrm>
          <a:off x="10528300" y="1298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101245</xdr:rowOff>
    </xdr:from>
    <xdr:to>
      <xdr:col>55</xdr:col>
      <xdr:colOff>50800</xdr:colOff>
      <xdr:row>77</xdr:row>
      <xdr:rowOff>31395</xdr:rowOff>
    </xdr:to>
    <xdr:sp macro="" textlink="">
      <xdr:nvSpPr>
        <xdr:cNvPr id="416" name="フローチャート: 判断 415"/>
        <xdr:cNvSpPr/>
      </xdr:nvSpPr>
      <xdr:spPr>
        <a:xfrm>
          <a:off x="10426700" y="1313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82283</xdr:rowOff>
    </xdr:from>
    <xdr:to>
      <xdr:col>50</xdr:col>
      <xdr:colOff>114300</xdr:colOff>
      <xdr:row>77</xdr:row>
      <xdr:rowOff>123126</xdr:rowOff>
    </xdr:to>
    <xdr:cxnSp macro="">
      <xdr:nvCxnSpPr>
        <xdr:cNvPr id="417" name="直線コネクタ 416"/>
        <xdr:cNvCxnSpPr/>
      </xdr:nvCxnSpPr>
      <xdr:spPr>
        <a:xfrm flipV="1">
          <a:off x="8750300" y="13112483"/>
          <a:ext cx="889000" cy="21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136258</xdr:rowOff>
    </xdr:from>
    <xdr:to>
      <xdr:col>50</xdr:col>
      <xdr:colOff>165100</xdr:colOff>
      <xdr:row>76</xdr:row>
      <xdr:rowOff>66408</xdr:rowOff>
    </xdr:to>
    <xdr:sp macro="" textlink="">
      <xdr:nvSpPr>
        <xdr:cNvPr id="418" name="フローチャート: 判断 417"/>
        <xdr:cNvSpPr/>
      </xdr:nvSpPr>
      <xdr:spPr>
        <a:xfrm>
          <a:off x="9588500" y="1299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82935</xdr:rowOff>
    </xdr:from>
    <xdr:ext cx="534377" cy="259045"/>
    <xdr:sp macro="" textlink="">
      <xdr:nvSpPr>
        <xdr:cNvPr id="419" name="テキスト ボックス 418"/>
        <xdr:cNvSpPr txBox="1"/>
      </xdr:nvSpPr>
      <xdr:spPr>
        <a:xfrm>
          <a:off x="9372111" y="127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93790</xdr:rowOff>
    </xdr:from>
    <xdr:to>
      <xdr:col>45</xdr:col>
      <xdr:colOff>177800</xdr:colOff>
      <xdr:row>77</xdr:row>
      <xdr:rowOff>123126</xdr:rowOff>
    </xdr:to>
    <xdr:cxnSp macro="">
      <xdr:nvCxnSpPr>
        <xdr:cNvPr id="420" name="直線コネクタ 419"/>
        <xdr:cNvCxnSpPr/>
      </xdr:nvCxnSpPr>
      <xdr:spPr>
        <a:xfrm>
          <a:off x="7861300" y="13295440"/>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144907</xdr:rowOff>
    </xdr:from>
    <xdr:to>
      <xdr:col>46</xdr:col>
      <xdr:colOff>38100</xdr:colOff>
      <xdr:row>78</xdr:row>
      <xdr:rowOff>75057</xdr:rowOff>
    </xdr:to>
    <xdr:sp macro="" textlink="">
      <xdr:nvSpPr>
        <xdr:cNvPr id="421" name="フローチャート: 判断 420"/>
        <xdr:cNvSpPr/>
      </xdr:nvSpPr>
      <xdr:spPr>
        <a:xfrm>
          <a:off x="8699500" y="1334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66184</xdr:rowOff>
    </xdr:from>
    <xdr:ext cx="534377" cy="259045"/>
    <xdr:sp macro="" textlink="">
      <xdr:nvSpPr>
        <xdr:cNvPr id="422" name="テキスト ボックス 421"/>
        <xdr:cNvSpPr txBox="1"/>
      </xdr:nvSpPr>
      <xdr:spPr>
        <a:xfrm>
          <a:off x="8483111" y="13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93790</xdr:rowOff>
    </xdr:from>
    <xdr:to>
      <xdr:col>41</xdr:col>
      <xdr:colOff>50800</xdr:colOff>
      <xdr:row>77</xdr:row>
      <xdr:rowOff>149453</xdr:rowOff>
    </xdr:to>
    <xdr:cxnSp macro="">
      <xdr:nvCxnSpPr>
        <xdr:cNvPr id="423" name="直線コネクタ 422"/>
        <xdr:cNvCxnSpPr/>
      </xdr:nvCxnSpPr>
      <xdr:spPr>
        <a:xfrm flipV="1">
          <a:off x="6972300" y="13295440"/>
          <a:ext cx="889000" cy="5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58420</xdr:rowOff>
    </xdr:from>
    <xdr:to>
      <xdr:col>41</xdr:col>
      <xdr:colOff>101600</xdr:colOff>
      <xdr:row>78</xdr:row>
      <xdr:rowOff>160020</xdr:rowOff>
    </xdr:to>
    <xdr:sp macro="" textlink="">
      <xdr:nvSpPr>
        <xdr:cNvPr id="424" name="フローチャート: 判断 423"/>
        <xdr:cNvSpPr/>
      </xdr:nvSpPr>
      <xdr:spPr>
        <a:xfrm>
          <a:off x="78105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151147</xdr:rowOff>
    </xdr:from>
    <xdr:ext cx="534377" cy="259045"/>
    <xdr:sp macro="" textlink="">
      <xdr:nvSpPr>
        <xdr:cNvPr id="425" name="テキスト ボックス 424"/>
        <xdr:cNvSpPr txBox="1"/>
      </xdr:nvSpPr>
      <xdr:spPr>
        <a:xfrm>
          <a:off x="7594111" y="1352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50609</xdr:rowOff>
    </xdr:from>
    <xdr:to>
      <xdr:col>36</xdr:col>
      <xdr:colOff>165100</xdr:colOff>
      <xdr:row>78</xdr:row>
      <xdr:rowOff>152209</xdr:rowOff>
    </xdr:to>
    <xdr:sp macro="" textlink="">
      <xdr:nvSpPr>
        <xdr:cNvPr id="426" name="フローチャート: 判断 425"/>
        <xdr:cNvSpPr/>
      </xdr:nvSpPr>
      <xdr:spPr>
        <a:xfrm>
          <a:off x="6921500" y="1342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143336</xdr:rowOff>
    </xdr:from>
    <xdr:ext cx="534377" cy="259045"/>
    <xdr:sp macro="" textlink="">
      <xdr:nvSpPr>
        <xdr:cNvPr id="427" name="テキスト ボックス 426"/>
        <xdr:cNvSpPr txBox="1"/>
      </xdr:nvSpPr>
      <xdr:spPr>
        <a:xfrm>
          <a:off x="6705111" y="135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106311</xdr:rowOff>
    </xdr:from>
    <xdr:to>
      <xdr:col>55</xdr:col>
      <xdr:colOff>50800</xdr:colOff>
      <xdr:row>77</xdr:row>
      <xdr:rowOff>36461</xdr:rowOff>
    </xdr:to>
    <xdr:sp macro="" textlink="">
      <xdr:nvSpPr>
        <xdr:cNvPr id="433" name="楕円 432"/>
        <xdr:cNvSpPr/>
      </xdr:nvSpPr>
      <xdr:spPr>
        <a:xfrm>
          <a:off x="10426700" y="131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84738</xdr:rowOff>
    </xdr:from>
    <xdr:ext cx="534377" cy="259045"/>
    <xdr:sp macro="" textlink="">
      <xdr:nvSpPr>
        <xdr:cNvPr id="434" name="商工費該当値テキスト"/>
        <xdr:cNvSpPr txBox="1"/>
      </xdr:nvSpPr>
      <xdr:spPr>
        <a:xfrm>
          <a:off x="10528300" y="1311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31483</xdr:rowOff>
    </xdr:from>
    <xdr:to>
      <xdr:col>50</xdr:col>
      <xdr:colOff>165100</xdr:colOff>
      <xdr:row>76</xdr:row>
      <xdr:rowOff>133083</xdr:rowOff>
    </xdr:to>
    <xdr:sp macro="" textlink="">
      <xdr:nvSpPr>
        <xdr:cNvPr id="435" name="楕円 434"/>
        <xdr:cNvSpPr/>
      </xdr:nvSpPr>
      <xdr:spPr>
        <a:xfrm>
          <a:off x="9588500" y="130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124210</xdr:rowOff>
    </xdr:from>
    <xdr:ext cx="534377" cy="259045"/>
    <xdr:sp macro="" textlink="">
      <xdr:nvSpPr>
        <xdr:cNvPr id="436" name="テキスト ボックス 435"/>
        <xdr:cNvSpPr txBox="1"/>
      </xdr:nvSpPr>
      <xdr:spPr>
        <a:xfrm>
          <a:off x="9372111" y="131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72326</xdr:rowOff>
    </xdr:from>
    <xdr:to>
      <xdr:col>46</xdr:col>
      <xdr:colOff>38100</xdr:colOff>
      <xdr:row>78</xdr:row>
      <xdr:rowOff>2476</xdr:rowOff>
    </xdr:to>
    <xdr:sp macro="" textlink="">
      <xdr:nvSpPr>
        <xdr:cNvPr id="437" name="楕円 436"/>
        <xdr:cNvSpPr/>
      </xdr:nvSpPr>
      <xdr:spPr>
        <a:xfrm>
          <a:off x="8699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19003</xdr:rowOff>
    </xdr:from>
    <xdr:ext cx="534377" cy="259045"/>
    <xdr:sp macro="" textlink="">
      <xdr:nvSpPr>
        <xdr:cNvPr id="438" name="テキスト ボックス 437"/>
        <xdr:cNvSpPr txBox="1"/>
      </xdr:nvSpPr>
      <xdr:spPr>
        <a:xfrm>
          <a:off x="8483111" y="1304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42990</xdr:rowOff>
    </xdr:from>
    <xdr:to>
      <xdr:col>41</xdr:col>
      <xdr:colOff>101600</xdr:colOff>
      <xdr:row>77</xdr:row>
      <xdr:rowOff>144590</xdr:rowOff>
    </xdr:to>
    <xdr:sp macro="" textlink="">
      <xdr:nvSpPr>
        <xdr:cNvPr id="439" name="楕円 438"/>
        <xdr:cNvSpPr/>
      </xdr:nvSpPr>
      <xdr:spPr>
        <a:xfrm>
          <a:off x="7810500" y="132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161117</xdr:rowOff>
    </xdr:from>
    <xdr:ext cx="534377" cy="259045"/>
    <xdr:sp macro="" textlink="">
      <xdr:nvSpPr>
        <xdr:cNvPr id="440" name="テキスト ボックス 439"/>
        <xdr:cNvSpPr txBox="1"/>
      </xdr:nvSpPr>
      <xdr:spPr>
        <a:xfrm>
          <a:off x="7594111" y="1301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98653</xdr:rowOff>
    </xdr:from>
    <xdr:to>
      <xdr:col>36</xdr:col>
      <xdr:colOff>165100</xdr:colOff>
      <xdr:row>78</xdr:row>
      <xdr:rowOff>28803</xdr:rowOff>
    </xdr:to>
    <xdr:sp macro="" textlink="">
      <xdr:nvSpPr>
        <xdr:cNvPr id="441" name="楕円 440"/>
        <xdr:cNvSpPr/>
      </xdr:nvSpPr>
      <xdr:spPr>
        <a:xfrm>
          <a:off x="6921500" y="133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45330</xdr:rowOff>
    </xdr:from>
    <xdr:ext cx="534377" cy="259045"/>
    <xdr:sp macro="" textlink="">
      <xdr:nvSpPr>
        <xdr:cNvPr id="442" name="テキスト ボックス 441"/>
        <xdr:cNvSpPr txBox="1"/>
      </xdr:nvSpPr>
      <xdr:spPr>
        <a:xfrm>
          <a:off x="6705111" y="1307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119926</xdr:rowOff>
    </xdr:from>
    <xdr:to>
      <xdr:col>54</xdr:col>
      <xdr:colOff>189865</xdr:colOff>
      <xdr:row>98</xdr:row>
      <xdr:rowOff>15799</xdr:rowOff>
    </xdr:to>
    <xdr:cxnSp macro="">
      <xdr:nvCxnSpPr>
        <xdr:cNvPr id="467" name="直線コネクタ 466"/>
        <xdr:cNvCxnSpPr/>
      </xdr:nvCxnSpPr>
      <xdr:spPr>
        <a:xfrm flipV="1">
          <a:off x="10475595" y="15721876"/>
          <a:ext cx="1270" cy="1096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19626</xdr:rowOff>
    </xdr:from>
    <xdr:ext cx="534377" cy="259045"/>
    <xdr:sp macro="" textlink="">
      <xdr:nvSpPr>
        <xdr:cNvPr id="468" name="土木費最小値テキスト"/>
        <xdr:cNvSpPr txBox="1"/>
      </xdr:nvSpPr>
      <xdr:spPr>
        <a:xfrm>
          <a:off x="10528300" y="168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15799</xdr:rowOff>
    </xdr:from>
    <xdr:to>
      <xdr:col>55</xdr:col>
      <xdr:colOff>88900</xdr:colOff>
      <xdr:row>98</xdr:row>
      <xdr:rowOff>15799</xdr:rowOff>
    </xdr:to>
    <xdr:cxnSp macro="">
      <xdr:nvCxnSpPr>
        <xdr:cNvPr id="469" name="直線コネクタ 468"/>
        <xdr:cNvCxnSpPr/>
      </xdr:nvCxnSpPr>
      <xdr:spPr>
        <a:xfrm>
          <a:off x="10388600" y="1681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66603</xdr:rowOff>
    </xdr:from>
    <xdr:ext cx="534377" cy="259045"/>
    <xdr:sp macro="" textlink="">
      <xdr:nvSpPr>
        <xdr:cNvPr id="470" name="土木費最大値テキスト"/>
        <xdr:cNvSpPr txBox="1"/>
      </xdr:nvSpPr>
      <xdr:spPr>
        <a:xfrm>
          <a:off x="10528300" y="154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119926</xdr:rowOff>
    </xdr:from>
    <xdr:to>
      <xdr:col>55</xdr:col>
      <xdr:colOff>88900</xdr:colOff>
      <xdr:row>91</xdr:row>
      <xdr:rowOff>119926</xdr:rowOff>
    </xdr:to>
    <xdr:cxnSp macro="">
      <xdr:nvCxnSpPr>
        <xdr:cNvPr id="471" name="直線コネクタ 470"/>
        <xdr:cNvCxnSpPr/>
      </xdr:nvCxnSpPr>
      <xdr:spPr>
        <a:xfrm>
          <a:off x="10388600" y="1572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128118</xdr:rowOff>
    </xdr:from>
    <xdr:to>
      <xdr:col>55</xdr:col>
      <xdr:colOff>0</xdr:colOff>
      <xdr:row>95</xdr:row>
      <xdr:rowOff>86951</xdr:rowOff>
    </xdr:to>
    <xdr:cxnSp macro="">
      <xdr:nvCxnSpPr>
        <xdr:cNvPr id="472" name="直線コネクタ 471"/>
        <xdr:cNvCxnSpPr/>
      </xdr:nvCxnSpPr>
      <xdr:spPr>
        <a:xfrm>
          <a:off x="9639300" y="16244418"/>
          <a:ext cx="838200" cy="1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97502</xdr:rowOff>
    </xdr:from>
    <xdr:ext cx="534377" cy="259045"/>
    <xdr:sp macro="" textlink="">
      <xdr:nvSpPr>
        <xdr:cNvPr id="473" name="土木費平均値テキスト"/>
        <xdr:cNvSpPr txBox="1"/>
      </xdr:nvSpPr>
      <xdr:spPr>
        <a:xfrm>
          <a:off x="10528300" y="16385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119075</xdr:rowOff>
    </xdr:from>
    <xdr:to>
      <xdr:col>55</xdr:col>
      <xdr:colOff>50800</xdr:colOff>
      <xdr:row>96</xdr:row>
      <xdr:rowOff>49225</xdr:rowOff>
    </xdr:to>
    <xdr:sp macro="" textlink="">
      <xdr:nvSpPr>
        <xdr:cNvPr id="474" name="フローチャート: 判断 473"/>
        <xdr:cNvSpPr/>
      </xdr:nvSpPr>
      <xdr:spPr>
        <a:xfrm>
          <a:off x="104267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128118</xdr:rowOff>
    </xdr:from>
    <xdr:to>
      <xdr:col>50</xdr:col>
      <xdr:colOff>114300</xdr:colOff>
      <xdr:row>97</xdr:row>
      <xdr:rowOff>66872</xdr:rowOff>
    </xdr:to>
    <xdr:cxnSp macro="">
      <xdr:nvCxnSpPr>
        <xdr:cNvPr id="475" name="直線コネクタ 474"/>
        <xdr:cNvCxnSpPr/>
      </xdr:nvCxnSpPr>
      <xdr:spPr>
        <a:xfrm flipV="1">
          <a:off x="8750300" y="16244418"/>
          <a:ext cx="889000" cy="45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161404</xdr:rowOff>
    </xdr:from>
    <xdr:to>
      <xdr:col>50</xdr:col>
      <xdr:colOff>165100</xdr:colOff>
      <xdr:row>96</xdr:row>
      <xdr:rowOff>91554</xdr:rowOff>
    </xdr:to>
    <xdr:sp macro="" textlink="">
      <xdr:nvSpPr>
        <xdr:cNvPr id="476" name="フローチャート: 判断 475"/>
        <xdr:cNvSpPr/>
      </xdr:nvSpPr>
      <xdr:spPr>
        <a:xfrm>
          <a:off x="9588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82681</xdr:rowOff>
    </xdr:from>
    <xdr:ext cx="534377" cy="259045"/>
    <xdr:sp macro="" textlink="">
      <xdr:nvSpPr>
        <xdr:cNvPr id="477" name="テキスト ボックス 476"/>
        <xdr:cNvSpPr txBox="1"/>
      </xdr:nvSpPr>
      <xdr:spPr>
        <a:xfrm>
          <a:off x="9372111" y="165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99713</xdr:rowOff>
    </xdr:from>
    <xdr:to>
      <xdr:col>45</xdr:col>
      <xdr:colOff>177800</xdr:colOff>
      <xdr:row>97</xdr:row>
      <xdr:rowOff>66872</xdr:rowOff>
    </xdr:to>
    <xdr:cxnSp macro="">
      <xdr:nvCxnSpPr>
        <xdr:cNvPr id="478" name="直線コネクタ 477"/>
        <xdr:cNvCxnSpPr/>
      </xdr:nvCxnSpPr>
      <xdr:spPr>
        <a:xfrm>
          <a:off x="7861300" y="16558913"/>
          <a:ext cx="889000" cy="1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27063</xdr:rowOff>
    </xdr:from>
    <xdr:to>
      <xdr:col>46</xdr:col>
      <xdr:colOff>38100</xdr:colOff>
      <xdr:row>96</xdr:row>
      <xdr:rowOff>128663</xdr:rowOff>
    </xdr:to>
    <xdr:sp macro="" textlink="">
      <xdr:nvSpPr>
        <xdr:cNvPr id="479" name="フローチャート: 判断 478"/>
        <xdr:cNvSpPr/>
      </xdr:nvSpPr>
      <xdr:spPr>
        <a:xfrm>
          <a:off x="8699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145190</xdr:rowOff>
    </xdr:from>
    <xdr:ext cx="534377" cy="259045"/>
    <xdr:sp macro="" textlink="">
      <xdr:nvSpPr>
        <xdr:cNvPr id="480" name="テキスト ボックス 479"/>
        <xdr:cNvSpPr txBox="1"/>
      </xdr:nvSpPr>
      <xdr:spPr>
        <a:xfrm>
          <a:off x="8483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89046</xdr:rowOff>
    </xdr:from>
    <xdr:to>
      <xdr:col>41</xdr:col>
      <xdr:colOff>50800</xdr:colOff>
      <xdr:row>96</xdr:row>
      <xdr:rowOff>99713</xdr:rowOff>
    </xdr:to>
    <xdr:cxnSp macro="">
      <xdr:nvCxnSpPr>
        <xdr:cNvPr id="481" name="直線コネクタ 480"/>
        <xdr:cNvCxnSpPr/>
      </xdr:nvCxnSpPr>
      <xdr:spPr>
        <a:xfrm>
          <a:off x="6972300" y="16548246"/>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158699</xdr:rowOff>
    </xdr:from>
    <xdr:to>
      <xdr:col>41</xdr:col>
      <xdr:colOff>101600</xdr:colOff>
      <xdr:row>96</xdr:row>
      <xdr:rowOff>88849</xdr:rowOff>
    </xdr:to>
    <xdr:sp macro="" textlink="">
      <xdr:nvSpPr>
        <xdr:cNvPr id="482" name="フローチャート: 判断 481"/>
        <xdr:cNvSpPr/>
      </xdr:nvSpPr>
      <xdr:spPr>
        <a:xfrm>
          <a:off x="78105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105376</xdr:rowOff>
    </xdr:from>
    <xdr:ext cx="534377" cy="259045"/>
    <xdr:sp macro="" textlink="">
      <xdr:nvSpPr>
        <xdr:cNvPr id="483" name="テキスト ボックス 482"/>
        <xdr:cNvSpPr txBox="1"/>
      </xdr:nvSpPr>
      <xdr:spPr>
        <a:xfrm>
          <a:off x="7594111" y="162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136468</xdr:rowOff>
    </xdr:from>
    <xdr:to>
      <xdr:col>36</xdr:col>
      <xdr:colOff>165100</xdr:colOff>
      <xdr:row>96</xdr:row>
      <xdr:rowOff>66618</xdr:rowOff>
    </xdr:to>
    <xdr:sp macro="" textlink="">
      <xdr:nvSpPr>
        <xdr:cNvPr id="484" name="フローチャート: 判断 483"/>
        <xdr:cNvSpPr/>
      </xdr:nvSpPr>
      <xdr:spPr>
        <a:xfrm>
          <a:off x="6921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83145</xdr:rowOff>
    </xdr:from>
    <xdr:ext cx="534377" cy="259045"/>
    <xdr:sp macro="" textlink="">
      <xdr:nvSpPr>
        <xdr:cNvPr id="485" name="テキスト ボックス 484"/>
        <xdr:cNvSpPr txBox="1"/>
      </xdr:nvSpPr>
      <xdr:spPr>
        <a:xfrm>
          <a:off x="6705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36151</xdr:rowOff>
    </xdr:from>
    <xdr:to>
      <xdr:col>55</xdr:col>
      <xdr:colOff>50800</xdr:colOff>
      <xdr:row>95</xdr:row>
      <xdr:rowOff>137751</xdr:rowOff>
    </xdr:to>
    <xdr:sp macro="" textlink="">
      <xdr:nvSpPr>
        <xdr:cNvPr id="491" name="楕円 490"/>
        <xdr:cNvSpPr/>
      </xdr:nvSpPr>
      <xdr:spPr>
        <a:xfrm>
          <a:off x="10426700" y="163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59028</xdr:rowOff>
    </xdr:from>
    <xdr:ext cx="534377" cy="259045"/>
    <xdr:sp macro="" textlink="">
      <xdr:nvSpPr>
        <xdr:cNvPr id="492" name="土木費該当値テキスト"/>
        <xdr:cNvSpPr txBox="1"/>
      </xdr:nvSpPr>
      <xdr:spPr>
        <a:xfrm>
          <a:off x="10528300" y="161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77318</xdr:rowOff>
    </xdr:from>
    <xdr:to>
      <xdr:col>50</xdr:col>
      <xdr:colOff>165100</xdr:colOff>
      <xdr:row>95</xdr:row>
      <xdr:rowOff>7468</xdr:rowOff>
    </xdr:to>
    <xdr:sp macro="" textlink="">
      <xdr:nvSpPr>
        <xdr:cNvPr id="493" name="楕円 492"/>
        <xdr:cNvSpPr/>
      </xdr:nvSpPr>
      <xdr:spPr>
        <a:xfrm>
          <a:off x="9588500" y="161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23995</xdr:rowOff>
    </xdr:from>
    <xdr:ext cx="534377" cy="259045"/>
    <xdr:sp macro="" textlink="">
      <xdr:nvSpPr>
        <xdr:cNvPr id="494" name="テキスト ボックス 493"/>
        <xdr:cNvSpPr txBox="1"/>
      </xdr:nvSpPr>
      <xdr:spPr>
        <a:xfrm>
          <a:off x="9372111" y="159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16072</xdr:rowOff>
    </xdr:from>
    <xdr:to>
      <xdr:col>46</xdr:col>
      <xdr:colOff>38100</xdr:colOff>
      <xdr:row>97</xdr:row>
      <xdr:rowOff>117672</xdr:rowOff>
    </xdr:to>
    <xdr:sp macro="" textlink="">
      <xdr:nvSpPr>
        <xdr:cNvPr id="495" name="楕円 494"/>
        <xdr:cNvSpPr/>
      </xdr:nvSpPr>
      <xdr:spPr>
        <a:xfrm>
          <a:off x="8699500" y="166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108799</xdr:rowOff>
    </xdr:from>
    <xdr:ext cx="534377" cy="259045"/>
    <xdr:sp macro="" textlink="">
      <xdr:nvSpPr>
        <xdr:cNvPr id="496" name="テキスト ボックス 495"/>
        <xdr:cNvSpPr txBox="1"/>
      </xdr:nvSpPr>
      <xdr:spPr>
        <a:xfrm>
          <a:off x="8483111" y="1673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48913</xdr:rowOff>
    </xdr:from>
    <xdr:to>
      <xdr:col>41</xdr:col>
      <xdr:colOff>101600</xdr:colOff>
      <xdr:row>96</xdr:row>
      <xdr:rowOff>150513</xdr:rowOff>
    </xdr:to>
    <xdr:sp macro="" textlink="">
      <xdr:nvSpPr>
        <xdr:cNvPr id="497" name="楕円 496"/>
        <xdr:cNvSpPr/>
      </xdr:nvSpPr>
      <xdr:spPr>
        <a:xfrm>
          <a:off x="7810500" y="165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141640</xdr:rowOff>
    </xdr:from>
    <xdr:ext cx="534377" cy="259045"/>
    <xdr:sp macro="" textlink="">
      <xdr:nvSpPr>
        <xdr:cNvPr id="498" name="テキスト ボックス 497"/>
        <xdr:cNvSpPr txBox="1"/>
      </xdr:nvSpPr>
      <xdr:spPr>
        <a:xfrm>
          <a:off x="7594111" y="1660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38246</xdr:rowOff>
    </xdr:from>
    <xdr:to>
      <xdr:col>36</xdr:col>
      <xdr:colOff>165100</xdr:colOff>
      <xdr:row>96</xdr:row>
      <xdr:rowOff>139846</xdr:rowOff>
    </xdr:to>
    <xdr:sp macro="" textlink="">
      <xdr:nvSpPr>
        <xdr:cNvPr id="499" name="楕円 498"/>
        <xdr:cNvSpPr/>
      </xdr:nvSpPr>
      <xdr:spPr>
        <a:xfrm>
          <a:off x="6921500" y="164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130973</xdr:rowOff>
    </xdr:from>
    <xdr:ext cx="534377" cy="259045"/>
    <xdr:sp macro="" textlink="">
      <xdr:nvSpPr>
        <xdr:cNvPr id="500" name="テキスト ボックス 499"/>
        <xdr:cNvSpPr txBox="1"/>
      </xdr:nvSpPr>
      <xdr:spPr>
        <a:xfrm>
          <a:off x="6705111" y="1659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1" name="テキスト ボックス 51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3" name="テキスト ボックス 51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67501</xdr:rowOff>
    </xdr:from>
    <xdr:to>
      <xdr:col>85</xdr:col>
      <xdr:colOff>126364</xdr:colOff>
      <xdr:row>39</xdr:row>
      <xdr:rowOff>110934</xdr:rowOff>
    </xdr:to>
    <xdr:cxnSp macro="">
      <xdr:nvCxnSpPr>
        <xdr:cNvPr id="525" name="直線コネクタ 524"/>
        <xdr:cNvCxnSpPr/>
      </xdr:nvCxnSpPr>
      <xdr:spPr>
        <a:xfrm flipV="1">
          <a:off x="16317595" y="5211001"/>
          <a:ext cx="1269" cy="158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114761</xdr:rowOff>
    </xdr:from>
    <xdr:ext cx="534377" cy="259045"/>
    <xdr:sp macro="" textlink="">
      <xdr:nvSpPr>
        <xdr:cNvPr id="526" name="消防費最小値テキスト"/>
        <xdr:cNvSpPr txBox="1"/>
      </xdr:nvSpPr>
      <xdr:spPr>
        <a:xfrm>
          <a:off x="16370300" y="680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110934</xdr:rowOff>
    </xdr:from>
    <xdr:to>
      <xdr:col>86</xdr:col>
      <xdr:colOff>25400</xdr:colOff>
      <xdr:row>39</xdr:row>
      <xdr:rowOff>110934</xdr:rowOff>
    </xdr:to>
    <xdr:cxnSp macro="">
      <xdr:nvCxnSpPr>
        <xdr:cNvPr id="527" name="直線コネクタ 526"/>
        <xdr:cNvCxnSpPr/>
      </xdr:nvCxnSpPr>
      <xdr:spPr>
        <a:xfrm>
          <a:off x="16230600" y="679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14178</xdr:rowOff>
    </xdr:from>
    <xdr:ext cx="534377" cy="259045"/>
    <xdr:sp macro="" textlink="">
      <xdr:nvSpPr>
        <xdr:cNvPr id="528" name="消防費最大値テキスト"/>
        <xdr:cNvSpPr txBox="1"/>
      </xdr:nvSpPr>
      <xdr:spPr>
        <a:xfrm>
          <a:off x="16370300" y="498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67501</xdr:rowOff>
    </xdr:from>
    <xdr:to>
      <xdr:col>86</xdr:col>
      <xdr:colOff>25400</xdr:colOff>
      <xdr:row>30</xdr:row>
      <xdr:rowOff>67501</xdr:rowOff>
    </xdr:to>
    <xdr:cxnSp macro="">
      <xdr:nvCxnSpPr>
        <xdr:cNvPr id="529" name="直線コネクタ 528"/>
        <xdr:cNvCxnSpPr/>
      </xdr:nvCxnSpPr>
      <xdr:spPr>
        <a:xfrm>
          <a:off x="16230600" y="521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83503</xdr:rowOff>
    </xdr:from>
    <xdr:to>
      <xdr:col>85</xdr:col>
      <xdr:colOff>127000</xdr:colOff>
      <xdr:row>36</xdr:row>
      <xdr:rowOff>14541</xdr:rowOff>
    </xdr:to>
    <xdr:cxnSp macro="">
      <xdr:nvCxnSpPr>
        <xdr:cNvPr id="530" name="直線コネクタ 529"/>
        <xdr:cNvCxnSpPr/>
      </xdr:nvCxnSpPr>
      <xdr:spPr>
        <a:xfrm flipV="1">
          <a:off x="15481300" y="6084253"/>
          <a:ext cx="838200" cy="10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3382</xdr:rowOff>
    </xdr:from>
    <xdr:ext cx="534377" cy="259045"/>
    <xdr:sp macro="" textlink="">
      <xdr:nvSpPr>
        <xdr:cNvPr id="531" name="消防費平均値テキスト"/>
        <xdr:cNvSpPr txBox="1"/>
      </xdr:nvSpPr>
      <xdr:spPr>
        <a:xfrm>
          <a:off x="16370300" y="566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151955</xdr:rowOff>
    </xdr:from>
    <xdr:to>
      <xdr:col>85</xdr:col>
      <xdr:colOff>177800</xdr:colOff>
      <xdr:row>34</xdr:row>
      <xdr:rowOff>82105</xdr:rowOff>
    </xdr:to>
    <xdr:sp macro="" textlink="">
      <xdr:nvSpPr>
        <xdr:cNvPr id="532" name="フローチャート: 判断 531"/>
        <xdr:cNvSpPr/>
      </xdr:nvSpPr>
      <xdr:spPr>
        <a:xfrm>
          <a:off x="16268700" y="58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169228</xdr:rowOff>
    </xdr:from>
    <xdr:to>
      <xdr:col>81</xdr:col>
      <xdr:colOff>50800</xdr:colOff>
      <xdr:row>36</xdr:row>
      <xdr:rowOff>14541</xdr:rowOff>
    </xdr:to>
    <xdr:cxnSp macro="">
      <xdr:nvCxnSpPr>
        <xdr:cNvPr id="533" name="直線コネクタ 532"/>
        <xdr:cNvCxnSpPr/>
      </xdr:nvCxnSpPr>
      <xdr:spPr>
        <a:xfrm>
          <a:off x="14592300" y="6169978"/>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27940</xdr:rowOff>
    </xdr:from>
    <xdr:to>
      <xdr:col>81</xdr:col>
      <xdr:colOff>101600</xdr:colOff>
      <xdr:row>36</xdr:row>
      <xdr:rowOff>129540</xdr:rowOff>
    </xdr:to>
    <xdr:sp macro="" textlink="">
      <xdr:nvSpPr>
        <xdr:cNvPr id="534" name="フローチャート: 判断 533"/>
        <xdr:cNvSpPr/>
      </xdr:nvSpPr>
      <xdr:spPr>
        <a:xfrm>
          <a:off x="15430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120667</xdr:rowOff>
    </xdr:from>
    <xdr:ext cx="534377" cy="259045"/>
    <xdr:sp macro="" textlink="">
      <xdr:nvSpPr>
        <xdr:cNvPr id="535" name="テキスト ボックス 534"/>
        <xdr:cNvSpPr txBox="1"/>
      </xdr:nvSpPr>
      <xdr:spPr>
        <a:xfrm>
          <a:off x="15214111" y="62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169228</xdr:rowOff>
    </xdr:from>
    <xdr:to>
      <xdr:col>76</xdr:col>
      <xdr:colOff>114300</xdr:colOff>
      <xdr:row>36</xdr:row>
      <xdr:rowOff>157035</xdr:rowOff>
    </xdr:to>
    <xdr:cxnSp macro="">
      <xdr:nvCxnSpPr>
        <xdr:cNvPr id="536" name="直線コネクタ 535"/>
        <xdr:cNvCxnSpPr/>
      </xdr:nvCxnSpPr>
      <xdr:spPr>
        <a:xfrm flipV="1">
          <a:off x="13703300" y="6169978"/>
          <a:ext cx="889000" cy="1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88900</xdr:rowOff>
    </xdr:from>
    <xdr:to>
      <xdr:col>76</xdr:col>
      <xdr:colOff>165100</xdr:colOff>
      <xdr:row>37</xdr:row>
      <xdr:rowOff>19050</xdr:rowOff>
    </xdr:to>
    <xdr:sp macro="" textlink="">
      <xdr:nvSpPr>
        <xdr:cNvPr id="537" name="フローチャート: 判断 536"/>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10177</xdr:rowOff>
    </xdr:from>
    <xdr:ext cx="534377" cy="259045"/>
    <xdr:sp macro="" textlink="">
      <xdr:nvSpPr>
        <xdr:cNvPr id="538" name="テキスト ボックス 537"/>
        <xdr:cNvSpPr txBox="1"/>
      </xdr:nvSpPr>
      <xdr:spPr>
        <a:xfrm>
          <a:off x="14325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157035</xdr:rowOff>
    </xdr:from>
    <xdr:to>
      <xdr:col>71</xdr:col>
      <xdr:colOff>177800</xdr:colOff>
      <xdr:row>37</xdr:row>
      <xdr:rowOff>51689</xdr:rowOff>
    </xdr:to>
    <xdr:cxnSp macro="">
      <xdr:nvCxnSpPr>
        <xdr:cNvPr id="539" name="直線コネクタ 538"/>
        <xdr:cNvCxnSpPr/>
      </xdr:nvCxnSpPr>
      <xdr:spPr>
        <a:xfrm flipV="1">
          <a:off x="12814300" y="6329235"/>
          <a:ext cx="8890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79184</xdr:rowOff>
    </xdr:from>
    <xdr:to>
      <xdr:col>72</xdr:col>
      <xdr:colOff>38100</xdr:colOff>
      <xdr:row>37</xdr:row>
      <xdr:rowOff>9334</xdr:rowOff>
    </xdr:to>
    <xdr:sp macro="" textlink="">
      <xdr:nvSpPr>
        <xdr:cNvPr id="540" name="フローチャート: 判断 539"/>
        <xdr:cNvSpPr/>
      </xdr:nvSpPr>
      <xdr:spPr>
        <a:xfrm>
          <a:off x="13652500" y="625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25861</xdr:rowOff>
    </xdr:from>
    <xdr:ext cx="534377" cy="259045"/>
    <xdr:sp macro="" textlink="">
      <xdr:nvSpPr>
        <xdr:cNvPr id="541" name="テキスト ボックス 540"/>
        <xdr:cNvSpPr txBox="1"/>
      </xdr:nvSpPr>
      <xdr:spPr>
        <a:xfrm>
          <a:off x="13436111" y="60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66992</xdr:rowOff>
    </xdr:from>
    <xdr:to>
      <xdr:col>67</xdr:col>
      <xdr:colOff>101600</xdr:colOff>
      <xdr:row>37</xdr:row>
      <xdr:rowOff>168593</xdr:rowOff>
    </xdr:to>
    <xdr:sp macro="" textlink="">
      <xdr:nvSpPr>
        <xdr:cNvPr id="542" name="フローチャート: 判断 541"/>
        <xdr:cNvSpPr/>
      </xdr:nvSpPr>
      <xdr:spPr>
        <a:xfrm>
          <a:off x="12763500" y="64106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159720</xdr:rowOff>
    </xdr:from>
    <xdr:ext cx="534377" cy="259045"/>
    <xdr:sp macro="" textlink="">
      <xdr:nvSpPr>
        <xdr:cNvPr id="543" name="テキスト ボックス 542"/>
        <xdr:cNvSpPr txBox="1"/>
      </xdr:nvSpPr>
      <xdr:spPr>
        <a:xfrm>
          <a:off x="12547111" y="65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32703</xdr:rowOff>
    </xdr:from>
    <xdr:to>
      <xdr:col>85</xdr:col>
      <xdr:colOff>177800</xdr:colOff>
      <xdr:row>35</xdr:row>
      <xdr:rowOff>134303</xdr:rowOff>
    </xdr:to>
    <xdr:sp macro="" textlink="">
      <xdr:nvSpPr>
        <xdr:cNvPr id="549" name="楕円 548"/>
        <xdr:cNvSpPr/>
      </xdr:nvSpPr>
      <xdr:spPr>
        <a:xfrm>
          <a:off x="16268700" y="60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11130</xdr:rowOff>
    </xdr:from>
    <xdr:ext cx="534377" cy="259045"/>
    <xdr:sp macro="" textlink="">
      <xdr:nvSpPr>
        <xdr:cNvPr id="550" name="消防費該当値テキスト"/>
        <xdr:cNvSpPr txBox="1"/>
      </xdr:nvSpPr>
      <xdr:spPr>
        <a:xfrm>
          <a:off x="16370300" y="601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135191</xdr:rowOff>
    </xdr:from>
    <xdr:to>
      <xdr:col>81</xdr:col>
      <xdr:colOff>101600</xdr:colOff>
      <xdr:row>36</xdr:row>
      <xdr:rowOff>65341</xdr:rowOff>
    </xdr:to>
    <xdr:sp macro="" textlink="">
      <xdr:nvSpPr>
        <xdr:cNvPr id="551" name="楕円 550"/>
        <xdr:cNvSpPr/>
      </xdr:nvSpPr>
      <xdr:spPr>
        <a:xfrm>
          <a:off x="15430500" y="61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81868</xdr:rowOff>
    </xdr:from>
    <xdr:ext cx="534377" cy="259045"/>
    <xdr:sp macro="" textlink="">
      <xdr:nvSpPr>
        <xdr:cNvPr id="552" name="テキスト ボックス 551"/>
        <xdr:cNvSpPr txBox="1"/>
      </xdr:nvSpPr>
      <xdr:spPr>
        <a:xfrm>
          <a:off x="15214111" y="59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118428</xdr:rowOff>
    </xdr:from>
    <xdr:to>
      <xdr:col>76</xdr:col>
      <xdr:colOff>165100</xdr:colOff>
      <xdr:row>36</xdr:row>
      <xdr:rowOff>48578</xdr:rowOff>
    </xdr:to>
    <xdr:sp macro="" textlink="">
      <xdr:nvSpPr>
        <xdr:cNvPr id="553" name="楕円 552"/>
        <xdr:cNvSpPr/>
      </xdr:nvSpPr>
      <xdr:spPr>
        <a:xfrm>
          <a:off x="14541500" y="611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65105</xdr:rowOff>
    </xdr:from>
    <xdr:ext cx="534377" cy="259045"/>
    <xdr:sp macro="" textlink="">
      <xdr:nvSpPr>
        <xdr:cNvPr id="554" name="テキスト ボックス 553"/>
        <xdr:cNvSpPr txBox="1"/>
      </xdr:nvSpPr>
      <xdr:spPr>
        <a:xfrm>
          <a:off x="14325111" y="589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106235</xdr:rowOff>
    </xdr:from>
    <xdr:to>
      <xdr:col>72</xdr:col>
      <xdr:colOff>38100</xdr:colOff>
      <xdr:row>37</xdr:row>
      <xdr:rowOff>36385</xdr:rowOff>
    </xdr:to>
    <xdr:sp macro="" textlink="">
      <xdr:nvSpPr>
        <xdr:cNvPr id="555" name="楕円 554"/>
        <xdr:cNvSpPr/>
      </xdr:nvSpPr>
      <xdr:spPr>
        <a:xfrm>
          <a:off x="13652500" y="62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27512</xdr:rowOff>
    </xdr:from>
    <xdr:ext cx="534377" cy="259045"/>
    <xdr:sp macro="" textlink="">
      <xdr:nvSpPr>
        <xdr:cNvPr id="556" name="テキスト ボックス 555"/>
        <xdr:cNvSpPr txBox="1"/>
      </xdr:nvSpPr>
      <xdr:spPr>
        <a:xfrm>
          <a:off x="13436111" y="637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889</xdr:rowOff>
    </xdr:from>
    <xdr:to>
      <xdr:col>67</xdr:col>
      <xdr:colOff>101600</xdr:colOff>
      <xdr:row>37</xdr:row>
      <xdr:rowOff>102489</xdr:rowOff>
    </xdr:to>
    <xdr:sp macro="" textlink="">
      <xdr:nvSpPr>
        <xdr:cNvPr id="557" name="楕円 556"/>
        <xdr:cNvSpPr/>
      </xdr:nvSpPr>
      <xdr:spPr>
        <a:xfrm>
          <a:off x="12763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119016</xdr:rowOff>
    </xdr:from>
    <xdr:ext cx="534377" cy="259045"/>
    <xdr:sp macro="" textlink="">
      <xdr:nvSpPr>
        <xdr:cNvPr id="558" name="テキスト ボックス 557"/>
        <xdr:cNvSpPr txBox="1"/>
      </xdr:nvSpPr>
      <xdr:spPr>
        <a:xfrm>
          <a:off x="12547111" y="61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7" name="テキスト ボックス 57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9" name="テキスト ボックス 57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81" name="テキスト ボックス 58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3" name="テキスト ボックス 58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47901</xdr:rowOff>
    </xdr:from>
    <xdr:to>
      <xdr:col>85</xdr:col>
      <xdr:colOff>126364</xdr:colOff>
      <xdr:row>58</xdr:row>
      <xdr:rowOff>117656</xdr:rowOff>
    </xdr:to>
    <xdr:cxnSp macro="">
      <xdr:nvCxnSpPr>
        <xdr:cNvPr id="585" name="直線コネクタ 584"/>
        <xdr:cNvCxnSpPr/>
      </xdr:nvCxnSpPr>
      <xdr:spPr>
        <a:xfrm flipV="1">
          <a:off x="16317595" y="8620401"/>
          <a:ext cx="1269" cy="1441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121483</xdr:rowOff>
    </xdr:from>
    <xdr:ext cx="534377" cy="259045"/>
    <xdr:sp macro="" textlink="">
      <xdr:nvSpPr>
        <xdr:cNvPr id="586" name="教育費最小値テキスト"/>
        <xdr:cNvSpPr txBox="1"/>
      </xdr:nvSpPr>
      <xdr:spPr>
        <a:xfrm>
          <a:off x="16370300" y="100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117656</xdr:rowOff>
    </xdr:from>
    <xdr:to>
      <xdr:col>86</xdr:col>
      <xdr:colOff>25400</xdr:colOff>
      <xdr:row>58</xdr:row>
      <xdr:rowOff>117656</xdr:rowOff>
    </xdr:to>
    <xdr:cxnSp macro="">
      <xdr:nvCxnSpPr>
        <xdr:cNvPr id="587" name="直線コネクタ 586"/>
        <xdr:cNvCxnSpPr/>
      </xdr:nvCxnSpPr>
      <xdr:spPr>
        <a:xfrm>
          <a:off x="16230600" y="1006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166028</xdr:rowOff>
    </xdr:from>
    <xdr:ext cx="534377" cy="259045"/>
    <xdr:sp macro="" textlink="">
      <xdr:nvSpPr>
        <xdr:cNvPr id="588" name="教育費最大値テキスト"/>
        <xdr:cNvSpPr txBox="1"/>
      </xdr:nvSpPr>
      <xdr:spPr>
        <a:xfrm>
          <a:off x="16370300" y="83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47901</xdr:rowOff>
    </xdr:from>
    <xdr:to>
      <xdr:col>86</xdr:col>
      <xdr:colOff>25400</xdr:colOff>
      <xdr:row>50</xdr:row>
      <xdr:rowOff>47901</xdr:rowOff>
    </xdr:to>
    <xdr:cxnSp macro="">
      <xdr:nvCxnSpPr>
        <xdr:cNvPr id="589" name="直線コネクタ 588"/>
        <xdr:cNvCxnSpPr/>
      </xdr:nvCxnSpPr>
      <xdr:spPr>
        <a:xfrm>
          <a:off x="16230600" y="8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154657</xdr:rowOff>
    </xdr:from>
    <xdr:to>
      <xdr:col>85</xdr:col>
      <xdr:colOff>127000</xdr:colOff>
      <xdr:row>56</xdr:row>
      <xdr:rowOff>50056</xdr:rowOff>
    </xdr:to>
    <xdr:cxnSp macro="">
      <xdr:nvCxnSpPr>
        <xdr:cNvPr id="590" name="直線コネクタ 589"/>
        <xdr:cNvCxnSpPr/>
      </xdr:nvCxnSpPr>
      <xdr:spPr>
        <a:xfrm>
          <a:off x="15481300" y="9584407"/>
          <a:ext cx="838200" cy="6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60832</xdr:rowOff>
    </xdr:from>
    <xdr:ext cx="534377" cy="259045"/>
    <xdr:sp macro="" textlink="">
      <xdr:nvSpPr>
        <xdr:cNvPr id="591" name="教育費平均値テキスト"/>
        <xdr:cNvSpPr txBox="1"/>
      </xdr:nvSpPr>
      <xdr:spPr>
        <a:xfrm>
          <a:off x="16370300" y="9147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37955</xdr:rowOff>
    </xdr:from>
    <xdr:to>
      <xdr:col>85</xdr:col>
      <xdr:colOff>177800</xdr:colOff>
      <xdr:row>54</xdr:row>
      <xdr:rowOff>139555</xdr:rowOff>
    </xdr:to>
    <xdr:sp macro="" textlink="">
      <xdr:nvSpPr>
        <xdr:cNvPr id="592" name="フローチャート: 判断 591"/>
        <xdr:cNvSpPr/>
      </xdr:nvSpPr>
      <xdr:spPr>
        <a:xfrm>
          <a:off x="16268700" y="929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141496</xdr:rowOff>
    </xdr:from>
    <xdr:to>
      <xdr:col>81</xdr:col>
      <xdr:colOff>50800</xdr:colOff>
      <xdr:row>55</xdr:row>
      <xdr:rowOff>154657</xdr:rowOff>
    </xdr:to>
    <xdr:cxnSp macro="">
      <xdr:nvCxnSpPr>
        <xdr:cNvPr id="593" name="直線コネクタ 592"/>
        <xdr:cNvCxnSpPr/>
      </xdr:nvCxnSpPr>
      <xdr:spPr>
        <a:xfrm>
          <a:off x="14592300" y="9399796"/>
          <a:ext cx="889000" cy="18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152124</xdr:rowOff>
    </xdr:from>
    <xdr:to>
      <xdr:col>81</xdr:col>
      <xdr:colOff>101600</xdr:colOff>
      <xdr:row>54</xdr:row>
      <xdr:rowOff>82274</xdr:rowOff>
    </xdr:to>
    <xdr:sp macro="" textlink="">
      <xdr:nvSpPr>
        <xdr:cNvPr id="594" name="フローチャート: 判断 593"/>
        <xdr:cNvSpPr/>
      </xdr:nvSpPr>
      <xdr:spPr>
        <a:xfrm>
          <a:off x="15430500" y="923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98801</xdr:rowOff>
    </xdr:from>
    <xdr:ext cx="534377" cy="259045"/>
    <xdr:sp macro="" textlink="">
      <xdr:nvSpPr>
        <xdr:cNvPr id="595" name="テキスト ボックス 594"/>
        <xdr:cNvSpPr txBox="1"/>
      </xdr:nvSpPr>
      <xdr:spPr>
        <a:xfrm>
          <a:off x="15214111" y="90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141496</xdr:rowOff>
    </xdr:from>
    <xdr:to>
      <xdr:col>76</xdr:col>
      <xdr:colOff>114300</xdr:colOff>
      <xdr:row>57</xdr:row>
      <xdr:rowOff>82028</xdr:rowOff>
    </xdr:to>
    <xdr:cxnSp macro="">
      <xdr:nvCxnSpPr>
        <xdr:cNvPr id="596" name="直線コネクタ 595"/>
        <xdr:cNvCxnSpPr/>
      </xdr:nvCxnSpPr>
      <xdr:spPr>
        <a:xfrm flipV="1">
          <a:off x="13703300" y="9399796"/>
          <a:ext cx="889000" cy="45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88508</xdr:rowOff>
    </xdr:from>
    <xdr:to>
      <xdr:col>76</xdr:col>
      <xdr:colOff>165100</xdr:colOff>
      <xdr:row>55</xdr:row>
      <xdr:rowOff>18658</xdr:rowOff>
    </xdr:to>
    <xdr:sp macro="" textlink="">
      <xdr:nvSpPr>
        <xdr:cNvPr id="597" name="フローチャート: 判断 596"/>
        <xdr:cNvSpPr/>
      </xdr:nvSpPr>
      <xdr:spPr>
        <a:xfrm>
          <a:off x="14541500" y="934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35185</xdr:rowOff>
    </xdr:from>
    <xdr:ext cx="534377" cy="259045"/>
    <xdr:sp macro="" textlink="">
      <xdr:nvSpPr>
        <xdr:cNvPr id="598" name="テキスト ボックス 597"/>
        <xdr:cNvSpPr txBox="1"/>
      </xdr:nvSpPr>
      <xdr:spPr>
        <a:xfrm>
          <a:off x="14325111" y="912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82028</xdr:rowOff>
    </xdr:from>
    <xdr:to>
      <xdr:col>71</xdr:col>
      <xdr:colOff>177800</xdr:colOff>
      <xdr:row>57</xdr:row>
      <xdr:rowOff>119355</xdr:rowOff>
    </xdr:to>
    <xdr:cxnSp macro="">
      <xdr:nvCxnSpPr>
        <xdr:cNvPr id="599" name="直線コネクタ 598"/>
        <xdr:cNvCxnSpPr/>
      </xdr:nvCxnSpPr>
      <xdr:spPr>
        <a:xfrm flipV="1">
          <a:off x="12814300" y="9854678"/>
          <a:ext cx="889000" cy="3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600" name="フローチャート: 判断 599"/>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601" name="テキスト ボックス 600"/>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64570</xdr:rowOff>
    </xdr:from>
    <xdr:to>
      <xdr:col>67</xdr:col>
      <xdr:colOff>101600</xdr:colOff>
      <xdr:row>55</xdr:row>
      <xdr:rowOff>166170</xdr:rowOff>
    </xdr:to>
    <xdr:sp macro="" textlink="">
      <xdr:nvSpPr>
        <xdr:cNvPr id="602" name="フローチャート: 判断 601"/>
        <xdr:cNvSpPr/>
      </xdr:nvSpPr>
      <xdr:spPr>
        <a:xfrm>
          <a:off x="127635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11247</xdr:rowOff>
    </xdr:from>
    <xdr:ext cx="534377" cy="259045"/>
    <xdr:sp macro="" textlink="">
      <xdr:nvSpPr>
        <xdr:cNvPr id="603" name="テキスト ボックス 602"/>
        <xdr:cNvSpPr txBox="1"/>
      </xdr:nvSpPr>
      <xdr:spPr>
        <a:xfrm>
          <a:off x="12547111" y="92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170706</xdr:rowOff>
    </xdr:from>
    <xdr:to>
      <xdr:col>85</xdr:col>
      <xdr:colOff>177800</xdr:colOff>
      <xdr:row>56</xdr:row>
      <xdr:rowOff>100856</xdr:rowOff>
    </xdr:to>
    <xdr:sp macro="" textlink="">
      <xdr:nvSpPr>
        <xdr:cNvPr id="609" name="楕円 608"/>
        <xdr:cNvSpPr/>
      </xdr:nvSpPr>
      <xdr:spPr>
        <a:xfrm>
          <a:off x="16268700" y="96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149133</xdr:rowOff>
    </xdr:from>
    <xdr:ext cx="534377" cy="259045"/>
    <xdr:sp macro="" textlink="">
      <xdr:nvSpPr>
        <xdr:cNvPr id="610" name="教育費該当値テキスト"/>
        <xdr:cNvSpPr txBox="1"/>
      </xdr:nvSpPr>
      <xdr:spPr>
        <a:xfrm>
          <a:off x="16370300" y="95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103857</xdr:rowOff>
    </xdr:from>
    <xdr:to>
      <xdr:col>81</xdr:col>
      <xdr:colOff>101600</xdr:colOff>
      <xdr:row>56</xdr:row>
      <xdr:rowOff>34007</xdr:rowOff>
    </xdr:to>
    <xdr:sp macro="" textlink="">
      <xdr:nvSpPr>
        <xdr:cNvPr id="611" name="楕円 610"/>
        <xdr:cNvSpPr/>
      </xdr:nvSpPr>
      <xdr:spPr>
        <a:xfrm>
          <a:off x="15430500" y="953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25134</xdr:rowOff>
    </xdr:from>
    <xdr:ext cx="534377" cy="259045"/>
    <xdr:sp macro="" textlink="">
      <xdr:nvSpPr>
        <xdr:cNvPr id="612" name="テキスト ボックス 611"/>
        <xdr:cNvSpPr txBox="1"/>
      </xdr:nvSpPr>
      <xdr:spPr>
        <a:xfrm>
          <a:off x="15214111" y="962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90696</xdr:rowOff>
    </xdr:from>
    <xdr:to>
      <xdr:col>76</xdr:col>
      <xdr:colOff>165100</xdr:colOff>
      <xdr:row>55</xdr:row>
      <xdr:rowOff>20846</xdr:rowOff>
    </xdr:to>
    <xdr:sp macro="" textlink="">
      <xdr:nvSpPr>
        <xdr:cNvPr id="613" name="楕円 612"/>
        <xdr:cNvSpPr/>
      </xdr:nvSpPr>
      <xdr:spPr>
        <a:xfrm>
          <a:off x="14541500" y="93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11973</xdr:rowOff>
    </xdr:from>
    <xdr:ext cx="534377" cy="259045"/>
    <xdr:sp macro="" textlink="">
      <xdr:nvSpPr>
        <xdr:cNvPr id="614" name="テキスト ボックス 613"/>
        <xdr:cNvSpPr txBox="1"/>
      </xdr:nvSpPr>
      <xdr:spPr>
        <a:xfrm>
          <a:off x="14325111" y="9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31228</xdr:rowOff>
    </xdr:from>
    <xdr:to>
      <xdr:col>72</xdr:col>
      <xdr:colOff>38100</xdr:colOff>
      <xdr:row>57</xdr:row>
      <xdr:rowOff>132828</xdr:rowOff>
    </xdr:to>
    <xdr:sp macro="" textlink="">
      <xdr:nvSpPr>
        <xdr:cNvPr id="615" name="楕円 614"/>
        <xdr:cNvSpPr/>
      </xdr:nvSpPr>
      <xdr:spPr>
        <a:xfrm>
          <a:off x="13652500" y="98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123955</xdr:rowOff>
    </xdr:from>
    <xdr:ext cx="534377" cy="259045"/>
    <xdr:sp macro="" textlink="">
      <xdr:nvSpPr>
        <xdr:cNvPr id="616" name="テキスト ボックス 615"/>
        <xdr:cNvSpPr txBox="1"/>
      </xdr:nvSpPr>
      <xdr:spPr>
        <a:xfrm>
          <a:off x="13436111" y="98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68555</xdr:rowOff>
    </xdr:from>
    <xdr:to>
      <xdr:col>67</xdr:col>
      <xdr:colOff>101600</xdr:colOff>
      <xdr:row>57</xdr:row>
      <xdr:rowOff>170155</xdr:rowOff>
    </xdr:to>
    <xdr:sp macro="" textlink="">
      <xdr:nvSpPr>
        <xdr:cNvPr id="617" name="楕円 616"/>
        <xdr:cNvSpPr/>
      </xdr:nvSpPr>
      <xdr:spPr>
        <a:xfrm>
          <a:off x="12763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161282</xdr:rowOff>
    </xdr:from>
    <xdr:ext cx="534377" cy="259045"/>
    <xdr:sp macro="" textlink="">
      <xdr:nvSpPr>
        <xdr:cNvPr id="618" name="テキスト ボックス 617"/>
        <xdr:cNvSpPr txBox="1"/>
      </xdr:nvSpPr>
      <xdr:spPr>
        <a:xfrm>
          <a:off x="12547111" y="993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9" name="直線コネクタ 62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30" name="テキスト ボックス 62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31" name="直線コネクタ 63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2" name="テキスト ボックス 63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3" name="直線コネクタ 63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4" name="テキスト ボックス 63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5" name="直線コネクタ 63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6" name="テキスト ボックス 63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7" name="直線コネクタ 63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8" name="テキスト ボックス 63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9" name="直線コネクタ 63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40" name="テキスト ボックス 63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1" name="直線コネクタ 64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2" name="テキスト ボックス 64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99254</xdr:rowOff>
    </xdr:from>
    <xdr:to>
      <xdr:col>85</xdr:col>
      <xdr:colOff>126364</xdr:colOff>
      <xdr:row>79</xdr:row>
      <xdr:rowOff>98879</xdr:rowOff>
    </xdr:to>
    <xdr:cxnSp macro="">
      <xdr:nvCxnSpPr>
        <xdr:cNvPr id="644" name="直線コネクタ 643"/>
        <xdr:cNvCxnSpPr/>
      </xdr:nvCxnSpPr>
      <xdr:spPr>
        <a:xfrm flipV="1">
          <a:off x="16317595" y="12100754"/>
          <a:ext cx="1269" cy="154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6" name="直線コネクタ 64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45931</xdr:rowOff>
    </xdr:from>
    <xdr:ext cx="534377" cy="259045"/>
    <xdr:sp macro="" textlink="">
      <xdr:nvSpPr>
        <xdr:cNvPr id="647" name="災害復旧費最大値テキスト"/>
        <xdr:cNvSpPr txBox="1"/>
      </xdr:nvSpPr>
      <xdr:spPr>
        <a:xfrm>
          <a:off x="16370300" y="118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99254</xdr:rowOff>
    </xdr:from>
    <xdr:to>
      <xdr:col>86</xdr:col>
      <xdr:colOff>25400</xdr:colOff>
      <xdr:row>70</xdr:row>
      <xdr:rowOff>99254</xdr:rowOff>
    </xdr:to>
    <xdr:cxnSp macro="">
      <xdr:nvCxnSpPr>
        <xdr:cNvPr id="648" name="直線コネクタ 647"/>
        <xdr:cNvCxnSpPr/>
      </xdr:nvCxnSpPr>
      <xdr:spPr>
        <a:xfrm>
          <a:off x="16230600" y="12100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65536</xdr:rowOff>
    </xdr:from>
    <xdr:to>
      <xdr:col>85</xdr:col>
      <xdr:colOff>127000</xdr:colOff>
      <xdr:row>79</xdr:row>
      <xdr:rowOff>72687</xdr:rowOff>
    </xdr:to>
    <xdr:cxnSp macro="">
      <xdr:nvCxnSpPr>
        <xdr:cNvPr id="649" name="直線コネクタ 648"/>
        <xdr:cNvCxnSpPr/>
      </xdr:nvCxnSpPr>
      <xdr:spPr>
        <a:xfrm>
          <a:off x="15481300" y="13610086"/>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47458</xdr:rowOff>
    </xdr:from>
    <xdr:ext cx="534377" cy="259045"/>
    <xdr:sp macro="" textlink="">
      <xdr:nvSpPr>
        <xdr:cNvPr id="650" name="災害復旧費平均値テキスト"/>
        <xdr:cNvSpPr txBox="1"/>
      </xdr:nvSpPr>
      <xdr:spPr>
        <a:xfrm>
          <a:off x="16370300" y="13249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24581</xdr:rowOff>
    </xdr:from>
    <xdr:to>
      <xdr:col>85</xdr:col>
      <xdr:colOff>177800</xdr:colOff>
      <xdr:row>78</xdr:row>
      <xdr:rowOff>126181</xdr:rowOff>
    </xdr:to>
    <xdr:sp macro="" textlink="">
      <xdr:nvSpPr>
        <xdr:cNvPr id="651" name="フローチャート: 判断 650"/>
        <xdr:cNvSpPr/>
      </xdr:nvSpPr>
      <xdr:spPr>
        <a:xfrm>
          <a:off x="16268700" y="133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58889</xdr:rowOff>
    </xdr:from>
    <xdr:to>
      <xdr:col>81</xdr:col>
      <xdr:colOff>50800</xdr:colOff>
      <xdr:row>79</xdr:row>
      <xdr:rowOff>65536</xdr:rowOff>
    </xdr:to>
    <xdr:cxnSp macro="">
      <xdr:nvCxnSpPr>
        <xdr:cNvPr id="652" name="直線コネクタ 651"/>
        <xdr:cNvCxnSpPr/>
      </xdr:nvCxnSpPr>
      <xdr:spPr>
        <a:xfrm>
          <a:off x="14592300" y="13603439"/>
          <a:ext cx="8890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148924</xdr:rowOff>
    </xdr:from>
    <xdr:to>
      <xdr:col>81</xdr:col>
      <xdr:colOff>101600</xdr:colOff>
      <xdr:row>79</xdr:row>
      <xdr:rowOff>79074</xdr:rowOff>
    </xdr:to>
    <xdr:sp macro="" textlink="">
      <xdr:nvSpPr>
        <xdr:cNvPr id="653" name="フローチャート: 判断 652"/>
        <xdr:cNvSpPr/>
      </xdr:nvSpPr>
      <xdr:spPr>
        <a:xfrm>
          <a:off x="15430500" y="1352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95601</xdr:rowOff>
    </xdr:from>
    <xdr:ext cx="469744" cy="259045"/>
    <xdr:sp macro="" textlink="">
      <xdr:nvSpPr>
        <xdr:cNvPr id="654" name="テキスト ボックス 653"/>
        <xdr:cNvSpPr txBox="1"/>
      </xdr:nvSpPr>
      <xdr:spPr>
        <a:xfrm>
          <a:off x="15246428" y="1329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35638</xdr:rowOff>
    </xdr:from>
    <xdr:to>
      <xdr:col>76</xdr:col>
      <xdr:colOff>114300</xdr:colOff>
      <xdr:row>79</xdr:row>
      <xdr:rowOff>58889</xdr:rowOff>
    </xdr:to>
    <xdr:cxnSp macro="">
      <xdr:nvCxnSpPr>
        <xdr:cNvPr id="655" name="直線コネクタ 654"/>
        <xdr:cNvCxnSpPr/>
      </xdr:nvCxnSpPr>
      <xdr:spPr>
        <a:xfrm>
          <a:off x="13703300" y="13580188"/>
          <a:ext cx="8890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157235</xdr:rowOff>
    </xdr:from>
    <xdr:to>
      <xdr:col>76</xdr:col>
      <xdr:colOff>165100</xdr:colOff>
      <xdr:row>79</xdr:row>
      <xdr:rowOff>87385</xdr:rowOff>
    </xdr:to>
    <xdr:sp macro="" textlink="">
      <xdr:nvSpPr>
        <xdr:cNvPr id="656" name="フローチャート: 判断 655"/>
        <xdr:cNvSpPr/>
      </xdr:nvSpPr>
      <xdr:spPr>
        <a:xfrm>
          <a:off x="14541500" y="1353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103912</xdr:rowOff>
    </xdr:from>
    <xdr:ext cx="469744" cy="259045"/>
    <xdr:sp macro="" textlink="">
      <xdr:nvSpPr>
        <xdr:cNvPr id="657" name="テキスト ボックス 656"/>
        <xdr:cNvSpPr txBox="1"/>
      </xdr:nvSpPr>
      <xdr:spPr>
        <a:xfrm>
          <a:off x="14357428" y="1330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35638</xdr:rowOff>
    </xdr:from>
    <xdr:to>
      <xdr:col>71</xdr:col>
      <xdr:colOff>177800</xdr:colOff>
      <xdr:row>79</xdr:row>
      <xdr:rowOff>87841</xdr:rowOff>
    </xdr:to>
    <xdr:cxnSp macro="">
      <xdr:nvCxnSpPr>
        <xdr:cNvPr id="658" name="直線コネクタ 657"/>
        <xdr:cNvCxnSpPr/>
      </xdr:nvCxnSpPr>
      <xdr:spPr>
        <a:xfrm flipV="1">
          <a:off x="12814300" y="13580188"/>
          <a:ext cx="889000" cy="5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11616</xdr:rowOff>
    </xdr:from>
    <xdr:to>
      <xdr:col>72</xdr:col>
      <xdr:colOff>38100</xdr:colOff>
      <xdr:row>79</xdr:row>
      <xdr:rowOff>113216</xdr:rowOff>
    </xdr:to>
    <xdr:sp macro="" textlink="">
      <xdr:nvSpPr>
        <xdr:cNvPr id="659" name="フローチャート: 判断 658"/>
        <xdr:cNvSpPr/>
      </xdr:nvSpPr>
      <xdr:spPr>
        <a:xfrm>
          <a:off x="13652500" y="135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104343</xdr:rowOff>
    </xdr:from>
    <xdr:ext cx="469744" cy="259045"/>
    <xdr:sp macro="" textlink="">
      <xdr:nvSpPr>
        <xdr:cNvPr id="660" name="テキスト ボックス 659"/>
        <xdr:cNvSpPr txBox="1"/>
      </xdr:nvSpPr>
      <xdr:spPr>
        <a:xfrm>
          <a:off x="13468428" y="136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18213</xdr:rowOff>
    </xdr:from>
    <xdr:to>
      <xdr:col>67</xdr:col>
      <xdr:colOff>101600</xdr:colOff>
      <xdr:row>79</xdr:row>
      <xdr:rowOff>119813</xdr:rowOff>
    </xdr:to>
    <xdr:sp macro="" textlink="">
      <xdr:nvSpPr>
        <xdr:cNvPr id="661" name="フローチャート: 判断 660"/>
        <xdr:cNvSpPr/>
      </xdr:nvSpPr>
      <xdr:spPr>
        <a:xfrm>
          <a:off x="12763500" y="1356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136340</xdr:rowOff>
    </xdr:from>
    <xdr:ext cx="469744" cy="259045"/>
    <xdr:sp macro="" textlink="">
      <xdr:nvSpPr>
        <xdr:cNvPr id="662" name="テキスト ボックス 661"/>
        <xdr:cNvSpPr txBox="1"/>
      </xdr:nvSpPr>
      <xdr:spPr>
        <a:xfrm>
          <a:off x="12579428" y="1333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3" name="テキスト ボックス 66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4" name="テキスト ボックス 66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5" name="テキスト ボックス 66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6" name="テキスト ボックス 66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7" name="テキスト ボックス 66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21887</xdr:rowOff>
    </xdr:from>
    <xdr:to>
      <xdr:col>85</xdr:col>
      <xdr:colOff>177800</xdr:colOff>
      <xdr:row>79</xdr:row>
      <xdr:rowOff>123487</xdr:rowOff>
    </xdr:to>
    <xdr:sp macro="" textlink="">
      <xdr:nvSpPr>
        <xdr:cNvPr id="668" name="楕円 667"/>
        <xdr:cNvSpPr/>
      </xdr:nvSpPr>
      <xdr:spPr>
        <a:xfrm>
          <a:off x="16268700" y="135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108264</xdr:rowOff>
    </xdr:from>
    <xdr:ext cx="469744" cy="259045"/>
    <xdr:sp macro="" textlink="">
      <xdr:nvSpPr>
        <xdr:cNvPr id="669" name="災害復旧費該当値テキスト"/>
        <xdr:cNvSpPr txBox="1"/>
      </xdr:nvSpPr>
      <xdr:spPr>
        <a:xfrm>
          <a:off x="16370300" y="134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14736</xdr:rowOff>
    </xdr:from>
    <xdr:to>
      <xdr:col>81</xdr:col>
      <xdr:colOff>101600</xdr:colOff>
      <xdr:row>79</xdr:row>
      <xdr:rowOff>116336</xdr:rowOff>
    </xdr:to>
    <xdr:sp macro="" textlink="">
      <xdr:nvSpPr>
        <xdr:cNvPr id="670" name="楕円 669"/>
        <xdr:cNvSpPr/>
      </xdr:nvSpPr>
      <xdr:spPr>
        <a:xfrm>
          <a:off x="15430500" y="135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107463</xdr:rowOff>
    </xdr:from>
    <xdr:ext cx="469744" cy="259045"/>
    <xdr:sp macro="" textlink="">
      <xdr:nvSpPr>
        <xdr:cNvPr id="671" name="テキスト ボックス 670"/>
        <xdr:cNvSpPr txBox="1"/>
      </xdr:nvSpPr>
      <xdr:spPr>
        <a:xfrm>
          <a:off x="15246428" y="1365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8089</xdr:rowOff>
    </xdr:from>
    <xdr:to>
      <xdr:col>76</xdr:col>
      <xdr:colOff>165100</xdr:colOff>
      <xdr:row>79</xdr:row>
      <xdr:rowOff>109689</xdr:rowOff>
    </xdr:to>
    <xdr:sp macro="" textlink="">
      <xdr:nvSpPr>
        <xdr:cNvPr id="672" name="楕円 671"/>
        <xdr:cNvSpPr/>
      </xdr:nvSpPr>
      <xdr:spPr>
        <a:xfrm>
          <a:off x="14541500" y="135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100816</xdr:rowOff>
    </xdr:from>
    <xdr:ext cx="469744" cy="259045"/>
    <xdr:sp macro="" textlink="">
      <xdr:nvSpPr>
        <xdr:cNvPr id="673" name="テキスト ボックス 672"/>
        <xdr:cNvSpPr txBox="1"/>
      </xdr:nvSpPr>
      <xdr:spPr>
        <a:xfrm>
          <a:off x="14357428" y="1364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156288</xdr:rowOff>
    </xdr:from>
    <xdr:to>
      <xdr:col>72</xdr:col>
      <xdr:colOff>38100</xdr:colOff>
      <xdr:row>79</xdr:row>
      <xdr:rowOff>86438</xdr:rowOff>
    </xdr:to>
    <xdr:sp macro="" textlink="">
      <xdr:nvSpPr>
        <xdr:cNvPr id="674" name="楕円 673"/>
        <xdr:cNvSpPr/>
      </xdr:nvSpPr>
      <xdr:spPr>
        <a:xfrm>
          <a:off x="13652500" y="135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102965</xdr:rowOff>
    </xdr:from>
    <xdr:ext cx="469744" cy="259045"/>
    <xdr:sp macro="" textlink="">
      <xdr:nvSpPr>
        <xdr:cNvPr id="675" name="テキスト ボックス 674"/>
        <xdr:cNvSpPr txBox="1"/>
      </xdr:nvSpPr>
      <xdr:spPr>
        <a:xfrm>
          <a:off x="13468428" y="1330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37041</xdr:rowOff>
    </xdr:from>
    <xdr:to>
      <xdr:col>67</xdr:col>
      <xdr:colOff>101600</xdr:colOff>
      <xdr:row>79</xdr:row>
      <xdr:rowOff>138641</xdr:rowOff>
    </xdr:to>
    <xdr:sp macro="" textlink="">
      <xdr:nvSpPr>
        <xdr:cNvPr id="676" name="楕円 675"/>
        <xdr:cNvSpPr/>
      </xdr:nvSpPr>
      <xdr:spPr>
        <a:xfrm>
          <a:off x="12763500" y="135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129768</xdr:rowOff>
    </xdr:from>
    <xdr:ext cx="378565" cy="259045"/>
    <xdr:sp macro="" textlink="">
      <xdr:nvSpPr>
        <xdr:cNvPr id="677" name="テキスト ボックス 676"/>
        <xdr:cNvSpPr txBox="1"/>
      </xdr:nvSpPr>
      <xdr:spPr>
        <a:xfrm>
          <a:off x="12625017" y="13674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8" name="正方形/長方形 67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9" name="正方形/長方形 67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0" name="正方形/長方形 67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1" name="正方形/長方形 68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2" name="正方形/長方形 68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3" name="正方形/長方形 68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4" name="正方形/長方形 68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5" name="正方形/長方形 68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6" name="テキスト ボックス 68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7" name="直線コネクタ 68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8" name="テキスト ボックス 68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9" name="直線コネクタ 68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90" name="テキスト ボックス 68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91" name="直線コネクタ 69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92" name="テキスト ボックス 69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93" name="直線コネクタ 69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94" name="テキスト ボックス 69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95" name="直線コネクタ 69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6" name="テキスト ボックス 69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140385</xdr:rowOff>
    </xdr:from>
    <xdr:to>
      <xdr:col>85</xdr:col>
      <xdr:colOff>126364</xdr:colOff>
      <xdr:row>98</xdr:row>
      <xdr:rowOff>100152</xdr:rowOff>
    </xdr:to>
    <xdr:cxnSp macro="">
      <xdr:nvCxnSpPr>
        <xdr:cNvPr id="700" name="直線コネクタ 699"/>
        <xdr:cNvCxnSpPr/>
      </xdr:nvCxnSpPr>
      <xdr:spPr>
        <a:xfrm flipV="1">
          <a:off x="16317595" y="15570885"/>
          <a:ext cx="1269" cy="133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103979</xdr:rowOff>
    </xdr:from>
    <xdr:ext cx="534377" cy="259045"/>
    <xdr:sp macro="" textlink="">
      <xdr:nvSpPr>
        <xdr:cNvPr id="701" name="公債費最小値テキスト"/>
        <xdr:cNvSpPr txBox="1"/>
      </xdr:nvSpPr>
      <xdr:spPr>
        <a:xfrm>
          <a:off x="16370300" y="1690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100152</xdr:rowOff>
    </xdr:from>
    <xdr:to>
      <xdr:col>86</xdr:col>
      <xdr:colOff>25400</xdr:colOff>
      <xdr:row>98</xdr:row>
      <xdr:rowOff>100152</xdr:rowOff>
    </xdr:to>
    <xdr:cxnSp macro="">
      <xdr:nvCxnSpPr>
        <xdr:cNvPr id="702" name="直線コネクタ 701"/>
        <xdr:cNvCxnSpPr/>
      </xdr:nvCxnSpPr>
      <xdr:spPr>
        <a:xfrm>
          <a:off x="16230600" y="1690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87062</xdr:rowOff>
    </xdr:from>
    <xdr:ext cx="534377" cy="259045"/>
    <xdr:sp macro="" textlink="">
      <xdr:nvSpPr>
        <xdr:cNvPr id="703" name="公債費最大値テキスト"/>
        <xdr:cNvSpPr txBox="1"/>
      </xdr:nvSpPr>
      <xdr:spPr>
        <a:xfrm>
          <a:off x="16370300" y="153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140385</xdr:rowOff>
    </xdr:from>
    <xdr:to>
      <xdr:col>86</xdr:col>
      <xdr:colOff>25400</xdr:colOff>
      <xdr:row>90</xdr:row>
      <xdr:rowOff>140385</xdr:rowOff>
    </xdr:to>
    <xdr:cxnSp macro="">
      <xdr:nvCxnSpPr>
        <xdr:cNvPr id="704" name="直線コネクタ 703"/>
        <xdr:cNvCxnSpPr/>
      </xdr:nvCxnSpPr>
      <xdr:spPr>
        <a:xfrm>
          <a:off x="16230600" y="1557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130922</xdr:rowOff>
    </xdr:from>
    <xdr:to>
      <xdr:col>85</xdr:col>
      <xdr:colOff>127000</xdr:colOff>
      <xdr:row>93</xdr:row>
      <xdr:rowOff>597</xdr:rowOff>
    </xdr:to>
    <xdr:cxnSp macro="">
      <xdr:nvCxnSpPr>
        <xdr:cNvPr id="705" name="直線コネクタ 704"/>
        <xdr:cNvCxnSpPr/>
      </xdr:nvCxnSpPr>
      <xdr:spPr>
        <a:xfrm>
          <a:off x="15481300" y="15904322"/>
          <a:ext cx="838200" cy="4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122762</xdr:rowOff>
    </xdr:from>
    <xdr:ext cx="534377" cy="259045"/>
    <xdr:sp macro="" textlink="">
      <xdr:nvSpPr>
        <xdr:cNvPr id="706" name="公債費平均値テキスト"/>
        <xdr:cNvSpPr txBox="1"/>
      </xdr:nvSpPr>
      <xdr:spPr>
        <a:xfrm>
          <a:off x="16370300" y="16067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144335</xdr:rowOff>
    </xdr:from>
    <xdr:to>
      <xdr:col>85</xdr:col>
      <xdr:colOff>177800</xdr:colOff>
      <xdr:row>94</xdr:row>
      <xdr:rowOff>74485</xdr:rowOff>
    </xdr:to>
    <xdr:sp macro="" textlink="">
      <xdr:nvSpPr>
        <xdr:cNvPr id="707" name="フローチャート: 判断 706"/>
        <xdr:cNvSpPr/>
      </xdr:nvSpPr>
      <xdr:spPr>
        <a:xfrm>
          <a:off x="16268700" y="160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70366</xdr:rowOff>
    </xdr:from>
    <xdr:to>
      <xdr:col>81</xdr:col>
      <xdr:colOff>50800</xdr:colOff>
      <xdr:row>92</xdr:row>
      <xdr:rowOff>130922</xdr:rowOff>
    </xdr:to>
    <xdr:cxnSp macro="">
      <xdr:nvCxnSpPr>
        <xdr:cNvPr id="708" name="直線コネクタ 707"/>
        <xdr:cNvCxnSpPr/>
      </xdr:nvCxnSpPr>
      <xdr:spPr>
        <a:xfrm>
          <a:off x="14592300" y="15843766"/>
          <a:ext cx="889000" cy="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29601</xdr:rowOff>
    </xdr:from>
    <xdr:to>
      <xdr:col>81</xdr:col>
      <xdr:colOff>101600</xdr:colOff>
      <xdr:row>95</xdr:row>
      <xdr:rowOff>131201</xdr:rowOff>
    </xdr:to>
    <xdr:sp macro="" textlink="">
      <xdr:nvSpPr>
        <xdr:cNvPr id="709" name="フローチャート: 判断 708"/>
        <xdr:cNvSpPr/>
      </xdr:nvSpPr>
      <xdr:spPr>
        <a:xfrm>
          <a:off x="15430500" y="1631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122328</xdr:rowOff>
    </xdr:from>
    <xdr:ext cx="534377" cy="259045"/>
    <xdr:sp macro="" textlink="">
      <xdr:nvSpPr>
        <xdr:cNvPr id="710" name="テキスト ボックス 709"/>
        <xdr:cNvSpPr txBox="1"/>
      </xdr:nvSpPr>
      <xdr:spPr>
        <a:xfrm>
          <a:off x="15214111" y="1641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132384</xdr:rowOff>
    </xdr:from>
    <xdr:to>
      <xdr:col>76</xdr:col>
      <xdr:colOff>114300</xdr:colOff>
      <xdr:row>92</xdr:row>
      <xdr:rowOff>70366</xdr:rowOff>
    </xdr:to>
    <xdr:cxnSp macro="">
      <xdr:nvCxnSpPr>
        <xdr:cNvPr id="711" name="直線コネクタ 710"/>
        <xdr:cNvCxnSpPr/>
      </xdr:nvCxnSpPr>
      <xdr:spPr>
        <a:xfrm>
          <a:off x="13703300" y="15562884"/>
          <a:ext cx="889000" cy="28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13416</xdr:rowOff>
    </xdr:from>
    <xdr:to>
      <xdr:col>76</xdr:col>
      <xdr:colOff>165100</xdr:colOff>
      <xdr:row>95</xdr:row>
      <xdr:rowOff>115016</xdr:rowOff>
    </xdr:to>
    <xdr:sp macro="" textlink="">
      <xdr:nvSpPr>
        <xdr:cNvPr id="712" name="フローチャート: 判断 711"/>
        <xdr:cNvSpPr/>
      </xdr:nvSpPr>
      <xdr:spPr>
        <a:xfrm>
          <a:off x="14541500" y="1630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106143</xdr:rowOff>
    </xdr:from>
    <xdr:ext cx="534377" cy="259045"/>
    <xdr:sp macro="" textlink="">
      <xdr:nvSpPr>
        <xdr:cNvPr id="713" name="テキスト ボックス 712"/>
        <xdr:cNvSpPr txBox="1"/>
      </xdr:nvSpPr>
      <xdr:spPr>
        <a:xfrm>
          <a:off x="14325111" y="163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132384</xdr:rowOff>
    </xdr:from>
    <xdr:to>
      <xdr:col>71</xdr:col>
      <xdr:colOff>177800</xdr:colOff>
      <xdr:row>91</xdr:row>
      <xdr:rowOff>138809</xdr:rowOff>
    </xdr:to>
    <xdr:cxnSp macro="">
      <xdr:nvCxnSpPr>
        <xdr:cNvPr id="714" name="直線コネクタ 713"/>
        <xdr:cNvCxnSpPr/>
      </xdr:nvCxnSpPr>
      <xdr:spPr>
        <a:xfrm flipV="1">
          <a:off x="12814300" y="15562884"/>
          <a:ext cx="889000" cy="17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164726</xdr:rowOff>
    </xdr:from>
    <xdr:to>
      <xdr:col>72</xdr:col>
      <xdr:colOff>38100</xdr:colOff>
      <xdr:row>95</xdr:row>
      <xdr:rowOff>94876</xdr:rowOff>
    </xdr:to>
    <xdr:sp macro="" textlink="">
      <xdr:nvSpPr>
        <xdr:cNvPr id="715" name="フローチャート: 判断 714"/>
        <xdr:cNvSpPr/>
      </xdr:nvSpPr>
      <xdr:spPr>
        <a:xfrm>
          <a:off x="136525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86003</xdr:rowOff>
    </xdr:from>
    <xdr:ext cx="534377" cy="259045"/>
    <xdr:sp macro="" textlink="">
      <xdr:nvSpPr>
        <xdr:cNvPr id="716" name="テキスト ボックス 715"/>
        <xdr:cNvSpPr txBox="1"/>
      </xdr:nvSpPr>
      <xdr:spPr>
        <a:xfrm>
          <a:off x="13436111" y="1637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18605</xdr:rowOff>
    </xdr:from>
    <xdr:to>
      <xdr:col>67</xdr:col>
      <xdr:colOff>101600</xdr:colOff>
      <xdr:row>95</xdr:row>
      <xdr:rowOff>120205</xdr:rowOff>
    </xdr:to>
    <xdr:sp macro="" textlink="">
      <xdr:nvSpPr>
        <xdr:cNvPr id="717" name="フローチャート: 判断 716"/>
        <xdr:cNvSpPr/>
      </xdr:nvSpPr>
      <xdr:spPr>
        <a:xfrm>
          <a:off x="12763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111332</xdr:rowOff>
    </xdr:from>
    <xdr:ext cx="534377" cy="259045"/>
    <xdr:sp macro="" textlink="">
      <xdr:nvSpPr>
        <xdr:cNvPr id="718" name="テキスト ボックス 717"/>
        <xdr:cNvSpPr txBox="1"/>
      </xdr:nvSpPr>
      <xdr:spPr>
        <a:xfrm>
          <a:off x="12547111" y="163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121247</xdr:rowOff>
    </xdr:from>
    <xdr:to>
      <xdr:col>85</xdr:col>
      <xdr:colOff>177800</xdr:colOff>
      <xdr:row>93</xdr:row>
      <xdr:rowOff>51397</xdr:rowOff>
    </xdr:to>
    <xdr:sp macro="" textlink="">
      <xdr:nvSpPr>
        <xdr:cNvPr id="724" name="楕円 723"/>
        <xdr:cNvSpPr/>
      </xdr:nvSpPr>
      <xdr:spPr>
        <a:xfrm>
          <a:off x="16268700" y="1589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144124</xdr:rowOff>
    </xdr:from>
    <xdr:ext cx="534377" cy="259045"/>
    <xdr:sp macro="" textlink="">
      <xdr:nvSpPr>
        <xdr:cNvPr id="725" name="公債費該当値テキスト"/>
        <xdr:cNvSpPr txBox="1"/>
      </xdr:nvSpPr>
      <xdr:spPr>
        <a:xfrm>
          <a:off x="16370300" y="157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80122</xdr:rowOff>
    </xdr:from>
    <xdr:to>
      <xdr:col>81</xdr:col>
      <xdr:colOff>101600</xdr:colOff>
      <xdr:row>93</xdr:row>
      <xdr:rowOff>10272</xdr:rowOff>
    </xdr:to>
    <xdr:sp macro="" textlink="">
      <xdr:nvSpPr>
        <xdr:cNvPr id="726" name="楕円 725"/>
        <xdr:cNvSpPr/>
      </xdr:nvSpPr>
      <xdr:spPr>
        <a:xfrm>
          <a:off x="15430500" y="1585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26799</xdr:rowOff>
    </xdr:from>
    <xdr:ext cx="534377" cy="259045"/>
    <xdr:sp macro="" textlink="">
      <xdr:nvSpPr>
        <xdr:cNvPr id="727" name="テキスト ボックス 726"/>
        <xdr:cNvSpPr txBox="1"/>
      </xdr:nvSpPr>
      <xdr:spPr>
        <a:xfrm>
          <a:off x="15214111" y="1562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19566</xdr:rowOff>
    </xdr:from>
    <xdr:to>
      <xdr:col>76</xdr:col>
      <xdr:colOff>165100</xdr:colOff>
      <xdr:row>92</xdr:row>
      <xdr:rowOff>121166</xdr:rowOff>
    </xdr:to>
    <xdr:sp macro="" textlink="">
      <xdr:nvSpPr>
        <xdr:cNvPr id="728" name="楕円 727"/>
        <xdr:cNvSpPr/>
      </xdr:nvSpPr>
      <xdr:spPr>
        <a:xfrm>
          <a:off x="14541500" y="157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137693</xdr:rowOff>
    </xdr:from>
    <xdr:ext cx="534377" cy="259045"/>
    <xdr:sp macro="" textlink="">
      <xdr:nvSpPr>
        <xdr:cNvPr id="729" name="テキスト ボックス 728"/>
        <xdr:cNvSpPr txBox="1"/>
      </xdr:nvSpPr>
      <xdr:spPr>
        <a:xfrm>
          <a:off x="14325111" y="1556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81584</xdr:rowOff>
    </xdr:from>
    <xdr:to>
      <xdr:col>72</xdr:col>
      <xdr:colOff>38100</xdr:colOff>
      <xdr:row>91</xdr:row>
      <xdr:rowOff>11734</xdr:rowOff>
    </xdr:to>
    <xdr:sp macro="" textlink="">
      <xdr:nvSpPr>
        <xdr:cNvPr id="730" name="楕円 729"/>
        <xdr:cNvSpPr/>
      </xdr:nvSpPr>
      <xdr:spPr>
        <a:xfrm>
          <a:off x="13652500" y="155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28261</xdr:rowOff>
    </xdr:from>
    <xdr:ext cx="534377" cy="259045"/>
    <xdr:sp macro="" textlink="">
      <xdr:nvSpPr>
        <xdr:cNvPr id="731" name="テキスト ボックス 730"/>
        <xdr:cNvSpPr txBox="1"/>
      </xdr:nvSpPr>
      <xdr:spPr>
        <a:xfrm>
          <a:off x="13436111" y="1528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88009</xdr:rowOff>
    </xdr:from>
    <xdr:to>
      <xdr:col>67</xdr:col>
      <xdr:colOff>101600</xdr:colOff>
      <xdr:row>92</xdr:row>
      <xdr:rowOff>18159</xdr:rowOff>
    </xdr:to>
    <xdr:sp macro="" textlink="">
      <xdr:nvSpPr>
        <xdr:cNvPr id="732" name="楕円 731"/>
        <xdr:cNvSpPr/>
      </xdr:nvSpPr>
      <xdr:spPr>
        <a:xfrm>
          <a:off x="12763500" y="156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34686</xdr:rowOff>
    </xdr:from>
    <xdr:ext cx="534377" cy="259045"/>
    <xdr:sp macro="" textlink="">
      <xdr:nvSpPr>
        <xdr:cNvPr id="733" name="テキスト ボックス 732"/>
        <xdr:cNvSpPr txBox="1"/>
      </xdr:nvSpPr>
      <xdr:spPr>
        <a:xfrm>
          <a:off x="12547111" y="1546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xdr:rowOff>
    </xdr:from>
    <xdr:to>
      <xdr:col>116</xdr:col>
      <xdr:colOff>62864</xdr:colOff>
      <xdr:row>39</xdr:row>
      <xdr:rowOff>98878</xdr:rowOff>
    </xdr:to>
    <xdr:cxnSp macro="">
      <xdr:nvCxnSpPr>
        <xdr:cNvPr id="759" name="直線コネクタ 758"/>
        <xdr:cNvCxnSpPr/>
      </xdr:nvCxnSpPr>
      <xdr:spPr>
        <a:xfrm flipV="1">
          <a:off x="22159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119034</xdr:rowOff>
    </xdr:from>
    <xdr:ext cx="378565" cy="259045"/>
    <xdr:sp macro="" textlink="">
      <xdr:nvSpPr>
        <xdr:cNvPr id="762" name="諸支出金最大値テキスト"/>
        <xdr:cNvSpPr txBox="1"/>
      </xdr:nvSpPr>
      <xdr:spPr>
        <a:xfrm>
          <a:off x="22212300" y="5091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907</xdr:rowOff>
    </xdr:from>
    <xdr:to>
      <xdr:col>116</xdr:col>
      <xdr:colOff>152400</xdr:colOff>
      <xdr:row>31</xdr:row>
      <xdr:rowOff>907</xdr:rowOff>
    </xdr:to>
    <xdr:cxnSp macro="">
      <xdr:nvCxnSpPr>
        <xdr:cNvPr id="763" name="直線コネクタ 762"/>
        <xdr:cNvCxnSpPr/>
      </xdr:nvCxnSpPr>
      <xdr:spPr>
        <a:xfrm>
          <a:off x="22072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93816</xdr:rowOff>
    </xdr:from>
    <xdr:ext cx="313932" cy="259045"/>
    <xdr:sp macro="" textlink="">
      <xdr:nvSpPr>
        <xdr:cNvPr id="765" name="諸支出金平均値テキスト"/>
        <xdr:cNvSpPr txBox="1"/>
      </xdr:nvSpPr>
      <xdr:spPr>
        <a:xfrm>
          <a:off x="22212300" y="64374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766" name="フローチャート: 判断 765"/>
        <xdr:cNvSpPr/>
      </xdr:nvSpPr>
      <xdr:spPr>
        <a:xfrm>
          <a:off x="221107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48078</xdr:rowOff>
    </xdr:from>
    <xdr:to>
      <xdr:col>112</xdr:col>
      <xdr:colOff>38100</xdr:colOff>
      <xdr:row>36</xdr:row>
      <xdr:rowOff>149678</xdr:rowOff>
    </xdr:to>
    <xdr:sp macro="" textlink="">
      <xdr:nvSpPr>
        <xdr:cNvPr id="768" name="フローチャート: 判断 767"/>
        <xdr:cNvSpPr/>
      </xdr:nvSpPr>
      <xdr:spPr>
        <a:xfrm>
          <a:off x="21272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166205</xdr:rowOff>
    </xdr:from>
    <xdr:ext cx="378565" cy="259045"/>
    <xdr:sp macro="" textlink="">
      <xdr:nvSpPr>
        <xdr:cNvPr id="769" name="テキスト ボックス 768"/>
        <xdr:cNvSpPr txBox="1"/>
      </xdr:nvSpPr>
      <xdr:spPr>
        <a:xfrm>
          <a:off x="21134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100330</xdr:rowOff>
    </xdr:from>
    <xdr:to>
      <xdr:col>107</xdr:col>
      <xdr:colOff>101600</xdr:colOff>
      <xdr:row>36</xdr:row>
      <xdr:rowOff>30480</xdr:rowOff>
    </xdr:to>
    <xdr:sp macro="" textlink="">
      <xdr:nvSpPr>
        <xdr:cNvPr id="771" name="フローチャート: 判断 770"/>
        <xdr:cNvSpPr/>
      </xdr:nvSpPr>
      <xdr:spPr>
        <a:xfrm>
          <a:off x="20383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47007</xdr:rowOff>
    </xdr:from>
    <xdr:ext cx="378565" cy="259045"/>
    <xdr:sp macro="" textlink="">
      <xdr:nvSpPr>
        <xdr:cNvPr id="772" name="テキスト ボックス 771"/>
        <xdr:cNvSpPr txBox="1"/>
      </xdr:nvSpPr>
      <xdr:spPr>
        <a:xfrm>
          <a:off x="20245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67673</xdr:rowOff>
    </xdr:from>
    <xdr:to>
      <xdr:col>102</xdr:col>
      <xdr:colOff>165100</xdr:colOff>
      <xdr:row>38</xdr:row>
      <xdr:rowOff>169273</xdr:rowOff>
    </xdr:to>
    <xdr:sp macro="" textlink="">
      <xdr:nvSpPr>
        <xdr:cNvPr id="774" name="フローチャート: 判断 773"/>
        <xdr:cNvSpPr/>
      </xdr:nvSpPr>
      <xdr:spPr>
        <a:xfrm>
          <a:off x="19494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14350</xdr:rowOff>
    </xdr:from>
    <xdr:ext cx="313932" cy="259045"/>
    <xdr:sp macro="" textlink="">
      <xdr:nvSpPr>
        <xdr:cNvPr id="775" name="テキスト ボックス 774"/>
        <xdr:cNvSpPr txBox="1"/>
      </xdr:nvSpPr>
      <xdr:spPr>
        <a:xfrm>
          <a:off x="19388333" y="6358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48078</xdr:rowOff>
    </xdr:from>
    <xdr:to>
      <xdr:col>98</xdr:col>
      <xdr:colOff>38100</xdr:colOff>
      <xdr:row>38</xdr:row>
      <xdr:rowOff>149678</xdr:rowOff>
    </xdr:to>
    <xdr:sp macro="" textlink="">
      <xdr:nvSpPr>
        <xdr:cNvPr id="776" name="フローチャート: 判断 775"/>
        <xdr:cNvSpPr/>
      </xdr:nvSpPr>
      <xdr:spPr>
        <a:xfrm>
          <a:off x="186055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166205</xdr:rowOff>
    </xdr:from>
    <xdr:ext cx="378565" cy="259045"/>
    <xdr:sp macro="" textlink="">
      <xdr:nvSpPr>
        <xdr:cNvPr id="777" name="テキスト ボックス 776"/>
        <xdr:cNvSpPr txBox="1"/>
      </xdr:nvSpPr>
      <xdr:spPr>
        <a:xfrm>
          <a:off x="18467017" y="6338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・歳出決算総額は、住民一人当たり</a:t>
          </a:r>
          <a:r>
            <a:rPr kumimoji="1" lang="en-US" altLang="ja-JP" sz="1050">
              <a:latin typeface="ＭＳ Ｐゴシック" panose="020B0600070205080204" pitchFamily="50" charset="-128"/>
              <a:ea typeface="ＭＳ Ｐゴシック" panose="020B0600070205080204" pitchFamily="50" charset="-128"/>
            </a:rPr>
            <a:t>550,172</a:t>
          </a:r>
          <a:r>
            <a:rPr kumimoji="1" lang="ja-JP" altLang="en-US" sz="1050">
              <a:latin typeface="ＭＳ Ｐゴシック" panose="020B0600070205080204" pitchFamily="50" charset="-128"/>
              <a:ea typeface="ＭＳ Ｐゴシック" panose="020B0600070205080204" pitchFamily="50" charset="-128"/>
            </a:rPr>
            <a:t>円となっている。</a:t>
          </a:r>
        </a:p>
        <a:p>
          <a:r>
            <a:rPr kumimoji="1" lang="ja-JP" altLang="en-US" sz="1050">
              <a:latin typeface="ＭＳ Ｐゴシック" panose="020B0600070205080204" pitchFamily="50" charset="-128"/>
              <a:ea typeface="ＭＳ Ｐゴシック" panose="020B0600070205080204" pitchFamily="50" charset="-128"/>
            </a:rPr>
            <a:t>・最も多いのは民生費で、人口は毎年千人を超え減少しているものの、高齢者の割合は全国的にも高く、老人福祉費などが高水準で推移しているが、少子化により減傾向がみられていた児童福祉費は新型コロナウイルス感染症対応の子育て世帯への臨時特別給付金などで増、社会福祉費においても住民税非課税世帯等に対する臨時特別給付金など新型コロナウイルス感染症対応事業などにより前年度比</a:t>
          </a:r>
          <a:r>
            <a:rPr kumimoji="1" lang="en-US" altLang="ja-JP" sz="1050">
              <a:latin typeface="ＭＳ Ｐゴシック" panose="020B0600070205080204" pitchFamily="50" charset="-128"/>
              <a:ea typeface="ＭＳ Ｐゴシック" panose="020B0600070205080204" pitchFamily="50" charset="-128"/>
            </a:rPr>
            <a:t>2,210</a:t>
          </a:r>
          <a:r>
            <a:rPr kumimoji="1" lang="ja-JP" altLang="en-US" sz="1050">
              <a:latin typeface="ＭＳ Ｐゴシック" panose="020B0600070205080204" pitchFamily="50" charset="-128"/>
              <a:ea typeface="ＭＳ Ｐゴシック" panose="020B0600070205080204" pitchFamily="50" charset="-128"/>
            </a:rPr>
            <a:t>百万円の増となっている。</a:t>
          </a:r>
        </a:p>
        <a:p>
          <a:r>
            <a:rPr kumimoji="1" lang="ja-JP" altLang="en-US" sz="1050">
              <a:latin typeface="ＭＳ Ｐゴシック" panose="020B0600070205080204" pitchFamily="50" charset="-128"/>
              <a:ea typeface="ＭＳ Ｐゴシック" panose="020B0600070205080204" pitchFamily="50" charset="-128"/>
            </a:rPr>
            <a:t>・令和３年度で大きく下降した総務費は、令和２年度に実施した住民一人当たり</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万円を給付する特別定額給付金給付事業の</a:t>
          </a:r>
          <a:r>
            <a:rPr kumimoji="1" lang="en-US" altLang="ja-JP" sz="1050">
              <a:latin typeface="ＭＳ Ｐゴシック" panose="020B0600070205080204" pitchFamily="50" charset="-128"/>
              <a:ea typeface="ＭＳ Ｐゴシック" panose="020B0600070205080204" pitchFamily="50" charset="-128"/>
            </a:rPr>
            <a:t>11,517</a:t>
          </a:r>
          <a:r>
            <a:rPr kumimoji="1" lang="ja-JP" altLang="en-US" sz="1050">
              <a:latin typeface="ＭＳ Ｐゴシック" panose="020B0600070205080204" pitchFamily="50" charset="-128"/>
              <a:ea typeface="ＭＳ Ｐゴシック" panose="020B0600070205080204" pitchFamily="50" charset="-128"/>
            </a:rPr>
            <a:t>百万円の皆減が影響している。</a:t>
          </a:r>
        </a:p>
        <a:p>
          <a:r>
            <a:rPr kumimoji="1" lang="ja-JP" altLang="en-US" sz="1050">
              <a:latin typeface="ＭＳ Ｐゴシック" panose="020B0600070205080204" pitchFamily="50" charset="-128"/>
              <a:ea typeface="ＭＳ Ｐゴシック" panose="020B0600070205080204" pitchFamily="50" charset="-128"/>
            </a:rPr>
            <a:t>・衛生費は、新型コロナウイルスワクチン接種体制確保事業・接種事業で</a:t>
          </a:r>
          <a:r>
            <a:rPr kumimoji="1" lang="en-US" altLang="ja-JP" sz="1050">
              <a:latin typeface="ＭＳ Ｐゴシック" panose="020B0600070205080204" pitchFamily="50" charset="-128"/>
              <a:ea typeface="ＭＳ Ｐゴシック" panose="020B0600070205080204" pitchFamily="50" charset="-128"/>
            </a:rPr>
            <a:t>1,155</a:t>
          </a:r>
          <a:r>
            <a:rPr kumimoji="1" lang="ja-JP" altLang="en-US" sz="1050">
              <a:latin typeface="ＭＳ Ｐゴシック" panose="020B0600070205080204" pitchFamily="50" charset="-128"/>
              <a:ea typeface="ＭＳ Ｐゴシック" panose="020B0600070205080204" pitchFamily="50" charset="-128"/>
            </a:rPr>
            <a:t>百万円の増となったものの、令和元年度から大きく伸びたごみ及びし尿処理施設整備事業費負担事業で</a:t>
          </a:r>
          <a:r>
            <a:rPr kumimoji="1" lang="en-US" altLang="ja-JP" sz="1050">
              <a:latin typeface="ＭＳ Ｐゴシック" panose="020B0600070205080204" pitchFamily="50" charset="-128"/>
              <a:ea typeface="ＭＳ Ｐゴシック" panose="020B0600070205080204" pitchFamily="50" charset="-128"/>
            </a:rPr>
            <a:t>1,652</a:t>
          </a:r>
          <a:r>
            <a:rPr kumimoji="1" lang="ja-JP" altLang="en-US" sz="1050">
              <a:latin typeface="ＭＳ Ｐゴシック" panose="020B0600070205080204" pitchFamily="50" charset="-128"/>
              <a:ea typeface="ＭＳ Ｐゴシック" panose="020B0600070205080204" pitchFamily="50" charset="-128"/>
            </a:rPr>
            <a:t>百万円の減となったことにより、全体としては減となっている。</a:t>
          </a:r>
        </a:p>
        <a:p>
          <a:r>
            <a:rPr kumimoji="1" lang="ja-JP" altLang="en-US" sz="1050">
              <a:latin typeface="ＭＳ Ｐゴシック" panose="020B0600070205080204" pitchFamily="50" charset="-128"/>
              <a:ea typeface="ＭＳ Ｐゴシック" panose="020B0600070205080204" pitchFamily="50" charset="-128"/>
            </a:rPr>
            <a:t>・土木費は、令和２年度に一時的に増加した下水道事業法適化に伴う下水道事業会計への負担金の減、除雪対策事業の減などにより、類似団体等と同程度まで下降した。</a:t>
          </a:r>
        </a:p>
        <a:p>
          <a:r>
            <a:rPr kumimoji="1" lang="ja-JP" altLang="en-US" sz="1050">
              <a:latin typeface="ＭＳ Ｐゴシック" panose="020B0600070205080204" pitchFamily="50" charset="-128"/>
              <a:ea typeface="ＭＳ Ｐゴシック" panose="020B0600070205080204" pitchFamily="50" charset="-128"/>
            </a:rPr>
            <a:t>・公債費は、合併前市町村で借入した道路整備事業債などが順次終了していったことや借入抑制の結果により着実に減少しているものの、類似団体の中では依然として下位であり今度も財政計画に基づき新発債の抑制など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財政調整基金については、平成</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年度までは取り崩しながらの財政運営となっていたが、平成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年度以降は普通交付税の増額もあり、平成</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年度末においては一般的に必要とされている標準財政規模の約</a:t>
          </a:r>
          <a:r>
            <a:rPr kumimoji="1" lang="en-US" altLang="ja-JP" sz="1050">
              <a:latin typeface="ＭＳ ゴシック" pitchFamily="49" charset="-128"/>
              <a:ea typeface="ＭＳ ゴシック" pitchFamily="49" charset="-128"/>
            </a:rPr>
            <a:t>10</a:t>
          </a:r>
          <a:r>
            <a:rPr kumimoji="1" lang="ja-JP" altLang="en-US" sz="1050">
              <a:latin typeface="ＭＳ ゴシック" pitchFamily="49" charset="-128"/>
              <a:ea typeface="ＭＳ ゴシック" pitchFamily="49" charset="-128"/>
            </a:rPr>
            <a:t>％を超える残高を確保できている。</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年度以降逓減し、令和３年度に終了する普通交付税の合併特例措置を踏まえ、平成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年度末までに財政調整基金を標準財政規模の約</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％である</a:t>
          </a:r>
          <a:r>
            <a:rPr kumimoji="1" lang="en-US" altLang="ja-JP" sz="1050">
              <a:latin typeface="ＭＳ ゴシック" pitchFamily="49" charset="-128"/>
              <a:ea typeface="ＭＳ ゴシック" pitchFamily="49" charset="-128"/>
            </a:rPr>
            <a:t>70</a:t>
          </a:r>
          <a:r>
            <a:rPr kumimoji="1" lang="ja-JP" altLang="en-US" sz="1050">
              <a:latin typeface="ＭＳ ゴシック" pitchFamily="49" charset="-128"/>
              <a:ea typeface="ＭＳ ゴシック" pitchFamily="49" charset="-128"/>
            </a:rPr>
            <a:t>億円まで積み増すこととし、平成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年度からは基金の取り崩し期間に入ったが、令和３年度は普通交付税の追加交付、地方消費税交付金、法人市民税の増要因があり一時的に積み増すこととなった。</a:t>
          </a:r>
        </a:p>
        <a:p>
          <a:r>
            <a:rPr kumimoji="1" lang="ja-JP" altLang="en-US" sz="1050">
              <a:latin typeface="ＭＳ ゴシック" pitchFamily="49" charset="-128"/>
              <a:ea typeface="ＭＳ ゴシック" pitchFamily="49" charset="-128"/>
            </a:rPr>
            <a:t>　今後も基金を活用しての財政運営が見込まれることから、より一層、歳出の抑制に努める必要がある。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○病院事業会計</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年度までは総合水沢病院事業会計で赤字の計上が続いていたが、平成</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年度に策定した奥州市立病院改革プランにより抜本的な経営改革を実施したほか、病院事業特例債等の活用により平成</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年度末に約</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億円あった不良債務額を解消するなどした結果、平成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に赤字を解消するに至っている。令和３年度においては、急性期医療から回復期医療、在宅医療などを提供し、各地域の医療ニーズに応えるべく医療機能の充実に努めるとともに、感染症指定医療機関として新型コロナウイルス感染症へ対応し、収益的収支は、入院収益の減少などにより医業収支は損失を計上したものの、新型コロナウイルス感染症に係る補助金の交付により経常収支で大きく利益を計上したことから純利益を計上するに至った。</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○水道事業会計</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新たに定めた「第２次奥州市水道事業中期経営計画（平成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令和４年度）」に沿った事業を展開し、生活用水の安定供給と効率的な配給水等公共の福祉の増進に寄与するとともに、施設整備や施設更新を計画的に行った。令和３年度においては、当該中期経営計画に基づき財政の健全化や経営の安定に努め、給水収益は減となったものの収益的収支では前年度を上回る純利益となった。</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○下水道事業会計</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に策定した「奥州市汚水処理基本計画」に基づき、水質の保全、改善及び生活環境の向上を目的として事業を推進した。会計経理については、今後の下水道事業の経営基盤の強化を図るため、令和２年度より地方公営企業法の全部を適用した。令和３年度においては、施設の統廃合を順次進めるとともに、施設の更新費用・維持管理費の節減を図りつつ、使用料の見直しを視野に入れつつも、収益的収支では前年度を下回る純利益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年度に奥州市土地開発公社の債務整理のために第三セクター等改革推進債</a:t>
          </a:r>
          <a:r>
            <a:rPr kumimoji="1" lang="en-US" altLang="ja-JP" sz="1050">
              <a:latin typeface="ＭＳ ゴシック" pitchFamily="49" charset="-128"/>
              <a:ea typeface="ＭＳ ゴシック" pitchFamily="49" charset="-128"/>
            </a:rPr>
            <a:t>8,660</a:t>
          </a:r>
          <a:r>
            <a:rPr kumimoji="1" lang="ja-JP" altLang="en-US" sz="1050">
              <a:latin typeface="ＭＳ ゴシック" pitchFamily="49" charset="-128"/>
              <a:ea typeface="ＭＳ ゴシック" pitchFamily="49" charset="-128"/>
            </a:rPr>
            <a:t>百万円を借入したことから、元利償還金が大幅に増加したものの、プライマリーバランスの黒字を確保し、実質公債費比率の改善に努めている。</a:t>
          </a:r>
        </a:p>
        <a:p>
          <a:r>
            <a:rPr kumimoji="1" lang="ja-JP" altLang="en-US" sz="1050">
              <a:latin typeface="ＭＳ ゴシック" pitchFamily="49" charset="-128"/>
              <a:ea typeface="ＭＳ ゴシック" pitchFamily="49" charset="-128"/>
            </a:rPr>
            <a:t>　算入公債費等だが、地方債の償還が進んだことに伴う公債費の減及び令和２年度限りで繰り出した下水道事業の法適化に伴う留保資金分の減などに伴い、分子は縮小した。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分母は、コロナ影響により市税の減が見込まれていたが実際は見込みほど減とならず、また、普通交付税は市税の減を勘案したかたちで交付されたことから分母は増となったため、単年度実質公債費比率は改善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なお、３か年平均であることから単年度実質公債費比率が高かった平成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年度比率が外れたことにより実質公債費比率が大きく改善した。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今後も、引き続き、財政計画に基づき健全な財政運営を図るとともに、旧土地開発公社所有宅地等の売却を進め、第三セクター等改革推進債の早期繰上償還を行っていく。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一般会計等に係る地方債の現在高は、平成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年度に第三セクター等改革推進債を</a:t>
          </a:r>
          <a:r>
            <a:rPr kumimoji="1" lang="en-US" altLang="ja-JP" sz="1050">
              <a:latin typeface="ＭＳ ゴシック" pitchFamily="49" charset="-128"/>
              <a:ea typeface="ＭＳ ゴシック" pitchFamily="49" charset="-128"/>
            </a:rPr>
            <a:t>8,660</a:t>
          </a:r>
          <a:r>
            <a:rPr kumimoji="1" lang="ja-JP" altLang="en-US" sz="1050">
              <a:latin typeface="ＭＳ ゴシック" pitchFamily="49" charset="-128"/>
              <a:ea typeface="ＭＳ ゴシック" pitchFamily="49" charset="-128"/>
            </a:rPr>
            <a:t>百万円借入して土地開発公社を解散したことから、依然として多く残っているが、平成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年度に平成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年度以来実施した第三セクター等改革推進債の一部繰上償還</a:t>
          </a:r>
          <a:r>
            <a:rPr kumimoji="1" lang="en-US" altLang="ja-JP" sz="1050">
              <a:latin typeface="ＭＳ ゴシック" pitchFamily="49" charset="-128"/>
              <a:ea typeface="ＭＳ ゴシック" pitchFamily="49" charset="-128"/>
            </a:rPr>
            <a:t>10</a:t>
          </a:r>
          <a:r>
            <a:rPr kumimoji="1" lang="ja-JP" altLang="en-US" sz="1050">
              <a:latin typeface="ＭＳ ゴシック" pitchFamily="49" charset="-128"/>
              <a:ea typeface="ＭＳ ゴシック" pitchFamily="49" charset="-128"/>
            </a:rPr>
            <a:t>億円（繰上償還計</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億円）やプライマリーバランスの黒字確保などによりさらに減となった。</a:t>
          </a:r>
        </a:p>
        <a:p>
          <a:r>
            <a:rPr kumimoji="1" lang="ja-JP" altLang="en-US" sz="1050">
              <a:latin typeface="ＭＳ ゴシック" pitchFamily="49" charset="-128"/>
              <a:ea typeface="ＭＳ ゴシック" pitchFamily="49" charset="-128"/>
            </a:rPr>
            <a:t>　令和２年度は含んでいた下水道事業の法適化に伴う留保資金分が令和３年度ではなくなったことにより公営企業債等繰入見込額で前年度比</a:t>
          </a:r>
          <a:r>
            <a:rPr kumimoji="1" lang="en-US" altLang="ja-JP" sz="1050">
              <a:latin typeface="ＭＳ ゴシック" pitchFamily="49" charset="-128"/>
              <a:ea typeface="ＭＳ ゴシック" pitchFamily="49" charset="-128"/>
            </a:rPr>
            <a:t>5,040</a:t>
          </a:r>
          <a:r>
            <a:rPr kumimoji="1" lang="ja-JP" altLang="en-US" sz="1050">
              <a:latin typeface="ＭＳ ゴシック" pitchFamily="49" charset="-128"/>
              <a:ea typeface="ＭＳ ゴシック" pitchFamily="49" charset="-128"/>
            </a:rPr>
            <a:t>百万円の減となり、将来負担額の減少につながった。</a:t>
          </a:r>
        </a:p>
        <a:p>
          <a:r>
            <a:rPr kumimoji="1" lang="ja-JP" altLang="en-US" sz="1050">
              <a:latin typeface="ＭＳ ゴシック" pitchFamily="49" charset="-128"/>
              <a:ea typeface="ＭＳ ゴシック" pitchFamily="49" charset="-128"/>
            </a:rPr>
            <a:t>　今後も引き続き、財政計画に基づき健全な財政運営を図るとともに、旧土地開発公社所有宅地等の売却を進め、第三セクター等改革推進債の早期繰上償還を行っていく。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岩手県奥州市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起債償還のための取崩しをはじめ基金の設置目的に合致した事業の財源としての取崩しで△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百万円となったが、財政調整基金でふるさと応援寄附金の大幅な増等の影響により、地方財政法第７条に基づく令和２年度決算剰余金の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積立てを含み全体で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に備えて積立期間としてきたが、今後は財政調整基金などの各基金の活用（取崩し）期間としており、財政状況の悪化を受け令和２年に全面改訂した財政計画においては、財政健全化の取組を進めることを前提に基金全体の令和８年度末残高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億円を確保することとしていたが、令和３年度に財政調整基金残高が財政計画より上振れしたことから長期財政見通しの見直しを行い財政調整基金残高で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億円ほどを令和８年度末見込額としている。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○地域振興基金は、地域住民の連携の強化又は地域振興のために設置している。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○協働のまちづくり基金は、地域の自治意識及び一体感を醸成する地域活動に要する経費の財源に充てるため設置している。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○地域福祉基金は、高齢化社会に対応した地域福祉の増進に要する経費の財源に充てるため設置している。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○森林環境譲与税基金は、森林環境譲与税を、森林の整備及びその促進に関する施策に要する経費の財源に充てるとともに、当該施策を長期的かつ計画的に進めるため設置している。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中小企業融資金利子補給基金は、新型コロナウイルス感染症及びそのまん延防止のための措置が及ぼす影響により経営状況が悪化している市内中小企業者の円滑な資金調達を支援するため設置し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協働のまちづくり基金積立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百万円、協働のまちづくり基金取崩し△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百万円、新型コロナウイルス感染症対応中小企業融資金利子補給基金取崩△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百万円、地域福祉基金取崩し△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○地域振興基金については、合併特例債を活用して積立てを行うことから、令和７年度までは一定額を積み立てつつ、財源不足に対応するために毎年取崩す見込みである。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○その他の基金についても、基金の目的に合致した事業の実施のための財源として計画的に取り崩す見込みである。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ふるさと応援寄附金の大幅な増等の影響により、予定していた財源不足による繰入を行わず、地方財政法第７条に基づく令和２年度決算剰余金の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積立てを含み全体で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普通交付税における合併算定替措置が終了し、より一層歳入の確保が難しいことから、財政調整基金を活用（取崩し）しての財政運営が見込まれる。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旧土地開発公社の土地売払い収入分の積立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百万円、基金運用利子積立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百万円、起債償還のための取崩し△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旧土地開発公社の土地売払い収入の総額が一定額確保できた場合には、減債基金を取り崩して繰上償還を行うことにより、将来負担の軽減を図る。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年度以降の財源不足に備えるため、令和３年度までの間は計画的に毎年２億円の取崩しを行うこととしている。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113,162
112,569
993.30
65,032,461
62,258,551
2,728,013
35,406,365
61,168,747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有形固定資産の老朽化に伴い、前年度比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ポイント増加したが、類似団体平均を僅かながら下回っている。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令和５年３月に改訂した「奥州市公共施設等総合管理計画」、随時改訂を行っている「個別施設計画」に基づき、人口動態等の変化に対応した公共施設等のあり方を検討するとともに、施設規模や配置、機能等の適正化を図ってい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32893</xdr:rowOff>
    </xdr:from>
    <xdr:to>
      <xdr:col>23</xdr:col>
      <xdr:colOff>85090</xdr:colOff>
      <xdr:row>33</xdr:row>
      <xdr:rowOff>147193</xdr:rowOff>
    </xdr:to>
    <xdr:cxnSp macro="">
      <xdr:nvCxnSpPr>
        <xdr:cNvPr id="63" name="直線コネクタ 62"/>
        <xdr:cNvCxnSpPr/>
      </xdr:nvCxnSpPr>
      <xdr:spPr>
        <a:xfrm flipV="1">
          <a:off x="4206240" y="5496433"/>
          <a:ext cx="127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151020</xdr:rowOff>
    </xdr:from>
    <xdr:ext cx="405111" cy="259045"/>
    <xdr:sp macro="" textlink="">
      <xdr:nvSpPr>
        <xdr:cNvPr id="64" name="有形固定資産減価償却率最小値テキスト"/>
        <xdr:cNvSpPr txBox="1"/>
      </xdr:nvSpPr>
      <xdr:spPr>
        <a:xfrm>
          <a:off x="4258945" y="645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147193</xdr:rowOff>
    </xdr:from>
    <xdr:to>
      <xdr:col>23</xdr:col>
      <xdr:colOff>174625</xdr:colOff>
      <xdr:row>33</xdr:row>
      <xdr:rowOff>147193</xdr:rowOff>
    </xdr:to>
    <xdr:cxnSp macro="">
      <xdr:nvCxnSpPr>
        <xdr:cNvPr id="65" name="直線コネクタ 64"/>
        <xdr:cNvCxnSpPr/>
      </xdr:nvCxnSpPr>
      <xdr:spPr>
        <a:xfrm>
          <a:off x="4119245" y="64489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151020</xdr:rowOff>
    </xdr:from>
    <xdr:ext cx="405111" cy="259045"/>
    <xdr:sp macro="" textlink="">
      <xdr:nvSpPr>
        <xdr:cNvPr id="66" name="有形固定資産減価償却率最大値テキスト"/>
        <xdr:cNvSpPr txBox="1"/>
      </xdr:nvSpPr>
      <xdr:spPr>
        <a:xfrm>
          <a:off x="4258945" y="527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32893</xdr:rowOff>
    </xdr:from>
    <xdr:to>
      <xdr:col>23</xdr:col>
      <xdr:colOff>174625</xdr:colOff>
      <xdr:row>28</xdr:row>
      <xdr:rowOff>32893</xdr:rowOff>
    </xdr:to>
    <xdr:cxnSp macro="">
      <xdr:nvCxnSpPr>
        <xdr:cNvPr id="67" name="直線コネクタ 66"/>
        <xdr:cNvCxnSpPr/>
      </xdr:nvCxnSpPr>
      <xdr:spPr>
        <a:xfrm>
          <a:off x="4119245" y="54964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1922</xdr:rowOff>
    </xdr:from>
    <xdr:ext cx="405111" cy="259045"/>
    <xdr:sp macro="" textlink="">
      <xdr:nvSpPr>
        <xdr:cNvPr id="68" name="有形固定資産減価償却率平均値テキスト"/>
        <xdr:cNvSpPr txBox="1"/>
      </xdr:nvSpPr>
      <xdr:spPr>
        <a:xfrm>
          <a:off x="4258945" y="5800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69" name="フローチャート: 判断 68"/>
        <xdr:cNvSpPr/>
      </xdr:nvSpPr>
      <xdr:spPr>
        <a:xfrm>
          <a:off x="4157345" y="582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74041</xdr:rowOff>
    </xdr:from>
    <xdr:to>
      <xdr:col>19</xdr:col>
      <xdr:colOff>187325</xdr:colOff>
      <xdr:row>30</xdr:row>
      <xdr:rowOff>4191</xdr:rowOff>
    </xdr:to>
    <xdr:sp macro="" textlink="">
      <xdr:nvSpPr>
        <xdr:cNvPr id="70" name="フローチャート: 判断 69"/>
        <xdr:cNvSpPr/>
      </xdr:nvSpPr>
      <xdr:spPr>
        <a:xfrm>
          <a:off x="3537585" y="57052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xdr:cNvSpPr/>
      </xdr:nvSpPr>
      <xdr:spPr>
        <a:xfrm>
          <a:off x="2867025" y="5692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196465" y="56447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137541</xdr:rowOff>
    </xdr:from>
    <xdr:to>
      <xdr:col>7</xdr:col>
      <xdr:colOff>187325</xdr:colOff>
      <xdr:row>29</xdr:row>
      <xdr:rowOff>67691</xdr:rowOff>
    </xdr:to>
    <xdr:sp macro="" textlink="">
      <xdr:nvSpPr>
        <xdr:cNvPr id="73" name="フローチャート: 判断 72"/>
        <xdr:cNvSpPr/>
      </xdr:nvSpPr>
      <xdr:spPr>
        <a:xfrm>
          <a:off x="1525905" y="5601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79" name="楕円 78"/>
        <xdr:cNvSpPr/>
      </xdr:nvSpPr>
      <xdr:spPr>
        <a:xfrm>
          <a:off x="4157345" y="5596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156100</xdr:rowOff>
    </xdr:from>
    <xdr:ext cx="405111" cy="259045"/>
    <xdr:sp macro="" textlink="">
      <xdr:nvSpPr>
        <xdr:cNvPr id="80" name="有形固定資産減価償却率該当値テキスト"/>
        <xdr:cNvSpPr txBox="1"/>
      </xdr:nvSpPr>
      <xdr:spPr>
        <a:xfrm>
          <a:off x="4258945" y="545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55499</xdr:rowOff>
    </xdr:from>
    <xdr:to>
      <xdr:col>19</xdr:col>
      <xdr:colOff>187325</xdr:colOff>
      <xdr:row>28</xdr:row>
      <xdr:rowOff>157099</xdr:rowOff>
    </xdr:to>
    <xdr:sp macro="" textlink="">
      <xdr:nvSpPr>
        <xdr:cNvPr id="81" name="楕円 80"/>
        <xdr:cNvSpPr/>
      </xdr:nvSpPr>
      <xdr:spPr>
        <a:xfrm>
          <a:off x="3537585" y="55190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106299</xdr:rowOff>
    </xdr:from>
    <xdr:to>
      <xdr:col>23</xdr:col>
      <xdr:colOff>85725</xdr:colOff>
      <xdr:row>29</xdr:row>
      <xdr:rowOff>12573</xdr:rowOff>
    </xdr:to>
    <xdr:cxnSp macro="">
      <xdr:nvCxnSpPr>
        <xdr:cNvPr id="82" name="直線コネクタ 81"/>
        <xdr:cNvCxnSpPr/>
      </xdr:nvCxnSpPr>
      <xdr:spPr>
        <a:xfrm>
          <a:off x="3588385" y="5569839"/>
          <a:ext cx="6197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59817</xdr:rowOff>
    </xdr:from>
    <xdr:to>
      <xdr:col>15</xdr:col>
      <xdr:colOff>187325</xdr:colOff>
      <xdr:row>28</xdr:row>
      <xdr:rowOff>161417</xdr:rowOff>
    </xdr:to>
    <xdr:sp macro="" textlink="">
      <xdr:nvSpPr>
        <xdr:cNvPr id="83" name="楕円 82"/>
        <xdr:cNvSpPr/>
      </xdr:nvSpPr>
      <xdr:spPr>
        <a:xfrm>
          <a:off x="2867025" y="55233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106299</xdr:rowOff>
    </xdr:from>
    <xdr:to>
      <xdr:col>19</xdr:col>
      <xdr:colOff>136525</xdr:colOff>
      <xdr:row>28</xdr:row>
      <xdr:rowOff>110617</xdr:rowOff>
    </xdr:to>
    <xdr:cxnSp macro="">
      <xdr:nvCxnSpPr>
        <xdr:cNvPr id="84" name="直線コネクタ 83"/>
        <xdr:cNvCxnSpPr/>
      </xdr:nvCxnSpPr>
      <xdr:spPr>
        <a:xfrm flipV="1">
          <a:off x="2917825" y="5569839"/>
          <a:ext cx="67056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162179</xdr:rowOff>
    </xdr:from>
    <xdr:to>
      <xdr:col>11</xdr:col>
      <xdr:colOff>187325</xdr:colOff>
      <xdr:row>28</xdr:row>
      <xdr:rowOff>92329</xdr:rowOff>
    </xdr:to>
    <xdr:sp macro="" textlink="">
      <xdr:nvSpPr>
        <xdr:cNvPr id="85" name="楕円 84"/>
        <xdr:cNvSpPr/>
      </xdr:nvSpPr>
      <xdr:spPr>
        <a:xfrm>
          <a:off x="2196465" y="5458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41529</xdr:rowOff>
    </xdr:from>
    <xdr:to>
      <xdr:col>15</xdr:col>
      <xdr:colOff>136525</xdr:colOff>
      <xdr:row>28</xdr:row>
      <xdr:rowOff>110617</xdr:rowOff>
    </xdr:to>
    <xdr:cxnSp macro="">
      <xdr:nvCxnSpPr>
        <xdr:cNvPr id="86" name="直線コネクタ 85"/>
        <xdr:cNvCxnSpPr/>
      </xdr:nvCxnSpPr>
      <xdr:spPr>
        <a:xfrm>
          <a:off x="2247265" y="5505069"/>
          <a:ext cx="67056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97409</xdr:rowOff>
    </xdr:from>
    <xdr:to>
      <xdr:col>7</xdr:col>
      <xdr:colOff>187325</xdr:colOff>
      <xdr:row>28</xdr:row>
      <xdr:rowOff>27559</xdr:rowOff>
    </xdr:to>
    <xdr:sp macro="" textlink="">
      <xdr:nvSpPr>
        <xdr:cNvPr id="87" name="楕円 86"/>
        <xdr:cNvSpPr/>
      </xdr:nvSpPr>
      <xdr:spPr>
        <a:xfrm>
          <a:off x="1525905" y="5393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148209</xdr:rowOff>
    </xdr:from>
    <xdr:to>
      <xdr:col>11</xdr:col>
      <xdr:colOff>136525</xdr:colOff>
      <xdr:row>28</xdr:row>
      <xdr:rowOff>41529</xdr:rowOff>
    </xdr:to>
    <xdr:cxnSp macro="">
      <xdr:nvCxnSpPr>
        <xdr:cNvPr id="88" name="直線コネクタ 87"/>
        <xdr:cNvCxnSpPr/>
      </xdr:nvCxnSpPr>
      <xdr:spPr>
        <a:xfrm>
          <a:off x="1576705" y="5444109"/>
          <a:ext cx="670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166768</xdr:rowOff>
    </xdr:from>
    <xdr:ext cx="405111" cy="259045"/>
    <xdr:sp macro="" textlink="">
      <xdr:nvSpPr>
        <xdr:cNvPr id="89" name="n_1aveValue有形固定資産減価償却率"/>
        <xdr:cNvSpPr txBox="1"/>
      </xdr:nvSpPr>
      <xdr:spPr>
        <a:xfrm>
          <a:off x="3395989" y="579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90" name="n_2aveValue有形固定資産減価償却率"/>
        <xdr:cNvSpPr txBox="1"/>
      </xdr:nvSpPr>
      <xdr:spPr>
        <a:xfrm>
          <a:off x="2738129" y="578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067569" y="5737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58818</xdr:rowOff>
    </xdr:from>
    <xdr:ext cx="405111" cy="259045"/>
    <xdr:sp macro="" textlink="">
      <xdr:nvSpPr>
        <xdr:cNvPr id="92" name="n_4aveValue有形固定資産減価償却率"/>
        <xdr:cNvSpPr txBox="1"/>
      </xdr:nvSpPr>
      <xdr:spPr>
        <a:xfrm>
          <a:off x="1397009" y="568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2176</xdr:rowOff>
    </xdr:from>
    <xdr:ext cx="405111" cy="259045"/>
    <xdr:sp macro="" textlink="">
      <xdr:nvSpPr>
        <xdr:cNvPr id="93" name="n_1mainValue有形固定資産減価償却率"/>
        <xdr:cNvSpPr txBox="1"/>
      </xdr:nvSpPr>
      <xdr:spPr>
        <a:xfrm>
          <a:off x="3395989" y="529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6494</xdr:rowOff>
    </xdr:from>
    <xdr:ext cx="405111" cy="259045"/>
    <xdr:sp macro="" textlink="">
      <xdr:nvSpPr>
        <xdr:cNvPr id="94" name="n_2mainValue有形固定資産減価償却率"/>
        <xdr:cNvSpPr txBox="1"/>
      </xdr:nvSpPr>
      <xdr:spPr>
        <a:xfrm>
          <a:off x="2738129" y="5302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108856</xdr:rowOff>
    </xdr:from>
    <xdr:ext cx="405111" cy="259045"/>
    <xdr:sp macro="" textlink="">
      <xdr:nvSpPr>
        <xdr:cNvPr id="95" name="n_3mainValue有形固定資産減価償却率"/>
        <xdr:cNvSpPr txBox="1"/>
      </xdr:nvSpPr>
      <xdr:spPr>
        <a:xfrm>
          <a:off x="2067569" y="52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44086</xdr:rowOff>
    </xdr:from>
    <xdr:ext cx="405111" cy="259045"/>
    <xdr:sp macro="" textlink="">
      <xdr:nvSpPr>
        <xdr:cNvPr id="96" name="n_4mainValue有形固定資産減価償却率"/>
        <xdr:cNvSpPr txBox="1"/>
      </xdr:nvSpPr>
      <xdr:spPr>
        <a:xfrm>
          <a:off x="1397009" y="517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旧土地開発公社清算のための第三セクター等改革推進債や新市建設計画に基づく事業実施のための合併特例債など、発行した地方債の残高が類似団体と比較して多額であるが、プライマリーバランス黒字の堅持により将来負担額は減少傾向にある。普通交付税の追加交付や地方消費税交付金の増加による分母の増により、対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146.9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ポイント改善し、類似団体平均を上回った。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財政計画に基づき、市債の発行額を抑制するとともに、低利資金の活用や資金調達方法の多様化を図ってきたが、今後も引き続き市債の発行規模等に留意しならが、公債費負担の軽減に努めていく。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9542936" y="51218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71565</xdr:rowOff>
    </xdr:from>
    <xdr:to>
      <xdr:col>76</xdr:col>
      <xdr:colOff>21589</xdr:colOff>
      <xdr:row>34</xdr:row>
      <xdr:rowOff>66421</xdr:rowOff>
    </xdr:to>
    <xdr:cxnSp macro="">
      <xdr:nvCxnSpPr>
        <xdr:cNvPr id="126" name="直線コネクタ 125"/>
        <xdr:cNvCxnSpPr/>
      </xdr:nvCxnSpPr>
      <xdr:spPr>
        <a:xfrm flipV="1">
          <a:off x="13027660" y="5367465"/>
          <a:ext cx="1269" cy="116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70248</xdr:rowOff>
    </xdr:from>
    <xdr:ext cx="469744" cy="259045"/>
    <xdr:sp macro="" textlink="">
      <xdr:nvSpPr>
        <xdr:cNvPr id="127" name="債務償還比率最小値テキスト"/>
        <xdr:cNvSpPr txBox="1"/>
      </xdr:nvSpPr>
      <xdr:spPr>
        <a:xfrm>
          <a:off x="13080365"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66421</xdr:rowOff>
    </xdr:from>
    <xdr:to>
      <xdr:col>76</xdr:col>
      <xdr:colOff>111125</xdr:colOff>
      <xdr:row>34</xdr:row>
      <xdr:rowOff>66421</xdr:rowOff>
    </xdr:to>
    <xdr:cxnSp macro="">
      <xdr:nvCxnSpPr>
        <xdr:cNvPr id="128" name="直線コネクタ 127"/>
        <xdr:cNvCxnSpPr/>
      </xdr:nvCxnSpPr>
      <xdr:spPr>
        <a:xfrm>
          <a:off x="12963525" y="65358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18242</xdr:rowOff>
    </xdr:from>
    <xdr:ext cx="469744" cy="259045"/>
    <xdr:sp macro="" textlink="">
      <xdr:nvSpPr>
        <xdr:cNvPr id="129" name="債務償還比率最大値テキスト"/>
        <xdr:cNvSpPr txBox="1"/>
      </xdr:nvSpPr>
      <xdr:spPr>
        <a:xfrm>
          <a:off x="13080365" y="514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71565</xdr:rowOff>
    </xdr:from>
    <xdr:to>
      <xdr:col>76</xdr:col>
      <xdr:colOff>111125</xdr:colOff>
      <xdr:row>27</xdr:row>
      <xdr:rowOff>71565</xdr:rowOff>
    </xdr:to>
    <xdr:cxnSp macro="">
      <xdr:nvCxnSpPr>
        <xdr:cNvPr id="130" name="直線コネクタ 129"/>
        <xdr:cNvCxnSpPr/>
      </xdr:nvCxnSpPr>
      <xdr:spPr>
        <a:xfrm>
          <a:off x="12963525" y="5367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78207</xdr:rowOff>
    </xdr:from>
    <xdr:ext cx="469744" cy="259045"/>
    <xdr:sp macro="" textlink="">
      <xdr:nvSpPr>
        <xdr:cNvPr id="131" name="債務償還比率平均値テキスト"/>
        <xdr:cNvSpPr txBox="1"/>
      </xdr:nvSpPr>
      <xdr:spPr>
        <a:xfrm>
          <a:off x="13080365" y="58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99780</xdr:rowOff>
    </xdr:from>
    <xdr:to>
      <xdr:col>76</xdr:col>
      <xdr:colOff>73025</xdr:colOff>
      <xdr:row>31</xdr:row>
      <xdr:rowOff>29930</xdr:rowOff>
    </xdr:to>
    <xdr:sp macro="" textlink="">
      <xdr:nvSpPr>
        <xdr:cNvPr id="132" name="フローチャート: 判断 131"/>
        <xdr:cNvSpPr/>
      </xdr:nvSpPr>
      <xdr:spPr>
        <a:xfrm>
          <a:off x="13001625" y="5898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110945</xdr:rowOff>
    </xdr:from>
    <xdr:to>
      <xdr:col>72</xdr:col>
      <xdr:colOff>123825</xdr:colOff>
      <xdr:row>32</xdr:row>
      <xdr:rowOff>41095</xdr:rowOff>
    </xdr:to>
    <xdr:sp macro="" textlink="">
      <xdr:nvSpPr>
        <xdr:cNvPr id="133" name="フローチャート: 判断 132"/>
        <xdr:cNvSpPr/>
      </xdr:nvSpPr>
      <xdr:spPr>
        <a:xfrm>
          <a:off x="12359005" y="6077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149987</xdr:rowOff>
    </xdr:from>
    <xdr:to>
      <xdr:col>68</xdr:col>
      <xdr:colOff>123825</xdr:colOff>
      <xdr:row>32</xdr:row>
      <xdr:rowOff>80137</xdr:rowOff>
    </xdr:to>
    <xdr:sp macro="" textlink="">
      <xdr:nvSpPr>
        <xdr:cNvPr id="134" name="フローチャート: 判断 133"/>
        <xdr:cNvSpPr/>
      </xdr:nvSpPr>
      <xdr:spPr>
        <a:xfrm>
          <a:off x="11688445" y="6116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60748</xdr:rowOff>
    </xdr:from>
    <xdr:to>
      <xdr:col>64</xdr:col>
      <xdr:colOff>123825</xdr:colOff>
      <xdr:row>31</xdr:row>
      <xdr:rowOff>162348</xdr:rowOff>
    </xdr:to>
    <xdr:sp macro="" textlink="">
      <xdr:nvSpPr>
        <xdr:cNvPr id="135" name="フローチャート: 判断 134"/>
        <xdr:cNvSpPr/>
      </xdr:nvSpPr>
      <xdr:spPr>
        <a:xfrm>
          <a:off x="11017885" y="602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44016</xdr:rowOff>
    </xdr:from>
    <xdr:to>
      <xdr:col>60</xdr:col>
      <xdr:colOff>123825</xdr:colOff>
      <xdr:row>31</xdr:row>
      <xdr:rowOff>145616</xdr:rowOff>
    </xdr:to>
    <xdr:sp macro="" textlink="">
      <xdr:nvSpPr>
        <xdr:cNvPr id="136" name="フローチャート: 判断 135"/>
        <xdr:cNvSpPr/>
      </xdr:nvSpPr>
      <xdr:spPr>
        <a:xfrm>
          <a:off x="10347325" y="601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17198</xdr:rowOff>
    </xdr:from>
    <xdr:to>
      <xdr:col>76</xdr:col>
      <xdr:colOff>73025</xdr:colOff>
      <xdr:row>30</xdr:row>
      <xdr:rowOff>118798</xdr:rowOff>
    </xdr:to>
    <xdr:sp macro="" textlink="">
      <xdr:nvSpPr>
        <xdr:cNvPr id="142" name="楕円 141"/>
        <xdr:cNvSpPr/>
      </xdr:nvSpPr>
      <xdr:spPr>
        <a:xfrm>
          <a:off x="13001625" y="58160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40075</xdr:rowOff>
    </xdr:from>
    <xdr:ext cx="469744" cy="259045"/>
    <xdr:sp macro="" textlink="">
      <xdr:nvSpPr>
        <xdr:cNvPr id="143" name="債務償還比率該当値テキスト"/>
        <xdr:cNvSpPr txBox="1"/>
      </xdr:nvSpPr>
      <xdr:spPr>
        <a:xfrm>
          <a:off x="13080365" y="567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110046</xdr:rowOff>
    </xdr:from>
    <xdr:to>
      <xdr:col>72</xdr:col>
      <xdr:colOff>123825</xdr:colOff>
      <xdr:row>32</xdr:row>
      <xdr:rowOff>40196</xdr:rowOff>
    </xdr:to>
    <xdr:sp macro="" textlink="">
      <xdr:nvSpPr>
        <xdr:cNvPr id="144" name="楕円 143"/>
        <xdr:cNvSpPr/>
      </xdr:nvSpPr>
      <xdr:spPr>
        <a:xfrm>
          <a:off x="12359005" y="6076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67998</xdr:rowOff>
    </xdr:from>
    <xdr:to>
      <xdr:col>76</xdr:col>
      <xdr:colOff>22225</xdr:colOff>
      <xdr:row>31</xdr:row>
      <xdr:rowOff>160846</xdr:rowOff>
    </xdr:to>
    <xdr:cxnSp macro="">
      <xdr:nvCxnSpPr>
        <xdr:cNvPr id="145" name="直線コネクタ 144"/>
        <xdr:cNvCxnSpPr/>
      </xdr:nvCxnSpPr>
      <xdr:spPr>
        <a:xfrm flipV="1">
          <a:off x="12409805" y="5866818"/>
          <a:ext cx="619760" cy="26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29104</xdr:rowOff>
    </xdr:from>
    <xdr:to>
      <xdr:col>68</xdr:col>
      <xdr:colOff>123825</xdr:colOff>
      <xdr:row>33</xdr:row>
      <xdr:rowOff>130704</xdr:rowOff>
    </xdr:to>
    <xdr:sp macro="" textlink="">
      <xdr:nvSpPr>
        <xdr:cNvPr id="146" name="楕円 145"/>
        <xdr:cNvSpPr/>
      </xdr:nvSpPr>
      <xdr:spPr>
        <a:xfrm>
          <a:off x="11688445" y="633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160846</xdr:rowOff>
    </xdr:from>
    <xdr:to>
      <xdr:col>72</xdr:col>
      <xdr:colOff>73025</xdr:colOff>
      <xdr:row>33</xdr:row>
      <xdr:rowOff>79904</xdr:rowOff>
    </xdr:to>
    <xdr:cxnSp macro="">
      <xdr:nvCxnSpPr>
        <xdr:cNvPr id="147" name="直線コネクタ 146"/>
        <xdr:cNvCxnSpPr/>
      </xdr:nvCxnSpPr>
      <xdr:spPr>
        <a:xfrm flipV="1">
          <a:off x="11739245" y="6127306"/>
          <a:ext cx="670560" cy="25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109876</xdr:rowOff>
    </xdr:from>
    <xdr:to>
      <xdr:col>64</xdr:col>
      <xdr:colOff>123825</xdr:colOff>
      <xdr:row>33</xdr:row>
      <xdr:rowOff>40026</xdr:rowOff>
    </xdr:to>
    <xdr:sp macro="" textlink="">
      <xdr:nvSpPr>
        <xdr:cNvPr id="148" name="楕円 147"/>
        <xdr:cNvSpPr/>
      </xdr:nvSpPr>
      <xdr:spPr>
        <a:xfrm>
          <a:off x="11017885" y="6243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160676</xdr:rowOff>
    </xdr:from>
    <xdr:to>
      <xdr:col>68</xdr:col>
      <xdr:colOff>73025</xdr:colOff>
      <xdr:row>33</xdr:row>
      <xdr:rowOff>79904</xdr:rowOff>
    </xdr:to>
    <xdr:cxnSp macro="">
      <xdr:nvCxnSpPr>
        <xdr:cNvPr id="149" name="直線コネクタ 148"/>
        <xdr:cNvCxnSpPr/>
      </xdr:nvCxnSpPr>
      <xdr:spPr>
        <a:xfrm>
          <a:off x="11068685" y="6294776"/>
          <a:ext cx="67056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81989</xdr:rowOff>
    </xdr:from>
    <xdr:to>
      <xdr:col>60</xdr:col>
      <xdr:colOff>123825</xdr:colOff>
      <xdr:row>33</xdr:row>
      <xdr:rowOff>12139</xdr:rowOff>
    </xdr:to>
    <xdr:sp macro="" textlink="">
      <xdr:nvSpPr>
        <xdr:cNvPr id="150" name="楕円 149"/>
        <xdr:cNvSpPr/>
      </xdr:nvSpPr>
      <xdr:spPr>
        <a:xfrm>
          <a:off x="10347325" y="6216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132789</xdr:rowOff>
    </xdr:from>
    <xdr:to>
      <xdr:col>64</xdr:col>
      <xdr:colOff>73025</xdr:colOff>
      <xdr:row>32</xdr:row>
      <xdr:rowOff>160676</xdr:rowOff>
    </xdr:to>
    <xdr:cxnSp macro="">
      <xdr:nvCxnSpPr>
        <xdr:cNvPr id="151" name="直線コネクタ 150"/>
        <xdr:cNvCxnSpPr/>
      </xdr:nvCxnSpPr>
      <xdr:spPr>
        <a:xfrm>
          <a:off x="10398125" y="6266889"/>
          <a:ext cx="670560" cy="2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32222</xdr:rowOff>
    </xdr:from>
    <xdr:ext cx="469744" cy="259045"/>
    <xdr:sp macro="" textlink="">
      <xdr:nvSpPr>
        <xdr:cNvPr id="152" name="n_1aveValue債務償還比率"/>
        <xdr:cNvSpPr txBox="1"/>
      </xdr:nvSpPr>
      <xdr:spPr>
        <a:xfrm>
          <a:off x="12185092" y="616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96664</xdr:rowOff>
    </xdr:from>
    <xdr:ext cx="469744" cy="259045"/>
    <xdr:sp macro="" textlink="">
      <xdr:nvSpPr>
        <xdr:cNvPr id="153" name="n_2aveValue債務償還比率"/>
        <xdr:cNvSpPr txBox="1"/>
      </xdr:nvSpPr>
      <xdr:spPr>
        <a:xfrm>
          <a:off x="11527232" y="5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7425</xdr:rowOff>
    </xdr:from>
    <xdr:ext cx="469744" cy="259045"/>
    <xdr:sp macro="" textlink="">
      <xdr:nvSpPr>
        <xdr:cNvPr id="154" name="n_3aveValue債務償還比率"/>
        <xdr:cNvSpPr txBox="1"/>
      </xdr:nvSpPr>
      <xdr:spPr>
        <a:xfrm>
          <a:off x="10856672" y="580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162143</xdr:rowOff>
    </xdr:from>
    <xdr:ext cx="469744" cy="259045"/>
    <xdr:sp macro="" textlink="">
      <xdr:nvSpPr>
        <xdr:cNvPr id="155" name="n_4aveValue債務償還比率"/>
        <xdr:cNvSpPr txBox="1"/>
      </xdr:nvSpPr>
      <xdr:spPr>
        <a:xfrm>
          <a:off x="10186112" y="579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56723</xdr:rowOff>
    </xdr:from>
    <xdr:ext cx="469744" cy="259045"/>
    <xdr:sp macro="" textlink="">
      <xdr:nvSpPr>
        <xdr:cNvPr id="156" name="n_1mainValue債務償還比率"/>
        <xdr:cNvSpPr txBox="1"/>
      </xdr:nvSpPr>
      <xdr:spPr>
        <a:xfrm>
          <a:off x="12185092" y="58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121831</xdr:rowOff>
    </xdr:from>
    <xdr:ext cx="469744" cy="259045"/>
    <xdr:sp macro="" textlink="">
      <xdr:nvSpPr>
        <xdr:cNvPr id="157" name="n_2mainValue債務償還比率"/>
        <xdr:cNvSpPr txBox="1"/>
      </xdr:nvSpPr>
      <xdr:spPr>
        <a:xfrm>
          <a:off x="11527232" y="642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31153</xdr:rowOff>
    </xdr:from>
    <xdr:ext cx="469744" cy="259045"/>
    <xdr:sp macro="" textlink="">
      <xdr:nvSpPr>
        <xdr:cNvPr id="158" name="n_3mainValue債務償還比率"/>
        <xdr:cNvSpPr txBox="1"/>
      </xdr:nvSpPr>
      <xdr:spPr>
        <a:xfrm>
          <a:off x="10856672" y="633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3266</xdr:rowOff>
    </xdr:from>
    <xdr:ext cx="469744" cy="259045"/>
    <xdr:sp macro="" textlink="">
      <xdr:nvSpPr>
        <xdr:cNvPr id="159" name="n_4mainValue債務償還比率"/>
        <xdr:cNvSpPr txBox="1"/>
      </xdr:nvSpPr>
      <xdr:spPr>
        <a:xfrm>
          <a:off x="10186112" y="630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113,162
112,569
993.30
65,032,461
62,258,551
2,728,013
35,406,365
61,168,747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78486</xdr:rowOff>
    </xdr:from>
    <xdr:to>
      <xdr:col>24</xdr:col>
      <xdr:colOff>62865</xdr:colOff>
      <xdr:row>41</xdr:row>
      <xdr:rowOff>60198</xdr:rowOff>
    </xdr:to>
    <xdr:cxnSp macro="">
      <xdr:nvCxnSpPr>
        <xdr:cNvPr id="55" name="直線コネクタ 54"/>
        <xdr:cNvCxnSpPr/>
      </xdr:nvCxnSpPr>
      <xdr:spPr>
        <a:xfrm flipV="1">
          <a:off x="4086225" y="594588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64025</xdr:rowOff>
    </xdr:from>
    <xdr:ext cx="405111" cy="259045"/>
    <xdr:sp macro="" textlink="">
      <xdr:nvSpPr>
        <xdr:cNvPr id="56" name="【道路】&#10;有形固定資産減価償却率最小値テキスト"/>
        <xdr:cNvSpPr txBox="1"/>
      </xdr:nvSpPr>
      <xdr:spPr>
        <a:xfrm>
          <a:off x="4124960" y="693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60198</xdr:rowOff>
    </xdr:from>
    <xdr:to>
      <xdr:col>24</xdr:col>
      <xdr:colOff>152400</xdr:colOff>
      <xdr:row>41</xdr:row>
      <xdr:rowOff>60198</xdr:rowOff>
    </xdr:to>
    <xdr:cxnSp macro="">
      <xdr:nvCxnSpPr>
        <xdr:cNvPr id="57" name="直線コネクタ 56"/>
        <xdr:cNvCxnSpPr/>
      </xdr:nvCxnSpPr>
      <xdr:spPr>
        <a:xfrm>
          <a:off x="4020820" y="69334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25163</xdr:rowOff>
    </xdr:from>
    <xdr:ext cx="405111" cy="259045"/>
    <xdr:sp macro="" textlink="">
      <xdr:nvSpPr>
        <xdr:cNvPr id="58" name="【道路】&#10;有形固定資産減価償却率最大値テキスト"/>
        <xdr:cNvSpPr txBox="1"/>
      </xdr:nvSpPr>
      <xdr:spPr>
        <a:xfrm>
          <a:off x="4124960" y="572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78486</xdr:rowOff>
    </xdr:from>
    <xdr:to>
      <xdr:col>24</xdr:col>
      <xdr:colOff>152400</xdr:colOff>
      <xdr:row>35</xdr:row>
      <xdr:rowOff>78486</xdr:rowOff>
    </xdr:to>
    <xdr:cxnSp macro="">
      <xdr:nvCxnSpPr>
        <xdr:cNvPr id="59" name="直線コネクタ 58"/>
        <xdr:cNvCxnSpPr/>
      </xdr:nvCxnSpPr>
      <xdr:spPr>
        <a:xfrm>
          <a:off x="4020820" y="5945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79265</xdr:rowOff>
    </xdr:from>
    <xdr:ext cx="405111" cy="259045"/>
    <xdr:sp macro="" textlink="">
      <xdr:nvSpPr>
        <xdr:cNvPr id="60" name="【道路】&#10;有形固定資産減価償却率平均値テキスト"/>
        <xdr:cNvSpPr txBox="1"/>
      </xdr:nvSpPr>
      <xdr:spPr>
        <a:xfrm>
          <a:off x="4124960" y="6281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100838</xdr:rowOff>
    </xdr:from>
    <xdr:to>
      <xdr:col>24</xdr:col>
      <xdr:colOff>114300</xdr:colOff>
      <xdr:row>38</xdr:row>
      <xdr:rowOff>30988</xdr:rowOff>
    </xdr:to>
    <xdr:sp macro="" textlink="">
      <xdr:nvSpPr>
        <xdr:cNvPr id="61" name="フローチャート: 判断 60"/>
        <xdr:cNvSpPr/>
      </xdr:nvSpPr>
      <xdr:spPr>
        <a:xfrm>
          <a:off x="4036060" y="6303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2" name="フローチャート: 判断 61"/>
        <xdr:cNvSpPr/>
      </xdr:nvSpPr>
      <xdr:spPr>
        <a:xfrm>
          <a:off x="331216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3" name="フローチャート: 判断 62"/>
        <xdr:cNvSpPr/>
      </xdr:nvSpPr>
      <xdr:spPr>
        <a:xfrm>
          <a:off x="251460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xdr:cNvSpPr/>
      </xdr:nvSpPr>
      <xdr:spPr>
        <a:xfrm>
          <a:off x="1739900" y="60139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96266</xdr:rowOff>
    </xdr:from>
    <xdr:to>
      <xdr:col>6</xdr:col>
      <xdr:colOff>38100</xdr:colOff>
      <xdr:row>36</xdr:row>
      <xdr:rowOff>26416</xdr:rowOff>
    </xdr:to>
    <xdr:sp macro="" textlink="">
      <xdr:nvSpPr>
        <xdr:cNvPr id="65" name="フローチャート: 判断 64"/>
        <xdr:cNvSpPr/>
      </xdr:nvSpPr>
      <xdr:spPr>
        <a:xfrm>
          <a:off x="965200" y="59636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27686</xdr:rowOff>
    </xdr:from>
    <xdr:to>
      <xdr:col>24</xdr:col>
      <xdr:colOff>114300</xdr:colOff>
      <xdr:row>35</xdr:row>
      <xdr:rowOff>129286</xdr:rowOff>
    </xdr:to>
    <xdr:sp macro="" textlink="">
      <xdr:nvSpPr>
        <xdr:cNvPr id="71" name="楕円 70"/>
        <xdr:cNvSpPr/>
      </xdr:nvSpPr>
      <xdr:spPr>
        <a:xfrm>
          <a:off x="4036060" y="58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152163</xdr:rowOff>
    </xdr:from>
    <xdr:ext cx="405111" cy="259045"/>
    <xdr:sp macro="" textlink="">
      <xdr:nvSpPr>
        <xdr:cNvPr id="72" name="【道路】&#10;有形固定資産減価償却率該当値テキスト"/>
        <xdr:cNvSpPr txBox="1"/>
      </xdr:nvSpPr>
      <xdr:spPr>
        <a:xfrm>
          <a:off x="4124960" y="5851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112268</xdr:rowOff>
    </xdr:from>
    <xdr:to>
      <xdr:col>20</xdr:col>
      <xdr:colOff>38100</xdr:colOff>
      <xdr:row>35</xdr:row>
      <xdr:rowOff>42418</xdr:rowOff>
    </xdr:to>
    <xdr:sp macro="" textlink="">
      <xdr:nvSpPr>
        <xdr:cNvPr id="73" name="楕円 72"/>
        <xdr:cNvSpPr/>
      </xdr:nvSpPr>
      <xdr:spPr>
        <a:xfrm>
          <a:off x="3312160" y="58120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163068</xdr:rowOff>
    </xdr:from>
    <xdr:to>
      <xdr:col>24</xdr:col>
      <xdr:colOff>63500</xdr:colOff>
      <xdr:row>35</xdr:row>
      <xdr:rowOff>78486</xdr:rowOff>
    </xdr:to>
    <xdr:cxnSp macro="">
      <xdr:nvCxnSpPr>
        <xdr:cNvPr id="74" name="直線コネクタ 73"/>
        <xdr:cNvCxnSpPr/>
      </xdr:nvCxnSpPr>
      <xdr:spPr>
        <a:xfrm>
          <a:off x="3355340" y="5862828"/>
          <a:ext cx="73152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116840</xdr:rowOff>
    </xdr:from>
    <xdr:to>
      <xdr:col>15</xdr:col>
      <xdr:colOff>101600</xdr:colOff>
      <xdr:row>35</xdr:row>
      <xdr:rowOff>46990</xdr:rowOff>
    </xdr:to>
    <xdr:sp macro="" textlink="">
      <xdr:nvSpPr>
        <xdr:cNvPr id="75" name="楕円 74"/>
        <xdr:cNvSpPr/>
      </xdr:nvSpPr>
      <xdr:spPr>
        <a:xfrm>
          <a:off x="2514600" y="581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163068</xdr:rowOff>
    </xdr:from>
    <xdr:to>
      <xdr:col>19</xdr:col>
      <xdr:colOff>177800</xdr:colOff>
      <xdr:row>34</xdr:row>
      <xdr:rowOff>167640</xdr:rowOff>
    </xdr:to>
    <xdr:cxnSp macro="">
      <xdr:nvCxnSpPr>
        <xdr:cNvPr id="76" name="直線コネクタ 75"/>
        <xdr:cNvCxnSpPr/>
      </xdr:nvCxnSpPr>
      <xdr:spPr>
        <a:xfrm flipV="1">
          <a:off x="2565400" y="586282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29972</xdr:rowOff>
    </xdr:from>
    <xdr:to>
      <xdr:col>10</xdr:col>
      <xdr:colOff>165100</xdr:colOff>
      <xdr:row>34</xdr:row>
      <xdr:rowOff>131572</xdr:rowOff>
    </xdr:to>
    <xdr:sp macro="" textlink="">
      <xdr:nvSpPr>
        <xdr:cNvPr id="77" name="楕円 76"/>
        <xdr:cNvSpPr/>
      </xdr:nvSpPr>
      <xdr:spPr>
        <a:xfrm>
          <a:off x="1739900" y="57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80772</xdr:rowOff>
    </xdr:from>
    <xdr:to>
      <xdr:col>15</xdr:col>
      <xdr:colOff>50800</xdr:colOff>
      <xdr:row>34</xdr:row>
      <xdr:rowOff>167640</xdr:rowOff>
    </xdr:to>
    <xdr:cxnSp macro="">
      <xdr:nvCxnSpPr>
        <xdr:cNvPr id="78" name="直線コネクタ 77"/>
        <xdr:cNvCxnSpPr/>
      </xdr:nvCxnSpPr>
      <xdr:spPr>
        <a:xfrm>
          <a:off x="1790700" y="5780532"/>
          <a:ext cx="7747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123698</xdr:rowOff>
    </xdr:from>
    <xdr:to>
      <xdr:col>6</xdr:col>
      <xdr:colOff>38100</xdr:colOff>
      <xdr:row>34</xdr:row>
      <xdr:rowOff>53848</xdr:rowOff>
    </xdr:to>
    <xdr:sp macro="" textlink="">
      <xdr:nvSpPr>
        <xdr:cNvPr id="79" name="楕円 78"/>
        <xdr:cNvSpPr/>
      </xdr:nvSpPr>
      <xdr:spPr>
        <a:xfrm>
          <a:off x="965200" y="56558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3048</xdr:rowOff>
    </xdr:from>
    <xdr:to>
      <xdr:col>10</xdr:col>
      <xdr:colOff>114300</xdr:colOff>
      <xdr:row>34</xdr:row>
      <xdr:rowOff>80772</xdr:rowOff>
    </xdr:to>
    <xdr:cxnSp macro="">
      <xdr:nvCxnSpPr>
        <xdr:cNvPr id="80" name="直線コネクタ 79"/>
        <xdr:cNvCxnSpPr/>
      </xdr:nvCxnSpPr>
      <xdr:spPr>
        <a:xfrm>
          <a:off x="1008380" y="5702808"/>
          <a:ext cx="78232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1" name="n_1aveValue【道路】&#10;有形固定資産減価償却率"/>
        <xdr:cNvSpPr txBox="1"/>
      </xdr:nvSpPr>
      <xdr:spPr>
        <a:xfrm>
          <a:off x="317056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2" name="n_2aveValue【道路】&#10;有形固定資産減価償却率"/>
        <xdr:cNvSpPr txBox="1"/>
      </xdr:nvSpPr>
      <xdr:spPr>
        <a:xfrm>
          <a:off x="238570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67835</xdr:rowOff>
    </xdr:from>
    <xdr:ext cx="405111" cy="259045"/>
    <xdr:sp macro="" textlink="">
      <xdr:nvSpPr>
        <xdr:cNvPr id="83" name="n_3aveValue【道路】&#10;有形固定資産減価償却率"/>
        <xdr:cNvSpPr txBox="1"/>
      </xdr:nvSpPr>
      <xdr:spPr>
        <a:xfrm>
          <a:off x="1611004" y="610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17543</xdr:rowOff>
    </xdr:from>
    <xdr:ext cx="405111" cy="259045"/>
    <xdr:sp macro="" textlink="">
      <xdr:nvSpPr>
        <xdr:cNvPr id="84" name="n_4aveValue【道路】&#10;有形固定資産減価償却率"/>
        <xdr:cNvSpPr txBox="1"/>
      </xdr:nvSpPr>
      <xdr:spPr>
        <a:xfrm>
          <a:off x="836304" y="6052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58945</xdr:rowOff>
    </xdr:from>
    <xdr:ext cx="405111" cy="259045"/>
    <xdr:sp macro="" textlink="">
      <xdr:nvSpPr>
        <xdr:cNvPr id="85" name="n_1mainValue【道路】&#10;有形固定資産減価償却率"/>
        <xdr:cNvSpPr txBox="1"/>
      </xdr:nvSpPr>
      <xdr:spPr>
        <a:xfrm>
          <a:off x="3170564" y="559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63517</xdr:rowOff>
    </xdr:from>
    <xdr:ext cx="405111" cy="259045"/>
    <xdr:sp macro="" textlink="">
      <xdr:nvSpPr>
        <xdr:cNvPr id="86" name="n_2mainValue【道路】&#10;有形固定資産減価償却率"/>
        <xdr:cNvSpPr txBox="1"/>
      </xdr:nvSpPr>
      <xdr:spPr>
        <a:xfrm>
          <a:off x="238570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148099</xdr:rowOff>
    </xdr:from>
    <xdr:ext cx="405111" cy="259045"/>
    <xdr:sp macro="" textlink="">
      <xdr:nvSpPr>
        <xdr:cNvPr id="87" name="n_3mainValue【道路】&#10;有形固定資産減価償却率"/>
        <xdr:cNvSpPr txBox="1"/>
      </xdr:nvSpPr>
      <xdr:spPr>
        <a:xfrm>
          <a:off x="1611004" y="551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70375</xdr:rowOff>
    </xdr:from>
    <xdr:ext cx="405111" cy="259045"/>
    <xdr:sp macro="" textlink="">
      <xdr:nvSpPr>
        <xdr:cNvPr id="88" name="n_4mainValue【道路】&#10;有形固定資産減価償却率"/>
        <xdr:cNvSpPr txBox="1"/>
      </xdr:nvSpPr>
      <xdr:spPr>
        <a:xfrm>
          <a:off x="836304" y="543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5364041" y="686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32949</xdr:rowOff>
    </xdr:from>
    <xdr:to>
      <xdr:col>54</xdr:col>
      <xdr:colOff>189865</xdr:colOff>
      <xdr:row>41</xdr:row>
      <xdr:rowOff>90053</xdr:rowOff>
    </xdr:to>
    <xdr:cxnSp macro="">
      <xdr:nvCxnSpPr>
        <xdr:cNvPr id="111" name="直線コネクタ 110"/>
        <xdr:cNvCxnSpPr/>
      </xdr:nvCxnSpPr>
      <xdr:spPr>
        <a:xfrm flipV="1">
          <a:off x="9219565" y="5732709"/>
          <a:ext cx="0" cy="1230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93880</xdr:rowOff>
    </xdr:from>
    <xdr:ext cx="534377" cy="259045"/>
    <xdr:sp macro="" textlink="">
      <xdr:nvSpPr>
        <xdr:cNvPr id="112" name="【道路】&#10;一人当たり延長最小値テキスト"/>
        <xdr:cNvSpPr txBox="1"/>
      </xdr:nvSpPr>
      <xdr:spPr>
        <a:xfrm>
          <a:off x="9258300" y="696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90053</xdr:rowOff>
    </xdr:from>
    <xdr:to>
      <xdr:col>55</xdr:col>
      <xdr:colOff>88900</xdr:colOff>
      <xdr:row>41</xdr:row>
      <xdr:rowOff>90053</xdr:rowOff>
    </xdr:to>
    <xdr:cxnSp macro="">
      <xdr:nvCxnSpPr>
        <xdr:cNvPr id="113" name="直線コネクタ 112"/>
        <xdr:cNvCxnSpPr/>
      </xdr:nvCxnSpPr>
      <xdr:spPr>
        <a:xfrm>
          <a:off x="9154160" y="6963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151076</xdr:rowOff>
    </xdr:from>
    <xdr:ext cx="534377" cy="259045"/>
    <xdr:sp macro="" textlink="">
      <xdr:nvSpPr>
        <xdr:cNvPr id="114" name="【道路】&#10;一人当たり延長最大値テキスト"/>
        <xdr:cNvSpPr txBox="1"/>
      </xdr:nvSpPr>
      <xdr:spPr>
        <a:xfrm>
          <a:off x="9258300" y="55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32949</xdr:rowOff>
    </xdr:from>
    <xdr:to>
      <xdr:col>55</xdr:col>
      <xdr:colOff>88900</xdr:colOff>
      <xdr:row>34</xdr:row>
      <xdr:rowOff>32949</xdr:rowOff>
    </xdr:to>
    <xdr:cxnSp macro="">
      <xdr:nvCxnSpPr>
        <xdr:cNvPr id="115" name="直線コネクタ 114"/>
        <xdr:cNvCxnSpPr/>
      </xdr:nvCxnSpPr>
      <xdr:spPr>
        <a:xfrm>
          <a:off x="9154160" y="5732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126128</xdr:rowOff>
    </xdr:from>
    <xdr:ext cx="534377" cy="259045"/>
    <xdr:sp macro="" textlink="">
      <xdr:nvSpPr>
        <xdr:cNvPr id="116" name="【道路】&#10;一人当たり延長平均値テキスト"/>
        <xdr:cNvSpPr txBox="1"/>
      </xdr:nvSpPr>
      <xdr:spPr>
        <a:xfrm>
          <a:off x="9258300" y="6496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147701</xdr:rowOff>
    </xdr:from>
    <xdr:to>
      <xdr:col>55</xdr:col>
      <xdr:colOff>50800</xdr:colOff>
      <xdr:row>39</xdr:row>
      <xdr:rowOff>77851</xdr:rowOff>
    </xdr:to>
    <xdr:sp macro="" textlink="">
      <xdr:nvSpPr>
        <xdr:cNvPr id="117" name="フローチャート: 判断 116"/>
        <xdr:cNvSpPr/>
      </xdr:nvSpPr>
      <xdr:spPr>
        <a:xfrm>
          <a:off x="9192260" y="65180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5146</xdr:rowOff>
    </xdr:from>
    <xdr:to>
      <xdr:col>50</xdr:col>
      <xdr:colOff>165100</xdr:colOff>
      <xdr:row>41</xdr:row>
      <xdr:rowOff>106746</xdr:rowOff>
    </xdr:to>
    <xdr:sp macro="" textlink="">
      <xdr:nvSpPr>
        <xdr:cNvPr id="118" name="フローチャート: 判断 117"/>
        <xdr:cNvSpPr/>
      </xdr:nvSpPr>
      <xdr:spPr>
        <a:xfrm>
          <a:off x="8445500" y="687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122281</xdr:rowOff>
    </xdr:from>
    <xdr:to>
      <xdr:col>46</xdr:col>
      <xdr:colOff>38100</xdr:colOff>
      <xdr:row>41</xdr:row>
      <xdr:rowOff>52431</xdr:rowOff>
    </xdr:to>
    <xdr:sp macro="" textlink="">
      <xdr:nvSpPr>
        <xdr:cNvPr id="119" name="フローチャート: 判断 118"/>
        <xdr:cNvSpPr/>
      </xdr:nvSpPr>
      <xdr:spPr>
        <a:xfrm>
          <a:off x="7670800" y="68278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129413</xdr:rowOff>
    </xdr:from>
    <xdr:to>
      <xdr:col>41</xdr:col>
      <xdr:colOff>101600</xdr:colOff>
      <xdr:row>41</xdr:row>
      <xdr:rowOff>59563</xdr:rowOff>
    </xdr:to>
    <xdr:sp macro="" textlink="">
      <xdr:nvSpPr>
        <xdr:cNvPr id="120" name="フローチャート: 判断 119"/>
        <xdr:cNvSpPr/>
      </xdr:nvSpPr>
      <xdr:spPr>
        <a:xfrm>
          <a:off x="6873240" y="6835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138283</xdr:rowOff>
    </xdr:from>
    <xdr:to>
      <xdr:col>36</xdr:col>
      <xdr:colOff>165100</xdr:colOff>
      <xdr:row>41</xdr:row>
      <xdr:rowOff>68433</xdr:rowOff>
    </xdr:to>
    <xdr:sp macro="" textlink="">
      <xdr:nvSpPr>
        <xdr:cNvPr id="121" name="フローチャート: 判断 120"/>
        <xdr:cNvSpPr/>
      </xdr:nvSpPr>
      <xdr:spPr>
        <a:xfrm>
          <a:off x="6098540" y="6843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153599</xdr:rowOff>
    </xdr:from>
    <xdr:to>
      <xdr:col>55</xdr:col>
      <xdr:colOff>50800</xdr:colOff>
      <xdr:row>34</xdr:row>
      <xdr:rowOff>83749</xdr:rowOff>
    </xdr:to>
    <xdr:sp macro="" textlink="">
      <xdr:nvSpPr>
        <xdr:cNvPr id="127" name="楕円 126"/>
        <xdr:cNvSpPr/>
      </xdr:nvSpPr>
      <xdr:spPr>
        <a:xfrm>
          <a:off x="9192260" y="56857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106626</xdr:rowOff>
    </xdr:from>
    <xdr:ext cx="534377" cy="259045"/>
    <xdr:sp macro="" textlink="">
      <xdr:nvSpPr>
        <xdr:cNvPr id="128" name="【道路】&#10;一人当たり延長該当値テキスト"/>
        <xdr:cNvSpPr txBox="1"/>
      </xdr:nvSpPr>
      <xdr:spPr>
        <a:xfrm>
          <a:off x="9258300" y="563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8438</xdr:rowOff>
    </xdr:from>
    <xdr:to>
      <xdr:col>50</xdr:col>
      <xdr:colOff>165100</xdr:colOff>
      <xdr:row>34</xdr:row>
      <xdr:rowOff>110038</xdr:rowOff>
    </xdr:to>
    <xdr:sp macro="" textlink="">
      <xdr:nvSpPr>
        <xdr:cNvPr id="129" name="楕円 128"/>
        <xdr:cNvSpPr/>
      </xdr:nvSpPr>
      <xdr:spPr>
        <a:xfrm>
          <a:off x="8445500" y="570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32949</xdr:rowOff>
    </xdr:from>
    <xdr:to>
      <xdr:col>55</xdr:col>
      <xdr:colOff>0</xdr:colOff>
      <xdr:row>34</xdr:row>
      <xdr:rowOff>59238</xdr:rowOff>
    </xdr:to>
    <xdr:cxnSp macro="">
      <xdr:nvCxnSpPr>
        <xdr:cNvPr id="130" name="直線コネクタ 129"/>
        <xdr:cNvCxnSpPr/>
      </xdr:nvCxnSpPr>
      <xdr:spPr>
        <a:xfrm flipV="1">
          <a:off x="8496300" y="5732709"/>
          <a:ext cx="7239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34270</xdr:rowOff>
    </xdr:from>
    <xdr:to>
      <xdr:col>46</xdr:col>
      <xdr:colOff>38100</xdr:colOff>
      <xdr:row>34</xdr:row>
      <xdr:rowOff>135870</xdr:rowOff>
    </xdr:to>
    <xdr:sp macro="" textlink="">
      <xdr:nvSpPr>
        <xdr:cNvPr id="131" name="楕円 130"/>
        <xdr:cNvSpPr/>
      </xdr:nvSpPr>
      <xdr:spPr>
        <a:xfrm>
          <a:off x="7670800" y="5734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59238</xdr:rowOff>
    </xdr:from>
    <xdr:to>
      <xdr:col>50</xdr:col>
      <xdr:colOff>114300</xdr:colOff>
      <xdr:row>34</xdr:row>
      <xdr:rowOff>85070</xdr:rowOff>
    </xdr:to>
    <xdr:cxnSp macro="">
      <xdr:nvCxnSpPr>
        <xdr:cNvPr id="132" name="直線コネクタ 131"/>
        <xdr:cNvCxnSpPr/>
      </xdr:nvCxnSpPr>
      <xdr:spPr>
        <a:xfrm flipV="1">
          <a:off x="7713980" y="5758998"/>
          <a:ext cx="78232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56444</xdr:rowOff>
    </xdr:from>
    <xdr:to>
      <xdr:col>41</xdr:col>
      <xdr:colOff>101600</xdr:colOff>
      <xdr:row>34</xdr:row>
      <xdr:rowOff>158044</xdr:rowOff>
    </xdr:to>
    <xdr:sp macro="" textlink="">
      <xdr:nvSpPr>
        <xdr:cNvPr id="133" name="楕円 132"/>
        <xdr:cNvSpPr/>
      </xdr:nvSpPr>
      <xdr:spPr>
        <a:xfrm>
          <a:off x="6873240" y="575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85070</xdr:rowOff>
    </xdr:from>
    <xdr:to>
      <xdr:col>45</xdr:col>
      <xdr:colOff>177800</xdr:colOff>
      <xdr:row>34</xdr:row>
      <xdr:rowOff>107244</xdr:rowOff>
    </xdr:to>
    <xdr:cxnSp macro="">
      <xdr:nvCxnSpPr>
        <xdr:cNvPr id="134" name="直線コネクタ 133"/>
        <xdr:cNvCxnSpPr/>
      </xdr:nvCxnSpPr>
      <xdr:spPr>
        <a:xfrm flipV="1">
          <a:off x="6924040" y="5784830"/>
          <a:ext cx="78994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81499</xdr:rowOff>
    </xdr:from>
    <xdr:to>
      <xdr:col>36</xdr:col>
      <xdr:colOff>165100</xdr:colOff>
      <xdr:row>35</xdr:row>
      <xdr:rowOff>11649</xdr:rowOff>
    </xdr:to>
    <xdr:sp macro="" textlink="">
      <xdr:nvSpPr>
        <xdr:cNvPr id="135" name="楕円 134"/>
        <xdr:cNvSpPr/>
      </xdr:nvSpPr>
      <xdr:spPr>
        <a:xfrm>
          <a:off x="6098540" y="5781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107244</xdr:rowOff>
    </xdr:from>
    <xdr:to>
      <xdr:col>41</xdr:col>
      <xdr:colOff>50800</xdr:colOff>
      <xdr:row>34</xdr:row>
      <xdr:rowOff>132299</xdr:rowOff>
    </xdr:to>
    <xdr:cxnSp macro="">
      <xdr:nvCxnSpPr>
        <xdr:cNvPr id="136" name="直線コネクタ 135"/>
        <xdr:cNvCxnSpPr/>
      </xdr:nvCxnSpPr>
      <xdr:spPr>
        <a:xfrm flipV="1">
          <a:off x="6149340" y="5807004"/>
          <a:ext cx="7747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97873</xdr:rowOff>
    </xdr:from>
    <xdr:ext cx="534377" cy="259045"/>
    <xdr:sp macro="" textlink="">
      <xdr:nvSpPr>
        <xdr:cNvPr id="137" name="n_1aveValue【道路】&#10;一人当たり延長"/>
        <xdr:cNvSpPr txBox="1"/>
      </xdr:nvSpPr>
      <xdr:spPr>
        <a:xfrm>
          <a:off x="8239271" y="697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43558</xdr:rowOff>
    </xdr:from>
    <xdr:ext cx="534377" cy="259045"/>
    <xdr:sp macro="" textlink="">
      <xdr:nvSpPr>
        <xdr:cNvPr id="138" name="n_2aveValue【道路】&#10;一人当たり延長"/>
        <xdr:cNvSpPr txBox="1"/>
      </xdr:nvSpPr>
      <xdr:spPr>
        <a:xfrm>
          <a:off x="7477271" y="69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50690</xdr:rowOff>
    </xdr:from>
    <xdr:ext cx="534377" cy="259045"/>
    <xdr:sp macro="" textlink="">
      <xdr:nvSpPr>
        <xdr:cNvPr id="139" name="n_3aveValue【道路】&#10;一人当たり延長"/>
        <xdr:cNvSpPr txBox="1"/>
      </xdr:nvSpPr>
      <xdr:spPr>
        <a:xfrm>
          <a:off x="6702571" y="692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59560</xdr:rowOff>
    </xdr:from>
    <xdr:ext cx="534377" cy="259045"/>
    <xdr:sp macro="" textlink="">
      <xdr:nvSpPr>
        <xdr:cNvPr id="140" name="n_4aveValue【道路】&#10;一人当たり延長"/>
        <xdr:cNvSpPr txBox="1"/>
      </xdr:nvSpPr>
      <xdr:spPr>
        <a:xfrm>
          <a:off x="5905011" y="69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126565</xdr:rowOff>
    </xdr:from>
    <xdr:ext cx="534377" cy="259045"/>
    <xdr:sp macro="" textlink="">
      <xdr:nvSpPr>
        <xdr:cNvPr id="141" name="n_1mainValue【道路】&#10;一人当たり延長"/>
        <xdr:cNvSpPr txBox="1"/>
      </xdr:nvSpPr>
      <xdr:spPr>
        <a:xfrm>
          <a:off x="8239271" y="549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152397</xdr:rowOff>
    </xdr:from>
    <xdr:ext cx="534377" cy="259045"/>
    <xdr:sp macro="" textlink="">
      <xdr:nvSpPr>
        <xdr:cNvPr id="142" name="n_2mainValue【道路】&#10;一人当たり延長"/>
        <xdr:cNvSpPr txBox="1"/>
      </xdr:nvSpPr>
      <xdr:spPr>
        <a:xfrm>
          <a:off x="7477271" y="551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3121</xdr:rowOff>
    </xdr:from>
    <xdr:ext cx="534377" cy="259045"/>
    <xdr:sp macro="" textlink="">
      <xdr:nvSpPr>
        <xdr:cNvPr id="143" name="n_3mainValue【道路】&#10;一人当たり延長"/>
        <xdr:cNvSpPr txBox="1"/>
      </xdr:nvSpPr>
      <xdr:spPr>
        <a:xfrm>
          <a:off x="6702571" y="55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28176</xdr:rowOff>
    </xdr:from>
    <xdr:ext cx="534377" cy="259045"/>
    <xdr:sp macro="" textlink="">
      <xdr:nvSpPr>
        <xdr:cNvPr id="144" name="n_4mainValue【道路】&#10;一人当たり延長"/>
        <xdr:cNvSpPr txBox="1"/>
      </xdr:nvSpPr>
      <xdr:spPr>
        <a:xfrm>
          <a:off x="5905011" y="55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22860</xdr:rowOff>
    </xdr:from>
    <xdr:to>
      <xdr:col>24</xdr:col>
      <xdr:colOff>62865</xdr:colOff>
      <xdr:row>64</xdr:row>
      <xdr:rowOff>160020</xdr:rowOff>
    </xdr:to>
    <xdr:cxnSp macro="">
      <xdr:nvCxnSpPr>
        <xdr:cNvPr id="169" name="直線コネクタ 168"/>
        <xdr:cNvCxnSpPr/>
      </xdr:nvCxnSpPr>
      <xdr:spPr>
        <a:xfrm flipV="1">
          <a:off x="4086225" y="95783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0" name="【橋りょう・トンネル】&#10;有形固定資産減価償却率最小値テキスト"/>
        <xdr:cNvSpPr txBox="1"/>
      </xdr:nvSpPr>
      <xdr:spPr>
        <a:xfrm>
          <a:off x="412496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1" name="直線コネクタ 170"/>
        <xdr:cNvCxnSpPr/>
      </xdr:nvCxnSpPr>
      <xdr:spPr>
        <a:xfrm>
          <a:off x="4020820" y="1088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140987</xdr:rowOff>
    </xdr:from>
    <xdr:ext cx="405111" cy="259045"/>
    <xdr:sp macro="" textlink="">
      <xdr:nvSpPr>
        <xdr:cNvPr id="172" name="【橋りょう・トンネル】&#10;有形固定資産減価償却率最大値テキスト"/>
        <xdr:cNvSpPr txBox="1"/>
      </xdr:nvSpPr>
      <xdr:spPr>
        <a:xfrm>
          <a:off x="412496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22860</xdr:rowOff>
    </xdr:from>
    <xdr:to>
      <xdr:col>24</xdr:col>
      <xdr:colOff>152400</xdr:colOff>
      <xdr:row>57</xdr:row>
      <xdr:rowOff>22860</xdr:rowOff>
    </xdr:to>
    <xdr:cxnSp macro="">
      <xdr:nvCxnSpPr>
        <xdr:cNvPr id="173" name="直線コネクタ 172"/>
        <xdr:cNvCxnSpPr/>
      </xdr:nvCxnSpPr>
      <xdr:spPr>
        <a:xfrm>
          <a:off x="4020820" y="957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80027</xdr:rowOff>
    </xdr:from>
    <xdr:ext cx="405111" cy="259045"/>
    <xdr:sp macro="" textlink="">
      <xdr:nvSpPr>
        <xdr:cNvPr id="174" name="【橋りょう・トンネル】&#10;有形固定資産減価償却率平均値テキスト"/>
        <xdr:cNvSpPr txBox="1"/>
      </xdr:nvSpPr>
      <xdr:spPr>
        <a:xfrm>
          <a:off x="4124960" y="1013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101600</xdr:rowOff>
    </xdr:from>
    <xdr:to>
      <xdr:col>24</xdr:col>
      <xdr:colOff>114300</xdr:colOff>
      <xdr:row>61</xdr:row>
      <xdr:rowOff>31750</xdr:rowOff>
    </xdr:to>
    <xdr:sp macro="" textlink="">
      <xdr:nvSpPr>
        <xdr:cNvPr id="175" name="フローチャート: 判断 174"/>
        <xdr:cNvSpPr/>
      </xdr:nvSpPr>
      <xdr:spPr>
        <a:xfrm>
          <a:off x="403606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132080</xdr:rowOff>
    </xdr:from>
    <xdr:to>
      <xdr:col>20</xdr:col>
      <xdr:colOff>38100</xdr:colOff>
      <xdr:row>60</xdr:row>
      <xdr:rowOff>62230</xdr:rowOff>
    </xdr:to>
    <xdr:sp macro="" textlink="">
      <xdr:nvSpPr>
        <xdr:cNvPr id="176" name="フローチャート: 判断 175"/>
        <xdr:cNvSpPr/>
      </xdr:nvSpPr>
      <xdr:spPr>
        <a:xfrm>
          <a:off x="3312160" y="10022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77" name="フローチャート: 判断 176"/>
        <xdr:cNvSpPr/>
      </xdr:nvSpPr>
      <xdr:spPr>
        <a:xfrm>
          <a:off x="251460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78" name="フローチャート: 判断 177"/>
        <xdr:cNvSpPr/>
      </xdr:nvSpPr>
      <xdr:spPr>
        <a:xfrm>
          <a:off x="1739900" y="998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9" name="フローチャート: 判断 178"/>
        <xdr:cNvSpPr/>
      </xdr:nvSpPr>
      <xdr:spPr>
        <a:xfrm>
          <a:off x="965200" y="9954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162560</xdr:rowOff>
    </xdr:from>
    <xdr:to>
      <xdr:col>24</xdr:col>
      <xdr:colOff>114300</xdr:colOff>
      <xdr:row>57</xdr:row>
      <xdr:rowOff>92710</xdr:rowOff>
    </xdr:to>
    <xdr:sp macro="" textlink="">
      <xdr:nvSpPr>
        <xdr:cNvPr id="185" name="楕円 184"/>
        <xdr:cNvSpPr/>
      </xdr:nvSpPr>
      <xdr:spPr>
        <a:xfrm>
          <a:off x="4036060" y="955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96537</xdr:rowOff>
    </xdr:from>
    <xdr:ext cx="405111" cy="259045"/>
    <xdr:sp macro="" textlink="">
      <xdr:nvSpPr>
        <xdr:cNvPr id="186" name="【橋りょう・トンネル】&#10;有形固定資産減価償却率該当値テキスト"/>
        <xdr:cNvSpPr txBox="1"/>
      </xdr:nvSpPr>
      <xdr:spPr>
        <a:xfrm>
          <a:off x="4124960"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113030</xdr:rowOff>
    </xdr:from>
    <xdr:to>
      <xdr:col>20</xdr:col>
      <xdr:colOff>38100</xdr:colOff>
      <xdr:row>57</xdr:row>
      <xdr:rowOff>43180</xdr:rowOff>
    </xdr:to>
    <xdr:sp macro="" textlink="">
      <xdr:nvSpPr>
        <xdr:cNvPr id="187" name="楕円 186"/>
        <xdr:cNvSpPr/>
      </xdr:nvSpPr>
      <xdr:spPr>
        <a:xfrm>
          <a:off x="3312160" y="9500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163830</xdr:rowOff>
    </xdr:from>
    <xdr:to>
      <xdr:col>24</xdr:col>
      <xdr:colOff>63500</xdr:colOff>
      <xdr:row>57</xdr:row>
      <xdr:rowOff>41910</xdr:rowOff>
    </xdr:to>
    <xdr:cxnSp macro="">
      <xdr:nvCxnSpPr>
        <xdr:cNvPr id="188" name="直線コネクタ 187"/>
        <xdr:cNvCxnSpPr/>
      </xdr:nvCxnSpPr>
      <xdr:spPr>
        <a:xfrm>
          <a:off x="3355340" y="955167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151130</xdr:rowOff>
    </xdr:from>
    <xdr:to>
      <xdr:col>15</xdr:col>
      <xdr:colOff>101600</xdr:colOff>
      <xdr:row>57</xdr:row>
      <xdr:rowOff>81280</xdr:rowOff>
    </xdr:to>
    <xdr:sp macro="" textlink="">
      <xdr:nvSpPr>
        <xdr:cNvPr id="189" name="楕円 188"/>
        <xdr:cNvSpPr/>
      </xdr:nvSpPr>
      <xdr:spPr>
        <a:xfrm>
          <a:off x="2514600" y="9538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163830</xdr:rowOff>
    </xdr:from>
    <xdr:to>
      <xdr:col>19</xdr:col>
      <xdr:colOff>177800</xdr:colOff>
      <xdr:row>57</xdr:row>
      <xdr:rowOff>30480</xdr:rowOff>
    </xdr:to>
    <xdr:cxnSp macro="">
      <xdr:nvCxnSpPr>
        <xdr:cNvPr id="190" name="直線コネクタ 189"/>
        <xdr:cNvCxnSpPr/>
      </xdr:nvCxnSpPr>
      <xdr:spPr>
        <a:xfrm flipV="1">
          <a:off x="2565400" y="955167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97790</xdr:rowOff>
    </xdr:from>
    <xdr:to>
      <xdr:col>10</xdr:col>
      <xdr:colOff>165100</xdr:colOff>
      <xdr:row>57</xdr:row>
      <xdr:rowOff>27940</xdr:rowOff>
    </xdr:to>
    <xdr:sp macro="" textlink="">
      <xdr:nvSpPr>
        <xdr:cNvPr id="191" name="楕円 190"/>
        <xdr:cNvSpPr/>
      </xdr:nvSpPr>
      <xdr:spPr>
        <a:xfrm>
          <a:off x="1739900" y="9485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148590</xdr:rowOff>
    </xdr:from>
    <xdr:to>
      <xdr:col>15</xdr:col>
      <xdr:colOff>50800</xdr:colOff>
      <xdr:row>57</xdr:row>
      <xdr:rowOff>30480</xdr:rowOff>
    </xdr:to>
    <xdr:cxnSp macro="">
      <xdr:nvCxnSpPr>
        <xdr:cNvPr id="192" name="直線コネクタ 191"/>
        <xdr:cNvCxnSpPr/>
      </xdr:nvCxnSpPr>
      <xdr:spPr>
        <a:xfrm>
          <a:off x="1790700" y="953643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86360</xdr:rowOff>
    </xdr:from>
    <xdr:to>
      <xdr:col>6</xdr:col>
      <xdr:colOff>38100</xdr:colOff>
      <xdr:row>57</xdr:row>
      <xdr:rowOff>16510</xdr:rowOff>
    </xdr:to>
    <xdr:sp macro="" textlink="">
      <xdr:nvSpPr>
        <xdr:cNvPr id="193" name="楕円 192"/>
        <xdr:cNvSpPr/>
      </xdr:nvSpPr>
      <xdr:spPr>
        <a:xfrm>
          <a:off x="965200" y="9474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137160</xdr:rowOff>
    </xdr:from>
    <xdr:to>
      <xdr:col>10</xdr:col>
      <xdr:colOff>114300</xdr:colOff>
      <xdr:row>56</xdr:row>
      <xdr:rowOff>148590</xdr:rowOff>
    </xdr:to>
    <xdr:cxnSp macro="">
      <xdr:nvCxnSpPr>
        <xdr:cNvPr id="194" name="直線コネクタ 193"/>
        <xdr:cNvCxnSpPr/>
      </xdr:nvCxnSpPr>
      <xdr:spPr>
        <a:xfrm>
          <a:off x="1008380" y="952500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53357</xdr:rowOff>
    </xdr:from>
    <xdr:ext cx="405111" cy="259045"/>
    <xdr:sp macro="" textlink="">
      <xdr:nvSpPr>
        <xdr:cNvPr id="195" name="n_1aveValue【橋りょう・トンネル】&#10;有形固定資産減価償却率"/>
        <xdr:cNvSpPr txBox="1"/>
      </xdr:nvSpPr>
      <xdr:spPr>
        <a:xfrm>
          <a:off x="317056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96" name="n_2aveValue【橋りょう・トンネル】&#10;有形固定資産減価償却率"/>
        <xdr:cNvSpPr txBox="1"/>
      </xdr:nvSpPr>
      <xdr:spPr>
        <a:xfrm>
          <a:off x="238570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197" name="n_3aveValue【橋りょう・トンネル】&#10;有形固定資産減価償却率"/>
        <xdr:cNvSpPr txBox="1"/>
      </xdr:nvSpPr>
      <xdr:spPr>
        <a:xfrm>
          <a:off x="161100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156227</xdr:rowOff>
    </xdr:from>
    <xdr:ext cx="405111" cy="259045"/>
    <xdr:sp macro="" textlink="">
      <xdr:nvSpPr>
        <xdr:cNvPr id="198" name="n_4aveValue【橋りょう・トンネル】&#10;有形固定資産減価償却率"/>
        <xdr:cNvSpPr txBox="1"/>
      </xdr:nvSpPr>
      <xdr:spPr>
        <a:xfrm>
          <a:off x="836304"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59707</xdr:rowOff>
    </xdr:from>
    <xdr:ext cx="405111" cy="259045"/>
    <xdr:sp macro="" textlink="">
      <xdr:nvSpPr>
        <xdr:cNvPr id="199" name="n_1mainValue【橋りょう・トンネル】&#10;有形固定資産減価償却率"/>
        <xdr:cNvSpPr txBox="1"/>
      </xdr:nvSpPr>
      <xdr:spPr>
        <a:xfrm>
          <a:off x="317056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97807</xdr:rowOff>
    </xdr:from>
    <xdr:ext cx="405111" cy="259045"/>
    <xdr:sp macro="" textlink="">
      <xdr:nvSpPr>
        <xdr:cNvPr id="200" name="n_2mainValue【橋りょう・トンネル】&#10;有形固定資産減価償却率"/>
        <xdr:cNvSpPr txBox="1"/>
      </xdr:nvSpPr>
      <xdr:spPr>
        <a:xfrm>
          <a:off x="238570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44467</xdr:rowOff>
    </xdr:from>
    <xdr:ext cx="405111" cy="259045"/>
    <xdr:sp macro="" textlink="">
      <xdr:nvSpPr>
        <xdr:cNvPr id="201" name="n_3mainValue【橋りょう・トンネル】&#10;有形固定資産減価償却率"/>
        <xdr:cNvSpPr txBox="1"/>
      </xdr:nvSpPr>
      <xdr:spPr>
        <a:xfrm>
          <a:off x="161100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33037</xdr:rowOff>
    </xdr:from>
    <xdr:ext cx="405111" cy="259045"/>
    <xdr:sp macro="" textlink="">
      <xdr:nvSpPr>
        <xdr:cNvPr id="202" name="n_4mainValue【橋りょう・トンネル】&#10;有形固定資産減価償却率"/>
        <xdr:cNvSpPr txBox="1"/>
      </xdr:nvSpPr>
      <xdr:spPr>
        <a:xfrm>
          <a:off x="83630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4" name="テキスト ボックス 213"/>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6" name="テキスト ボックス 215"/>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8" name="テキスト ボックス 217"/>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0" name="テキスト ボックス 219"/>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2" name="テキスト ボックス 221"/>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4" name="テキスト ボックス 223"/>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2895</xdr:rowOff>
    </xdr:from>
    <xdr:to>
      <xdr:col>54</xdr:col>
      <xdr:colOff>189865</xdr:colOff>
      <xdr:row>64</xdr:row>
      <xdr:rowOff>85182</xdr:rowOff>
    </xdr:to>
    <xdr:cxnSp macro="">
      <xdr:nvCxnSpPr>
        <xdr:cNvPr id="228" name="直線コネクタ 227"/>
        <xdr:cNvCxnSpPr/>
      </xdr:nvCxnSpPr>
      <xdr:spPr>
        <a:xfrm flipV="1">
          <a:off x="9219565" y="9223095"/>
          <a:ext cx="0" cy="1591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89009</xdr:rowOff>
    </xdr:from>
    <xdr:ext cx="534377" cy="259045"/>
    <xdr:sp macro="" textlink="">
      <xdr:nvSpPr>
        <xdr:cNvPr id="229" name="【橋りょう・トンネル】&#10;一人当たり有形固定資産（償却資産）額最小値テキスト"/>
        <xdr:cNvSpPr txBox="1"/>
      </xdr:nvSpPr>
      <xdr:spPr>
        <a:xfrm>
          <a:off x="9258300" y="108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85182</xdr:rowOff>
    </xdr:from>
    <xdr:to>
      <xdr:col>55</xdr:col>
      <xdr:colOff>88900</xdr:colOff>
      <xdr:row>64</xdr:row>
      <xdr:rowOff>85182</xdr:rowOff>
    </xdr:to>
    <xdr:cxnSp macro="">
      <xdr:nvCxnSpPr>
        <xdr:cNvPr id="230" name="直線コネクタ 229"/>
        <xdr:cNvCxnSpPr/>
      </xdr:nvCxnSpPr>
      <xdr:spPr>
        <a:xfrm>
          <a:off x="9154160" y="10814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121022</xdr:rowOff>
    </xdr:from>
    <xdr:ext cx="690189" cy="259045"/>
    <xdr:sp macro="" textlink="">
      <xdr:nvSpPr>
        <xdr:cNvPr id="231" name="【橋りょう・トンネル】&#10;一人当たり有形固定資産（償却資産）額最大値テキスト"/>
        <xdr:cNvSpPr txBox="1"/>
      </xdr:nvSpPr>
      <xdr:spPr>
        <a:xfrm>
          <a:off x="9258300" y="9005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2895</xdr:rowOff>
    </xdr:from>
    <xdr:to>
      <xdr:col>55</xdr:col>
      <xdr:colOff>88900</xdr:colOff>
      <xdr:row>55</xdr:row>
      <xdr:rowOff>2895</xdr:rowOff>
    </xdr:to>
    <xdr:cxnSp macro="">
      <xdr:nvCxnSpPr>
        <xdr:cNvPr id="232" name="直線コネクタ 231"/>
        <xdr:cNvCxnSpPr/>
      </xdr:nvCxnSpPr>
      <xdr:spPr>
        <a:xfrm>
          <a:off x="9154160" y="922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154738</xdr:rowOff>
    </xdr:from>
    <xdr:ext cx="599010" cy="259045"/>
    <xdr:sp macro="" textlink="">
      <xdr:nvSpPr>
        <xdr:cNvPr id="233" name="【橋りょう・トンネル】&#10;一人当たり有形固定資産（償却資産）額平均値テキスト"/>
        <xdr:cNvSpPr txBox="1"/>
      </xdr:nvSpPr>
      <xdr:spPr>
        <a:xfrm>
          <a:off x="9258300" y="102131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131861</xdr:rowOff>
    </xdr:from>
    <xdr:to>
      <xdr:col>55</xdr:col>
      <xdr:colOff>50800</xdr:colOff>
      <xdr:row>62</xdr:row>
      <xdr:rowOff>62011</xdr:rowOff>
    </xdr:to>
    <xdr:sp macro="" textlink="">
      <xdr:nvSpPr>
        <xdr:cNvPr id="234" name="フローチャート: 判断 233"/>
        <xdr:cNvSpPr/>
      </xdr:nvSpPr>
      <xdr:spPr>
        <a:xfrm>
          <a:off x="9192260" y="10357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113764</xdr:rowOff>
    </xdr:from>
    <xdr:to>
      <xdr:col>50</xdr:col>
      <xdr:colOff>165100</xdr:colOff>
      <xdr:row>63</xdr:row>
      <xdr:rowOff>43914</xdr:rowOff>
    </xdr:to>
    <xdr:sp macro="" textlink="">
      <xdr:nvSpPr>
        <xdr:cNvPr id="235" name="フローチャート: 判断 234"/>
        <xdr:cNvSpPr/>
      </xdr:nvSpPr>
      <xdr:spPr>
        <a:xfrm>
          <a:off x="8445500" y="105074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77357</xdr:rowOff>
    </xdr:from>
    <xdr:to>
      <xdr:col>46</xdr:col>
      <xdr:colOff>38100</xdr:colOff>
      <xdr:row>63</xdr:row>
      <xdr:rowOff>7507</xdr:rowOff>
    </xdr:to>
    <xdr:sp macro="" textlink="">
      <xdr:nvSpPr>
        <xdr:cNvPr id="236" name="フローチャート: 判断 235"/>
        <xdr:cNvSpPr/>
      </xdr:nvSpPr>
      <xdr:spPr>
        <a:xfrm>
          <a:off x="7670800" y="104710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79936</xdr:rowOff>
    </xdr:from>
    <xdr:to>
      <xdr:col>41</xdr:col>
      <xdr:colOff>101600</xdr:colOff>
      <xdr:row>63</xdr:row>
      <xdr:rowOff>10086</xdr:rowOff>
    </xdr:to>
    <xdr:sp macro="" textlink="">
      <xdr:nvSpPr>
        <xdr:cNvPr id="237" name="フローチャート: 判断 236"/>
        <xdr:cNvSpPr/>
      </xdr:nvSpPr>
      <xdr:spPr>
        <a:xfrm>
          <a:off x="6873240" y="104736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72716</xdr:rowOff>
    </xdr:from>
    <xdr:to>
      <xdr:col>36</xdr:col>
      <xdr:colOff>165100</xdr:colOff>
      <xdr:row>63</xdr:row>
      <xdr:rowOff>2866</xdr:rowOff>
    </xdr:to>
    <xdr:sp macro="" textlink="">
      <xdr:nvSpPr>
        <xdr:cNvPr id="238" name="フローチャート: 判断 237"/>
        <xdr:cNvSpPr/>
      </xdr:nvSpPr>
      <xdr:spPr>
        <a:xfrm>
          <a:off x="6098540" y="104663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133620</xdr:rowOff>
    </xdr:from>
    <xdr:to>
      <xdr:col>55</xdr:col>
      <xdr:colOff>50800</xdr:colOff>
      <xdr:row>62</xdr:row>
      <xdr:rowOff>63770</xdr:rowOff>
    </xdr:to>
    <xdr:sp macro="" textlink="">
      <xdr:nvSpPr>
        <xdr:cNvPr id="244" name="楕円 243"/>
        <xdr:cNvSpPr/>
      </xdr:nvSpPr>
      <xdr:spPr>
        <a:xfrm>
          <a:off x="9192260" y="10359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112047</xdr:rowOff>
    </xdr:from>
    <xdr:ext cx="599010" cy="259045"/>
    <xdr:sp macro="" textlink="">
      <xdr:nvSpPr>
        <xdr:cNvPr id="245" name="【橋りょう・トンネル】&#10;一人当たり有形固定資産（償却資産）額該当値テキスト"/>
        <xdr:cNvSpPr txBox="1"/>
      </xdr:nvSpPr>
      <xdr:spPr>
        <a:xfrm>
          <a:off x="9258300" y="1033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140822</xdr:rowOff>
    </xdr:from>
    <xdr:to>
      <xdr:col>50</xdr:col>
      <xdr:colOff>165100</xdr:colOff>
      <xdr:row>62</xdr:row>
      <xdr:rowOff>70972</xdr:rowOff>
    </xdr:to>
    <xdr:sp macro="" textlink="">
      <xdr:nvSpPr>
        <xdr:cNvPr id="246" name="楕円 245"/>
        <xdr:cNvSpPr/>
      </xdr:nvSpPr>
      <xdr:spPr>
        <a:xfrm>
          <a:off x="8445500" y="10366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12970</xdr:rowOff>
    </xdr:from>
    <xdr:to>
      <xdr:col>55</xdr:col>
      <xdr:colOff>0</xdr:colOff>
      <xdr:row>62</xdr:row>
      <xdr:rowOff>20172</xdr:rowOff>
    </xdr:to>
    <xdr:cxnSp macro="">
      <xdr:nvCxnSpPr>
        <xdr:cNvPr id="247" name="直線コネクタ 246"/>
        <xdr:cNvCxnSpPr/>
      </xdr:nvCxnSpPr>
      <xdr:spPr>
        <a:xfrm flipV="1">
          <a:off x="8496300" y="10406650"/>
          <a:ext cx="723900" cy="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154418</xdr:rowOff>
    </xdr:from>
    <xdr:to>
      <xdr:col>46</xdr:col>
      <xdr:colOff>38100</xdr:colOff>
      <xdr:row>62</xdr:row>
      <xdr:rowOff>84568</xdr:rowOff>
    </xdr:to>
    <xdr:sp macro="" textlink="">
      <xdr:nvSpPr>
        <xdr:cNvPr id="248" name="楕円 247"/>
        <xdr:cNvSpPr/>
      </xdr:nvSpPr>
      <xdr:spPr>
        <a:xfrm>
          <a:off x="7670800" y="103804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20172</xdr:rowOff>
    </xdr:from>
    <xdr:to>
      <xdr:col>50</xdr:col>
      <xdr:colOff>114300</xdr:colOff>
      <xdr:row>62</xdr:row>
      <xdr:rowOff>33768</xdr:rowOff>
    </xdr:to>
    <xdr:cxnSp macro="">
      <xdr:nvCxnSpPr>
        <xdr:cNvPr id="249" name="直線コネクタ 248"/>
        <xdr:cNvCxnSpPr/>
      </xdr:nvCxnSpPr>
      <xdr:spPr>
        <a:xfrm flipV="1">
          <a:off x="7713980" y="10413852"/>
          <a:ext cx="78232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160593</xdr:rowOff>
    </xdr:from>
    <xdr:to>
      <xdr:col>41</xdr:col>
      <xdr:colOff>101600</xdr:colOff>
      <xdr:row>62</xdr:row>
      <xdr:rowOff>90743</xdr:rowOff>
    </xdr:to>
    <xdr:sp macro="" textlink="">
      <xdr:nvSpPr>
        <xdr:cNvPr id="250" name="楕円 249"/>
        <xdr:cNvSpPr/>
      </xdr:nvSpPr>
      <xdr:spPr>
        <a:xfrm>
          <a:off x="6873240" y="103866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33768</xdr:rowOff>
    </xdr:from>
    <xdr:to>
      <xdr:col>45</xdr:col>
      <xdr:colOff>177800</xdr:colOff>
      <xdr:row>62</xdr:row>
      <xdr:rowOff>39943</xdr:rowOff>
    </xdr:to>
    <xdr:cxnSp macro="">
      <xdr:nvCxnSpPr>
        <xdr:cNvPr id="251" name="直線コネクタ 250"/>
        <xdr:cNvCxnSpPr/>
      </xdr:nvCxnSpPr>
      <xdr:spPr>
        <a:xfrm flipV="1">
          <a:off x="6924040" y="10427448"/>
          <a:ext cx="789940" cy="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4097</xdr:rowOff>
    </xdr:from>
    <xdr:to>
      <xdr:col>36</xdr:col>
      <xdr:colOff>165100</xdr:colOff>
      <xdr:row>62</xdr:row>
      <xdr:rowOff>105697</xdr:rowOff>
    </xdr:to>
    <xdr:sp macro="" textlink="">
      <xdr:nvSpPr>
        <xdr:cNvPr id="252" name="楕円 251"/>
        <xdr:cNvSpPr/>
      </xdr:nvSpPr>
      <xdr:spPr>
        <a:xfrm>
          <a:off x="6098540" y="1039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39943</xdr:rowOff>
    </xdr:from>
    <xdr:to>
      <xdr:col>41</xdr:col>
      <xdr:colOff>50800</xdr:colOff>
      <xdr:row>62</xdr:row>
      <xdr:rowOff>54897</xdr:rowOff>
    </xdr:to>
    <xdr:cxnSp macro="">
      <xdr:nvCxnSpPr>
        <xdr:cNvPr id="253" name="直線コネクタ 252"/>
        <xdr:cNvCxnSpPr/>
      </xdr:nvCxnSpPr>
      <xdr:spPr>
        <a:xfrm flipV="1">
          <a:off x="6149340" y="10433623"/>
          <a:ext cx="7747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35041</xdr:rowOff>
    </xdr:from>
    <xdr:ext cx="599010" cy="259045"/>
    <xdr:sp macro="" textlink="">
      <xdr:nvSpPr>
        <xdr:cNvPr id="254" name="n_1aveValue【橋りょう・トンネル】&#10;一人当たり有形固定資産（償却資産）額"/>
        <xdr:cNvSpPr txBox="1"/>
      </xdr:nvSpPr>
      <xdr:spPr>
        <a:xfrm>
          <a:off x="8214575" y="1059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170084</xdr:rowOff>
    </xdr:from>
    <xdr:ext cx="599010" cy="259045"/>
    <xdr:sp macro="" textlink="">
      <xdr:nvSpPr>
        <xdr:cNvPr id="255" name="n_2aveValue【橋りょう・トンネル】&#10;一人当たり有形固定資産（償却資産）額"/>
        <xdr:cNvSpPr txBox="1"/>
      </xdr:nvSpPr>
      <xdr:spPr>
        <a:xfrm>
          <a:off x="7444955" y="1056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1213</xdr:rowOff>
    </xdr:from>
    <xdr:ext cx="599010" cy="259045"/>
    <xdr:sp macro="" textlink="">
      <xdr:nvSpPr>
        <xdr:cNvPr id="256" name="n_3aveValue【橋りょう・トンネル】&#10;一人当たり有形固定資産（償却資産）額"/>
        <xdr:cNvSpPr txBox="1"/>
      </xdr:nvSpPr>
      <xdr:spPr>
        <a:xfrm>
          <a:off x="6670255" y="1056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165443</xdr:rowOff>
    </xdr:from>
    <xdr:ext cx="599010" cy="259045"/>
    <xdr:sp macro="" textlink="">
      <xdr:nvSpPr>
        <xdr:cNvPr id="257" name="n_4aveValue【橋りょう・トンネル】&#10;一人当たり有形固定資産（償却資産）額"/>
        <xdr:cNvSpPr txBox="1"/>
      </xdr:nvSpPr>
      <xdr:spPr>
        <a:xfrm>
          <a:off x="5872695" y="1055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87499</xdr:rowOff>
    </xdr:from>
    <xdr:ext cx="599010" cy="259045"/>
    <xdr:sp macro="" textlink="">
      <xdr:nvSpPr>
        <xdr:cNvPr id="258" name="n_1mainValue【橋りょう・トンネル】&#10;一人当たり有形固定資産（償却資産）額"/>
        <xdr:cNvSpPr txBox="1"/>
      </xdr:nvSpPr>
      <xdr:spPr>
        <a:xfrm>
          <a:off x="8214575" y="1014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101095</xdr:rowOff>
    </xdr:from>
    <xdr:ext cx="599010" cy="259045"/>
    <xdr:sp macro="" textlink="">
      <xdr:nvSpPr>
        <xdr:cNvPr id="259" name="n_2mainValue【橋りょう・トンネル】&#10;一人当たり有形固定資産（償却資産）額"/>
        <xdr:cNvSpPr txBox="1"/>
      </xdr:nvSpPr>
      <xdr:spPr>
        <a:xfrm>
          <a:off x="7444955" y="1015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107270</xdr:rowOff>
    </xdr:from>
    <xdr:ext cx="599010" cy="259045"/>
    <xdr:sp macro="" textlink="">
      <xdr:nvSpPr>
        <xdr:cNvPr id="260" name="n_3mainValue【橋りょう・トンネル】&#10;一人当たり有形固定資産（償却資産）額"/>
        <xdr:cNvSpPr txBox="1"/>
      </xdr:nvSpPr>
      <xdr:spPr>
        <a:xfrm>
          <a:off x="6670255" y="1016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122224</xdr:rowOff>
    </xdr:from>
    <xdr:ext cx="599010" cy="259045"/>
    <xdr:sp macro="" textlink="">
      <xdr:nvSpPr>
        <xdr:cNvPr id="261" name="n_4mainValue【橋りょう・トンネル】&#10;一人当たり有形固定資産（償却資産）額"/>
        <xdr:cNvSpPr txBox="1"/>
      </xdr:nvSpPr>
      <xdr:spPr>
        <a:xfrm>
          <a:off x="5872695" y="1018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4" name="テキスト ボックス 273"/>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85</xdr:row>
      <xdr:rowOff>72389</xdr:rowOff>
    </xdr:to>
    <xdr:cxnSp macro="">
      <xdr:nvCxnSpPr>
        <xdr:cNvPr id="284" name="直線コネクタ 283"/>
        <xdr:cNvCxnSpPr/>
      </xdr:nvCxnSpPr>
      <xdr:spPr>
        <a:xfrm flipV="1">
          <a:off x="4086225" y="13187172"/>
          <a:ext cx="0" cy="11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76216</xdr:rowOff>
    </xdr:from>
    <xdr:ext cx="405111" cy="259045"/>
    <xdr:sp macro="" textlink="">
      <xdr:nvSpPr>
        <xdr:cNvPr id="285" name="【公営住宅】&#10;有形固定資産減価償却率最小値テキスト"/>
        <xdr:cNvSpPr txBox="1"/>
      </xdr:nvSpPr>
      <xdr:spPr>
        <a:xfrm>
          <a:off x="412496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72389</xdr:rowOff>
    </xdr:from>
    <xdr:to>
      <xdr:col>24</xdr:col>
      <xdr:colOff>152400</xdr:colOff>
      <xdr:row>85</xdr:row>
      <xdr:rowOff>72389</xdr:rowOff>
    </xdr:to>
    <xdr:cxnSp macro="">
      <xdr:nvCxnSpPr>
        <xdr:cNvPr id="286" name="直線コネクタ 285"/>
        <xdr:cNvCxnSpPr/>
      </xdr:nvCxnSpPr>
      <xdr:spPr>
        <a:xfrm>
          <a:off x="4020820" y="1432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7" name="【公営住宅】&#10;有形固定資産減価償却率最大値テキスト"/>
        <xdr:cNvSpPr txBox="1"/>
      </xdr:nvSpPr>
      <xdr:spPr>
        <a:xfrm>
          <a:off x="4124960" y="1296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88" name="直線コネクタ 287"/>
        <xdr:cNvCxnSpPr/>
      </xdr:nvCxnSpPr>
      <xdr:spPr>
        <a:xfrm>
          <a:off x="4020820" y="13187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60469</xdr:rowOff>
    </xdr:from>
    <xdr:ext cx="405111" cy="259045"/>
    <xdr:sp macro="" textlink="">
      <xdr:nvSpPr>
        <xdr:cNvPr id="289" name="【公営住宅】&#10;有形固定資産減価償却率平均値テキスト"/>
        <xdr:cNvSpPr txBox="1"/>
      </xdr:nvSpPr>
      <xdr:spPr>
        <a:xfrm>
          <a:off x="4124960" y="13304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290" name="フローチャート: 判断 289"/>
        <xdr:cNvSpPr/>
      </xdr:nvSpPr>
      <xdr:spPr>
        <a:xfrm>
          <a:off x="403606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14732</xdr:rowOff>
    </xdr:from>
    <xdr:to>
      <xdr:col>20</xdr:col>
      <xdr:colOff>38100</xdr:colOff>
      <xdr:row>78</xdr:row>
      <xdr:rowOff>116332</xdr:rowOff>
    </xdr:to>
    <xdr:sp macro="" textlink="">
      <xdr:nvSpPr>
        <xdr:cNvPr id="291" name="フローチャート: 判断 290"/>
        <xdr:cNvSpPr/>
      </xdr:nvSpPr>
      <xdr:spPr>
        <a:xfrm>
          <a:off x="3312160" y="130906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106172</xdr:rowOff>
    </xdr:from>
    <xdr:to>
      <xdr:col>15</xdr:col>
      <xdr:colOff>101600</xdr:colOff>
      <xdr:row>79</xdr:row>
      <xdr:rowOff>36322</xdr:rowOff>
    </xdr:to>
    <xdr:sp macro="" textlink="">
      <xdr:nvSpPr>
        <xdr:cNvPr id="292" name="フローチャート: 判断 291"/>
        <xdr:cNvSpPr/>
      </xdr:nvSpPr>
      <xdr:spPr>
        <a:xfrm>
          <a:off x="2514600" y="131820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293" name="フローチャート: 判断 292"/>
        <xdr:cNvSpPr/>
      </xdr:nvSpPr>
      <xdr:spPr>
        <a:xfrm>
          <a:off x="1739900" y="13246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115315</xdr:rowOff>
    </xdr:from>
    <xdr:to>
      <xdr:col>6</xdr:col>
      <xdr:colOff>38100</xdr:colOff>
      <xdr:row>79</xdr:row>
      <xdr:rowOff>45465</xdr:rowOff>
    </xdr:to>
    <xdr:sp macro="" textlink="">
      <xdr:nvSpPr>
        <xdr:cNvPr id="294" name="フローチャート: 判断 293"/>
        <xdr:cNvSpPr/>
      </xdr:nvSpPr>
      <xdr:spPr>
        <a:xfrm>
          <a:off x="965200" y="13191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300" name="楕円 299"/>
        <xdr:cNvSpPr/>
      </xdr:nvSpPr>
      <xdr:spPr>
        <a:xfrm>
          <a:off x="403606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107966</xdr:rowOff>
    </xdr:from>
    <xdr:ext cx="405111" cy="259045"/>
    <xdr:sp macro="" textlink="">
      <xdr:nvSpPr>
        <xdr:cNvPr id="301" name="【公営住宅】&#10;有形固定資産減価償却率該当値テキスト"/>
        <xdr:cNvSpPr txBox="1"/>
      </xdr:nvSpPr>
      <xdr:spPr>
        <a:xfrm>
          <a:off x="4124960" y="14189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119887</xdr:rowOff>
    </xdr:from>
    <xdr:to>
      <xdr:col>20</xdr:col>
      <xdr:colOff>38100</xdr:colOff>
      <xdr:row>85</xdr:row>
      <xdr:rowOff>50037</xdr:rowOff>
    </xdr:to>
    <xdr:sp macro="" textlink="">
      <xdr:nvSpPr>
        <xdr:cNvPr id="302" name="楕円 301"/>
        <xdr:cNvSpPr/>
      </xdr:nvSpPr>
      <xdr:spPr>
        <a:xfrm>
          <a:off x="3312160" y="14201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170687</xdr:rowOff>
    </xdr:from>
    <xdr:to>
      <xdr:col>24</xdr:col>
      <xdr:colOff>63500</xdr:colOff>
      <xdr:row>85</xdr:row>
      <xdr:rowOff>72389</xdr:rowOff>
    </xdr:to>
    <xdr:cxnSp macro="">
      <xdr:nvCxnSpPr>
        <xdr:cNvPr id="303" name="直線コネクタ 302"/>
        <xdr:cNvCxnSpPr/>
      </xdr:nvCxnSpPr>
      <xdr:spPr>
        <a:xfrm>
          <a:off x="3355340" y="14252447"/>
          <a:ext cx="73152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97028</xdr:rowOff>
    </xdr:from>
    <xdr:to>
      <xdr:col>15</xdr:col>
      <xdr:colOff>101600</xdr:colOff>
      <xdr:row>85</xdr:row>
      <xdr:rowOff>27178</xdr:rowOff>
    </xdr:to>
    <xdr:sp macro="" textlink="">
      <xdr:nvSpPr>
        <xdr:cNvPr id="304" name="楕円 303"/>
        <xdr:cNvSpPr/>
      </xdr:nvSpPr>
      <xdr:spPr>
        <a:xfrm>
          <a:off x="2514600" y="1417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147828</xdr:rowOff>
    </xdr:from>
    <xdr:to>
      <xdr:col>19</xdr:col>
      <xdr:colOff>177800</xdr:colOff>
      <xdr:row>84</xdr:row>
      <xdr:rowOff>170687</xdr:rowOff>
    </xdr:to>
    <xdr:cxnSp macro="">
      <xdr:nvCxnSpPr>
        <xdr:cNvPr id="305" name="直線コネクタ 304"/>
        <xdr:cNvCxnSpPr/>
      </xdr:nvCxnSpPr>
      <xdr:spPr>
        <a:xfrm>
          <a:off x="2565400" y="14229588"/>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19304</xdr:rowOff>
    </xdr:from>
    <xdr:to>
      <xdr:col>10</xdr:col>
      <xdr:colOff>165100</xdr:colOff>
      <xdr:row>84</xdr:row>
      <xdr:rowOff>120904</xdr:rowOff>
    </xdr:to>
    <xdr:sp macro="" textlink="">
      <xdr:nvSpPr>
        <xdr:cNvPr id="306" name="楕円 305"/>
        <xdr:cNvSpPr/>
      </xdr:nvSpPr>
      <xdr:spPr>
        <a:xfrm>
          <a:off x="1739900" y="141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70104</xdr:rowOff>
    </xdr:from>
    <xdr:to>
      <xdr:col>15</xdr:col>
      <xdr:colOff>50800</xdr:colOff>
      <xdr:row>84</xdr:row>
      <xdr:rowOff>147828</xdr:rowOff>
    </xdr:to>
    <xdr:cxnSp macro="">
      <xdr:nvCxnSpPr>
        <xdr:cNvPr id="307" name="直線コネクタ 306"/>
        <xdr:cNvCxnSpPr/>
      </xdr:nvCxnSpPr>
      <xdr:spPr>
        <a:xfrm>
          <a:off x="1790700" y="14151864"/>
          <a:ext cx="7747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122174</xdr:rowOff>
    </xdr:from>
    <xdr:to>
      <xdr:col>6</xdr:col>
      <xdr:colOff>38100</xdr:colOff>
      <xdr:row>84</xdr:row>
      <xdr:rowOff>52324</xdr:rowOff>
    </xdr:to>
    <xdr:sp macro="" textlink="">
      <xdr:nvSpPr>
        <xdr:cNvPr id="308" name="楕円 307"/>
        <xdr:cNvSpPr/>
      </xdr:nvSpPr>
      <xdr:spPr>
        <a:xfrm>
          <a:off x="965200" y="140362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1524</xdr:rowOff>
    </xdr:from>
    <xdr:to>
      <xdr:col>10</xdr:col>
      <xdr:colOff>114300</xdr:colOff>
      <xdr:row>84</xdr:row>
      <xdr:rowOff>70104</xdr:rowOff>
    </xdr:to>
    <xdr:cxnSp macro="">
      <xdr:nvCxnSpPr>
        <xdr:cNvPr id="309" name="直線コネクタ 308"/>
        <xdr:cNvCxnSpPr/>
      </xdr:nvCxnSpPr>
      <xdr:spPr>
        <a:xfrm>
          <a:off x="1008380" y="14083284"/>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132859</xdr:rowOff>
    </xdr:from>
    <xdr:ext cx="405111" cy="259045"/>
    <xdr:sp macro="" textlink="">
      <xdr:nvSpPr>
        <xdr:cNvPr id="310" name="n_1aveValue【公営住宅】&#10;有形固定資産減価償却率"/>
        <xdr:cNvSpPr txBox="1"/>
      </xdr:nvSpPr>
      <xdr:spPr>
        <a:xfrm>
          <a:off x="3170564" y="1287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52849</xdr:rowOff>
    </xdr:from>
    <xdr:ext cx="405111" cy="259045"/>
    <xdr:sp macro="" textlink="">
      <xdr:nvSpPr>
        <xdr:cNvPr id="311" name="n_2aveValue【公営住宅】&#10;有形固定資産減価償却率"/>
        <xdr:cNvSpPr txBox="1"/>
      </xdr:nvSpPr>
      <xdr:spPr>
        <a:xfrm>
          <a:off x="2385704" y="1296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312" name="n_3aveValue【公営住宅】&#10;有形固定資産減価償却率"/>
        <xdr:cNvSpPr txBox="1"/>
      </xdr:nvSpPr>
      <xdr:spPr>
        <a:xfrm>
          <a:off x="1611004" y="1302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61992</xdr:rowOff>
    </xdr:from>
    <xdr:ext cx="405111" cy="259045"/>
    <xdr:sp macro="" textlink="">
      <xdr:nvSpPr>
        <xdr:cNvPr id="313" name="n_4aveValue【公営住宅】&#10;有形固定資産減価償却率"/>
        <xdr:cNvSpPr txBox="1"/>
      </xdr:nvSpPr>
      <xdr:spPr>
        <a:xfrm>
          <a:off x="836304" y="1297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41164</xdr:rowOff>
    </xdr:from>
    <xdr:ext cx="405111" cy="259045"/>
    <xdr:sp macro="" textlink="">
      <xdr:nvSpPr>
        <xdr:cNvPr id="314" name="n_1mainValue【公営住宅】&#10;有形固定資産減価償却率"/>
        <xdr:cNvSpPr txBox="1"/>
      </xdr:nvSpPr>
      <xdr:spPr>
        <a:xfrm>
          <a:off x="3170564" y="14290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18305</xdr:rowOff>
    </xdr:from>
    <xdr:ext cx="405111" cy="259045"/>
    <xdr:sp macro="" textlink="">
      <xdr:nvSpPr>
        <xdr:cNvPr id="315" name="n_2mainValue【公営住宅】&#10;有形固定資産減価償却率"/>
        <xdr:cNvSpPr txBox="1"/>
      </xdr:nvSpPr>
      <xdr:spPr>
        <a:xfrm>
          <a:off x="2385704" y="1426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112031</xdr:rowOff>
    </xdr:from>
    <xdr:ext cx="405111" cy="259045"/>
    <xdr:sp macro="" textlink="">
      <xdr:nvSpPr>
        <xdr:cNvPr id="316" name="n_3mainValue【公営住宅】&#10;有形固定資産減価償却率"/>
        <xdr:cNvSpPr txBox="1"/>
      </xdr:nvSpPr>
      <xdr:spPr>
        <a:xfrm>
          <a:off x="1611004" y="141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43451</xdr:rowOff>
    </xdr:from>
    <xdr:ext cx="405111" cy="259045"/>
    <xdr:sp macro="" textlink="">
      <xdr:nvSpPr>
        <xdr:cNvPr id="317" name="n_4mainValue【公営住宅】&#10;有形固定資産減価償却率"/>
        <xdr:cNvSpPr txBox="1"/>
      </xdr:nvSpPr>
      <xdr:spPr>
        <a:xfrm>
          <a:off x="836304" y="1412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85</xdr:row>
      <xdr:rowOff>113995</xdr:rowOff>
    </xdr:to>
    <xdr:cxnSp macro="">
      <xdr:nvCxnSpPr>
        <xdr:cNvPr id="339" name="直線コネクタ 338"/>
        <xdr:cNvCxnSpPr/>
      </xdr:nvCxnSpPr>
      <xdr:spPr>
        <a:xfrm flipV="1">
          <a:off x="9219565" y="13220091"/>
          <a:ext cx="0" cy="11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117822</xdr:rowOff>
    </xdr:from>
    <xdr:ext cx="469744" cy="259045"/>
    <xdr:sp macro="" textlink="">
      <xdr:nvSpPr>
        <xdr:cNvPr id="340" name="【公営住宅】&#10;一人当たり面積最小値テキスト"/>
        <xdr:cNvSpPr txBox="1"/>
      </xdr:nvSpPr>
      <xdr:spPr>
        <a:xfrm>
          <a:off x="9258300" y="143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113995</xdr:rowOff>
    </xdr:from>
    <xdr:to>
      <xdr:col>55</xdr:col>
      <xdr:colOff>88900</xdr:colOff>
      <xdr:row>85</xdr:row>
      <xdr:rowOff>113995</xdr:rowOff>
    </xdr:to>
    <xdr:cxnSp macro="">
      <xdr:nvCxnSpPr>
        <xdr:cNvPr id="341" name="直線コネクタ 340"/>
        <xdr:cNvCxnSpPr/>
      </xdr:nvCxnSpPr>
      <xdr:spPr>
        <a:xfrm>
          <a:off x="9154160" y="14363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42" name="【公営住宅】&#10;一人当たり面積最大値テキスト"/>
        <xdr:cNvSpPr txBox="1"/>
      </xdr:nvSpPr>
      <xdr:spPr>
        <a:xfrm>
          <a:off x="9258300" y="1299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43" name="直線コネクタ 342"/>
        <xdr:cNvCxnSpPr/>
      </xdr:nvCxnSpPr>
      <xdr:spPr>
        <a:xfrm>
          <a:off x="9154160" y="13220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145051</xdr:rowOff>
    </xdr:from>
    <xdr:ext cx="469744" cy="259045"/>
    <xdr:sp macro="" textlink="">
      <xdr:nvSpPr>
        <xdr:cNvPr id="344" name="【公営住宅】&#10;一人当たり面積平均値テキスト"/>
        <xdr:cNvSpPr txBox="1"/>
      </xdr:nvSpPr>
      <xdr:spPr>
        <a:xfrm>
          <a:off x="9258300" y="13891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122174</xdr:rowOff>
    </xdr:from>
    <xdr:to>
      <xdr:col>55</xdr:col>
      <xdr:colOff>50800</xdr:colOff>
      <xdr:row>84</xdr:row>
      <xdr:rowOff>52324</xdr:rowOff>
    </xdr:to>
    <xdr:sp macro="" textlink="">
      <xdr:nvSpPr>
        <xdr:cNvPr id="345" name="フローチャート: 判断 344"/>
        <xdr:cNvSpPr/>
      </xdr:nvSpPr>
      <xdr:spPr>
        <a:xfrm>
          <a:off x="9192260" y="14036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163322</xdr:rowOff>
    </xdr:from>
    <xdr:to>
      <xdr:col>50</xdr:col>
      <xdr:colOff>165100</xdr:colOff>
      <xdr:row>84</xdr:row>
      <xdr:rowOff>93472</xdr:rowOff>
    </xdr:to>
    <xdr:sp macro="" textlink="">
      <xdr:nvSpPr>
        <xdr:cNvPr id="346" name="フローチャート: 判断 345"/>
        <xdr:cNvSpPr/>
      </xdr:nvSpPr>
      <xdr:spPr>
        <a:xfrm>
          <a:off x="8445500" y="1407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xdr:rowOff>
    </xdr:from>
    <xdr:to>
      <xdr:col>46</xdr:col>
      <xdr:colOff>38100</xdr:colOff>
      <xdr:row>84</xdr:row>
      <xdr:rowOff>102158</xdr:rowOff>
    </xdr:to>
    <xdr:sp macro="" textlink="">
      <xdr:nvSpPr>
        <xdr:cNvPr id="347" name="フローチャート: 判断 346"/>
        <xdr:cNvSpPr/>
      </xdr:nvSpPr>
      <xdr:spPr>
        <a:xfrm>
          <a:off x="7670800" y="14082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33020</xdr:rowOff>
    </xdr:from>
    <xdr:to>
      <xdr:col>41</xdr:col>
      <xdr:colOff>101600</xdr:colOff>
      <xdr:row>84</xdr:row>
      <xdr:rowOff>134620</xdr:rowOff>
    </xdr:to>
    <xdr:sp macro="" textlink="">
      <xdr:nvSpPr>
        <xdr:cNvPr id="348" name="フローチャート: 判断 347"/>
        <xdr:cNvSpPr/>
      </xdr:nvSpPr>
      <xdr:spPr>
        <a:xfrm>
          <a:off x="68732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35764</xdr:rowOff>
    </xdr:from>
    <xdr:to>
      <xdr:col>36</xdr:col>
      <xdr:colOff>165100</xdr:colOff>
      <xdr:row>84</xdr:row>
      <xdr:rowOff>137364</xdr:rowOff>
    </xdr:to>
    <xdr:sp macro="" textlink="">
      <xdr:nvSpPr>
        <xdr:cNvPr id="349" name="フローチャート: 判断 348"/>
        <xdr:cNvSpPr/>
      </xdr:nvSpPr>
      <xdr:spPr>
        <a:xfrm>
          <a:off x="6098540" y="1411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87427</xdr:rowOff>
    </xdr:from>
    <xdr:to>
      <xdr:col>55</xdr:col>
      <xdr:colOff>50800</xdr:colOff>
      <xdr:row>85</xdr:row>
      <xdr:rowOff>17577</xdr:rowOff>
    </xdr:to>
    <xdr:sp macro="" textlink="">
      <xdr:nvSpPr>
        <xdr:cNvPr id="355" name="楕円 354"/>
        <xdr:cNvSpPr/>
      </xdr:nvSpPr>
      <xdr:spPr>
        <a:xfrm>
          <a:off x="9192260" y="141691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65854</xdr:rowOff>
    </xdr:from>
    <xdr:ext cx="469744" cy="259045"/>
    <xdr:sp macro="" textlink="">
      <xdr:nvSpPr>
        <xdr:cNvPr id="356" name="【公営住宅】&#10;一人当たり面積該当値テキスト"/>
        <xdr:cNvSpPr txBox="1"/>
      </xdr:nvSpPr>
      <xdr:spPr>
        <a:xfrm>
          <a:off x="9258300" y="1414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90627</xdr:rowOff>
    </xdr:from>
    <xdr:to>
      <xdr:col>50</xdr:col>
      <xdr:colOff>165100</xdr:colOff>
      <xdr:row>85</xdr:row>
      <xdr:rowOff>20777</xdr:rowOff>
    </xdr:to>
    <xdr:sp macro="" textlink="">
      <xdr:nvSpPr>
        <xdr:cNvPr id="357" name="楕円 356"/>
        <xdr:cNvSpPr/>
      </xdr:nvSpPr>
      <xdr:spPr>
        <a:xfrm>
          <a:off x="8445500" y="14172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138227</xdr:rowOff>
    </xdr:from>
    <xdr:to>
      <xdr:col>55</xdr:col>
      <xdr:colOff>0</xdr:colOff>
      <xdr:row>84</xdr:row>
      <xdr:rowOff>141427</xdr:rowOff>
    </xdr:to>
    <xdr:cxnSp macro="">
      <xdr:nvCxnSpPr>
        <xdr:cNvPr id="358" name="直線コネクタ 357"/>
        <xdr:cNvCxnSpPr/>
      </xdr:nvCxnSpPr>
      <xdr:spPr>
        <a:xfrm flipV="1">
          <a:off x="8496300" y="14219987"/>
          <a:ext cx="7239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93827</xdr:rowOff>
    </xdr:from>
    <xdr:to>
      <xdr:col>46</xdr:col>
      <xdr:colOff>38100</xdr:colOff>
      <xdr:row>85</xdr:row>
      <xdr:rowOff>23977</xdr:rowOff>
    </xdr:to>
    <xdr:sp macro="" textlink="">
      <xdr:nvSpPr>
        <xdr:cNvPr id="359" name="楕円 358"/>
        <xdr:cNvSpPr/>
      </xdr:nvSpPr>
      <xdr:spPr>
        <a:xfrm>
          <a:off x="7670800" y="141755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141427</xdr:rowOff>
    </xdr:from>
    <xdr:to>
      <xdr:col>50</xdr:col>
      <xdr:colOff>114300</xdr:colOff>
      <xdr:row>84</xdr:row>
      <xdr:rowOff>144627</xdr:rowOff>
    </xdr:to>
    <xdr:cxnSp macro="">
      <xdr:nvCxnSpPr>
        <xdr:cNvPr id="360" name="直線コネクタ 359"/>
        <xdr:cNvCxnSpPr/>
      </xdr:nvCxnSpPr>
      <xdr:spPr>
        <a:xfrm flipV="1">
          <a:off x="7713980" y="14223187"/>
          <a:ext cx="78232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96114</xdr:rowOff>
    </xdr:from>
    <xdr:to>
      <xdr:col>41</xdr:col>
      <xdr:colOff>101600</xdr:colOff>
      <xdr:row>85</xdr:row>
      <xdr:rowOff>26264</xdr:rowOff>
    </xdr:to>
    <xdr:sp macro="" textlink="">
      <xdr:nvSpPr>
        <xdr:cNvPr id="361" name="楕円 360"/>
        <xdr:cNvSpPr/>
      </xdr:nvSpPr>
      <xdr:spPr>
        <a:xfrm>
          <a:off x="6873240" y="14177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144627</xdr:rowOff>
    </xdr:from>
    <xdr:to>
      <xdr:col>45</xdr:col>
      <xdr:colOff>177800</xdr:colOff>
      <xdr:row>84</xdr:row>
      <xdr:rowOff>146914</xdr:rowOff>
    </xdr:to>
    <xdr:cxnSp macro="">
      <xdr:nvCxnSpPr>
        <xdr:cNvPr id="362" name="直線コネクタ 361"/>
        <xdr:cNvCxnSpPr/>
      </xdr:nvCxnSpPr>
      <xdr:spPr>
        <a:xfrm flipV="1">
          <a:off x="6924040" y="14226387"/>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99313</xdr:rowOff>
    </xdr:from>
    <xdr:to>
      <xdr:col>36</xdr:col>
      <xdr:colOff>165100</xdr:colOff>
      <xdr:row>85</xdr:row>
      <xdr:rowOff>29463</xdr:rowOff>
    </xdr:to>
    <xdr:sp macro="" textlink="">
      <xdr:nvSpPr>
        <xdr:cNvPr id="363" name="楕円 362"/>
        <xdr:cNvSpPr/>
      </xdr:nvSpPr>
      <xdr:spPr>
        <a:xfrm>
          <a:off x="6098540" y="14181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146914</xdr:rowOff>
    </xdr:from>
    <xdr:to>
      <xdr:col>41</xdr:col>
      <xdr:colOff>50800</xdr:colOff>
      <xdr:row>84</xdr:row>
      <xdr:rowOff>150113</xdr:rowOff>
    </xdr:to>
    <xdr:cxnSp macro="">
      <xdr:nvCxnSpPr>
        <xdr:cNvPr id="364" name="直線コネクタ 363"/>
        <xdr:cNvCxnSpPr/>
      </xdr:nvCxnSpPr>
      <xdr:spPr>
        <a:xfrm flipV="1">
          <a:off x="6149340" y="14228674"/>
          <a:ext cx="7747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109999</xdr:rowOff>
    </xdr:from>
    <xdr:ext cx="469744" cy="259045"/>
    <xdr:sp macro="" textlink="">
      <xdr:nvSpPr>
        <xdr:cNvPr id="365" name="n_1aveValue【公営住宅】&#10;一人当たり面積"/>
        <xdr:cNvSpPr txBox="1"/>
      </xdr:nvSpPr>
      <xdr:spPr>
        <a:xfrm>
          <a:off x="827158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118685</xdr:rowOff>
    </xdr:from>
    <xdr:ext cx="469744" cy="259045"/>
    <xdr:sp macro="" textlink="">
      <xdr:nvSpPr>
        <xdr:cNvPr id="366" name="n_2aveValue【公営住宅】&#10;一人当たり面積"/>
        <xdr:cNvSpPr txBox="1"/>
      </xdr:nvSpPr>
      <xdr:spPr>
        <a:xfrm>
          <a:off x="7509587" y="1386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151147</xdr:rowOff>
    </xdr:from>
    <xdr:ext cx="469744" cy="259045"/>
    <xdr:sp macro="" textlink="">
      <xdr:nvSpPr>
        <xdr:cNvPr id="367" name="n_3aveValue【公営住宅】&#10;一人当たり面積"/>
        <xdr:cNvSpPr txBox="1"/>
      </xdr:nvSpPr>
      <xdr:spPr>
        <a:xfrm>
          <a:off x="67120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153891</xdr:rowOff>
    </xdr:from>
    <xdr:ext cx="469744" cy="259045"/>
    <xdr:sp macro="" textlink="">
      <xdr:nvSpPr>
        <xdr:cNvPr id="368" name="n_4aveValue【公営住宅】&#10;一人当たり面積"/>
        <xdr:cNvSpPr txBox="1"/>
      </xdr:nvSpPr>
      <xdr:spPr>
        <a:xfrm>
          <a:off x="5937327" y="1390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11904</xdr:rowOff>
    </xdr:from>
    <xdr:ext cx="469744" cy="259045"/>
    <xdr:sp macro="" textlink="">
      <xdr:nvSpPr>
        <xdr:cNvPr id="369" name="n_1mainValue【公営住宅】&#10;一人当たり面積"/>
        <xdr:cNvSpPr txBox="1"/>
      </xdr:nvSpPr>
      <xdr:spPr>
        <a:xfrm>
          <a:off x="8271587" y="142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15104</xdr:rowOff>
    </xdr:from>
    <xdr:ext cx="469744" cy="259045"/>
    <xdr:sp macro="" textlink="">
      <xdr:nvSpPr>
        <xdr:cNvPr id="370" name="n_2mainValue【公営住宅】&#10;一人当たり面積"/>
        <xdr:cNvSpPr txBox="1"/>
      </xdr:nvSpPr>
      <xdr:spPr>
        <a:xfrm>
          <a:off x="7509587" y="142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17391</xdr:rowOff>
    </xdr:from>
    <xdr:ext cx="469744" cy="259045"/>
    <xdr:sp macro="" textlink="">
      <xdr:nvSpPr>
        <xdr:cNvPr id="371" name="n_3mainValue【公営住宅】&#10;一人当たり面積"/>
        <xdr:cNvSpPr txBox="1"/>
      </xdr:nvSpPr>
      <xdr:spPr>
        <a:xfrm>
          <a:off x="6712027" y="1426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20590</xdr:rowOff>
    </xdr:from>
    <xdr:ext cx="469744" cy="259045"/>
    <xdr:sp macro="" textlink="">
      <xdr:nvSpPr>
        <xdr:cNvPr id="372" name="n_4mainValue【公営住宅】&#10;一人当たり面積"/>
        <xdr:cNvSpPr txBox="1"/>
      </xdr:nvSpPr>
      <xdr:spPr>
        <a:xfrm>
          <a:off x="5937327" y="142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0" name="直線コネクタ 399"/>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1" name="テキスト ボックス 400"/>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2" name="直線コネクタ 401"/>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3" name="テキスト ボックス 402"/>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4" name="直線コネクタ 403"/>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5" name="テキスト ボックス 404"/>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6" name="直線コネクタ 405"/>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7" name="テキスト ボックス 406"/>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9" name="テキスト ボックス 408"/>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108204</xdr:rowOff>
    </xdr:to>
    <xdr:cxnSp macro="">
      <xdr:nvCxnSpPr>
        <xdr:cNvPr id="411" name="直線コネクタ 410"/>
        <xdr:cNvCxnSpPr/>
      </xdr:nvCxnSpPr>
      <xdr:spPr>
        <a:xfrm flipV="1">
          <a:off x="14375764" y="5631180"/>
          <a:ext cx="0" cy="1350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112031</xdr:rowOff>
    </xdr:from>
    <xdr:ext cx="405111" cy="259045"/>
    <xdr:sp macro="" textlink="">
      <xdr:nvSpPr>
        <xdr:cNvPr id="412" name="【認定こども園・幼稚園・保育所】&#10;有形固定資産減価償却率最小値テキスト"/>
        <xdr:cNvSpPr txBox="1"/>
      </xdr:nvSpPr>
      <xdr:spPr>
        <a:xfrm>
          <a:off x="14414500"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108204</xdr:rowOff>
    </xdr:from>
    <xdr:to>
      <xdr:col>86</xdr:col>
      <xdr:colOff>25400</xdr:colOff>
      <xdr:row>41</xdr:row>
      <xdr:rowOff>108204</xdr:rowOff>
    </xdr:to>
    <xdr:cxnSp macro="">
      <xdr:nvCxnSpPr>
        <xdr:cNvPr id="413" name="直線コネクタ 412"/>
        <xdr:cNvCxnSpPr/>
      </xdr:nvCxnSpPr>
      <xdr:spPr>
        <a:xfrm>
          <a:off x="14287500" y="6981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14" name="【認定こども園・幼稚園・保育所】&#10;有形固定資産減価償却率最大値テキスト"/>
        <xdr:cNvSpPr txBox="1"/>
      </xdr:nvSpPr>
      <xdr:spPr>
        <a:xfrm>
          <a:off x="144145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15" name="直線コネクタ 414"/>
        <xdr:cNvCxnSpPr/>
      </xdr:nvCxnSpPr>
      <xdr:spPr>
        <a:xfrm>
          <a:off x="14287500" y="563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2557</xdr:rowOff>
    </xdr:from>
    <xdr:ext cx="405111" cy="259045"/>
    <xdr:sp macro="" textlink="">
      <xdr:nvSpPr>
        <xdr:cNvPr id="416" name="【認定こども園・幼稚園・保育所】&#10;有形固定資産減価償却率平均値テキスト"/>
        <xdr:cNvSpPr txBox="1"/>
      </xdr:nvSpPr>
      <xdr:spPr>
        <a:xfrm>
          <a:off x="14414500" y="5869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417" name="フローチャート: 判断 416"/>
        <xdr:cNvSpPr/>
      </xdr:nvSpPr>
      <xdr:spPr>
        <a:xfrm>
          <a:off x="14325600" y="60185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82550</xdr:rowOff>
    </xdr:from>
    <xdr:to>
      <xdr:col>81</xdr:col>
      <xdr:colOff>101600</xdr:colOff>
      <xdr:row>36</xdr:row>
      <xdr:rowOff>12700</xdr:rowOff>
    </xdr:to>
    <xdr:sp macro="" textlink="">
      <xdr:nvSpPr>
        <xdr:cNvPr id="418" name="フローチャート: 判断 417"/>
        <xdr:cNvSpPr/>
      </xdr:nvSpPr>
      <xdr:spPr>
        <a:xfrm>
          <a:off x="13578840" y="594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11684</xdr:rowOff>
    </xdr:from>
    <xdr:to>
      <xdr:col>76</xdr:col>
      <xdr:colOff>165100</xdr:colOff>
      <xdr:row>35</xdr:row>
      <xdr:rowOff>113284</xdr:rowOff>
    </xdr:to>
    <xdr:sp macro="" textlink="">
      <xdr:nvSpPr>
        <xdr:cNvPr id="419" name="フローチャート: 判断 418"/>
        <xdr:cNvSpPr/>
      </xdr:nvSpPr>
      <xdr:spPr>
        <a:xfrm>
          <a:off x="12804140" y="58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18542</xdr:rowOff>
    </xdr:from>
    <xdr:to>
      <xdr:col>72</xdr:col>
      <xdr:colOff>38100</xdr:colOff>
      <xdr:row>35</xdr:row>
      <xdr:rowOff>120142</xdr:rowOff>
    </xdr:to>
    <xdr:sp macro="" textlink="">
      <xdr:nvSpPr>
        <xdr:cNvPr id="420" name="フローチャート: 判断 419"/>
        <xdr:cNvSpPr/>
      </xdr:nvSpPr>
      <xdr:spPr>
        <a:xfrm>
          <a:off x="12029440" y="58859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1" name="フローチャート: 判断 420"/>
        <xdr:cNvSpPr/>
      </xdr:nvSpPr>
      <xdr:spPr>
        <a:xfrm>
          <a:off x="11231880" y="591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96266</xdr:rowOff>
    </xdr:from>
    <xdr:to>
      <xdr:col>85</xdr:col>
      <xdr:colOff>177800</xdr:colOff>
      <xdr:row>37</xdr:row>
      <xdr:rowOff>26416</xdr:rowOff>
    </xdr:to>
    <xdr:sp macro="" textlink="">
      <xdr:nvSpPr>
        <xdr:cNvPr id="427" name="楕円 426"/>
        <xdr:cNvSpPr/>
      </xdr:nvSpPr>
      <xdr:spPr>
        <a:xfrm>
          <a:off x="14325600" y="61313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74693</xdr:rowOff>
    </xdr:from>
    <xdr:ext cx="405111" cy="259045"/>
    <xdr:sp macro="" textlink="">
      <xdr:nvSpPr>
        <xdr:cNvPr id="428" name="【認定こども園・幼稚園・保育所】&#10;有形固定資産減価償却率該当値テキスト"/>
        <xdr:cNvSpPr txBox="1"/>
      </xdr:nvSpPr>
      <xdr:spPr>
        <a:xfrm>
          <a:off x="14414500"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36830</xdr:rowOff>
    </xdr:from>
    <xdr:to>
      <xdr:col>81</xdr:col>
      <xdr:colOff>101600</xdr:colOff>
      <xdr:row>36</xdr:row>
      <xdr:rowOff>138430</xdr:rowOff>
    </xdr:to>
    <xdr:sp macro="" textlink="">
      <xdr:nvSpPr>
        <xdr:cNvPr id="429" name="楕円 428"/>
        <xdr:cNvSpPr/>
      </xdr:nvSpPr>
      <xdr:spPr>
        <a:xfrm>
          <a:off x="1357884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87630</xdr:rowOff>
    </xdr:from>
    <xdr:to>
      <xdr:col>85</xdr:col>
      <xdr:colOff>127000</xdr:colOff>
      <xdr:row>36</xdr:row>
      <xdr:rowOff>147066</xdr:rowOff>
    </xdr:to>
    <xdr:cxnSp macro="">
      <xdr:nvCxnSpPr>
        <xdr:cNvPr id="430" name="直線コネクタ 429"/>
        <xdr:cNvCxnSpPr/>
      </xdr:nvCxnSpPr>
      <xdr:spPr>
        <a:xfrm>
          <a:off x="13629640" y="6122670"/>
          <a:ext cx="74676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52832</xdr:rowOff>
    </xdr:from>
    <xdr:to>
      <xdr:col>76</xdr:col>
      <xdr:colOff>165100</xdr:colOff>
      <xdr:row>38</xdr:row>
      <xdr:rowOff>154432</xdr:rowOff>
    </xdr:to>
    <xdr:sp macro="" textlink="">
      <xdr:nvSpPr>
        <xdr:cNvPr id="431" name="楕円 430"/>
        <xdr:cNvSpPr/>
      </xdr:nvSpPr>
      <xdr:spPr>
        <a:xfrm>
          <a:off x="12804140" y="64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87630</xdr:rowOff>
    </xdr:from>
    <xdr:to>
      <xdr:col>81</xdr:col>
      <xdr:colOff>50800</xdr:colOff>
      <xdr:row>38</xdr:row>
      <xdr:rowOff>103632</xdr:rowOff>
    </xdr:to>
    <xdr:cxnSp macro="">
      <xdr:nvCxnSpPr>
        <xdr:cNvPr id="432" name="直線コネクタ 431"/>
        <xdr:cNvCxnSpPr/>
      </xdr:nvCxnSpPr>
      <xdr:spPr>
        <a:xfrm flipV="1">
          <a:off x="12854940" y="6122670"/>
          <a:ext cx="774700" cy="3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164846</xdr:rowOff>
    </xdr:from>
    <xdr:to>
      <xdr:col>72</xdr:col>
      <xdr:colOff>38100</xdr:colOff>
      <xdr:row>38</xdr:row>
      <xdr:rowOff>94996</xdr:rowOff>
    </xdr:to>
    <xdr:sp macro="" textlink="">
      <xdr:nvSpPr>
        <xdr:cNvPr id="433" name="楕円 432"/>
        <xdr:cNvSpPr/>
      </xdr:nvSpPr>
      <xdr:spPr>
        <a:xfrm>
          <a:off x="12029440" y="6367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44196</xdr:rowOff>
    </xdr:from>
    <xdr:to>
      <xdr:col>76</xdr:col>
      <xdr:colOff>114300</xdr:colOff>
      <xdr:row>38</xdr:row>
      <xdr:rowOff>103632</xdr:rowOff>
    </xdr:to>
    <xdr:cxnSp macro="">
      <xdr:nvCxnSpPr>
        <xdr:cNvPr id="434" name="直線コネクタ 433"/>
        <xdr:cNvCxnSpPr/>
      </xdr:nvCxnSpPr>
      <xdr:spPr>
        <a:xfrm>
          <a:off x="12072620" y="6414516"/>
          <a:ext cx="7823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105410</xdr:rowOff>
    </xdr:from>
    <xdr:to>
      <xdr:col>67</xdr:col>
      <xdr:colOff>101600</xdr:colOff>
      <xdr:row>38</xdr:row>
      <xdr:rowOff>35560</xdr:rowOff>
    </xdr:to>
    <xdr:sp macro="" textlink="">
      <xdr:nvSpPr>
        <xdr:cNvPr id="435" name="楕円 434"/>
        <xdr:cNvSpPr/>
      </xdr:nvSpPr>
      <xdr:spPr>
        <a:xfrm>
          <a:off x="1123188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156210</xdr:rowOff>
    </xdr:from>
    <xdr:to>
      <xdr:col>71</xdr:col>
      <xdr:colOff>177800</xdr:colOff>
      <xdr:row>38</xdr:row>
      <xdr:rowOff>44196</xdr:rowOff>
    </xdr:to>
    <xdr:cxnSp macro="">
      <xdr:nvCxnSpPr>
        <xdr:cNvPr id="436" name="直線コネクタ 435"/>
        <xdr:cNvCxnSpPr/>
      </xdr:nvCxnSpPr>
      <xdr:spPr>
        <a:xfrm>
          <a:off x="11282680" y="6358890"/>
          <a:ext cx="78994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29227</xdr:rowOff>
    </xdr:from>
    <xdr:ext cx="405111" cy="259045"/>
    <xdr:sp macro="" textlink="">
      <xdr:nvSpPr>
        <xdr:cNvPr id="437" name="n_1aveValue【認定こども園・幼稚園・保育所】&#10;有形固定資産減価償却率"/>
        <xdr:cNvSpPr txBox="1"/>
      </xdr:nvSpPr>
      <xdr:spPr>
        <a:xfrm>
          <a:off x="134372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129811</xdr:rowOff>
    </xdr:from>
    <xdr:ext cx="405111" cy="259045"/>
    <xdr:sp macro="" textlink="">
      <xdr:nvSpPr>
        <xdr:cNvPr id="438" name="n_2aveValue【認定こども園・幼稚園・保育所】&#10;有形固定資産減価償却率"/>
        <xdr:cNvSpPr txBox="1"/>
      </xdr:nvSpPr>
      <xdr:spPr>
        <a:xfrm>
          <a:off x="126752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136669</xdr:rowOff>
    </xdr:from>
    <xdr:ext cx="405111" cy="259045"/>
    <xdr:sp macro="" textlink="">
      <xdr:nvSpPr>
        <xdr:cNvPr id="439" name="n_3aveValue【認定こども園・幼稚園・保育所】&#10;有形固定資産減価償却率"/>
        <xdr:cNvSpPr txBox="1"/>
      </xdr:nvSpPr>
      <xdr:spPr>
        <a:xfrm>
          <a:off x="11900544" y="566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440" name="n_4aveValue【認定こども園・幼稚園・保育所】&#10;有形固定資産減価償却率"/>
        <xdr:cNvSpPr txBox="1"/>
      </xdr:nvSpPr>
      <xdr:spPr>
        <a:xfrm>
          <a:off x="1110298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129557</xdr:rowOff>
    </xdr:from>
    <xdr:ext cx="405111" cy="259045"/>
    <xdr:sp macro="" textlink="">
      <xdr:nvSpPr>
        <xdr:cNvPr id="441" name="n_1mainValue【認定こども園・幼稚園・保育所】&#10;有形固定資産減価償却率"/>
        <xdr:cNvSpPr txBox="1"/>
      </xdr:nvSpPr>
      <xdr:spPr>
        <a:xfrm>
          <a:off x="134372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145559</xdr:rowOff>
    </xdr:from>
    <xdr:ext cx="405111" cy="259045"/>
    <xdr:sp macro="" textlink="">
      <xdr:nvSpPr>
        <xdr:cNvPr id="442" name="n_2mainValue【認定こども園・幼稚園・保育所】&#10;有形固定資産減価償却率"/>
        <xdr:cNvSpPr txBox="1"/>
      </xdr:nvSpPr>
      <xdr:spPr>
        <a:xfrm>
          <a:off x="12675244" y="651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86123</xdr:rowOff>
    </xdr:from>
    <xdr:ext cx="405111" cy="259045"/>
    <xdr:sp macro="" textlink="">
      <xdr:nvSpPr>
        <xdr:cNvPr id="443" name="n_3mainValue【認定こども園・幼稚園・保育所】&#10;有形固定資産減価償却率"/>
        <xdr:cNvSpPr txBox="1"/>
      </xdr:nvSpPr>
      <xdr:spPr>
        <a:xfrm>
          <a:off x="11900544" y="645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26687</xdr:rowOff>
    </xdr:from>
    <xdr:ext cx="405111" cy="259045"/>
    <xdr:sp macro="" textlink="">
      <xdr:nvSpPr>
        <xdr:cNvPr id="444" name="n_4mainValue【認定こども園・幼稚園・保育所】&#10;有形固定資産減価償却率"/>
        <xdr:cNvSpPr txBox="1"/>
      </xdr:nvSpPr>
      <xdr:spPr>
        <a:xfrm>
          <a:off x="1110298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95250</xdr:rowOff>
    </xdr:to>
    <xdr:cxnSp macro="">
      <xdr:nvCxnSpPr>
        <xdr:cNvPr id="468" name="直線コネクタ 467"/>
        <xdr:cNvCxnSpPr/>
      </xdr:nvCxnSpPr>
      <xdr:spPr>
        <a:xfrm flipV="1">
          <a:off x="19509104" y="57302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69" name="【認定こども園・幼稚園・保育所】&#10;一人当たり面積最小値テキスト"/>
        <xdr:cNvSpPr txBox="1"/>
      </xdr:nvSpPr>
      <xdr:spPr>
        <a:xfrm>
          <a:off x="1954784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70" name="直線コネクタ 469"/>
        <xdr:cNvCxnSpPr/>
      </xdr:nvCxnSpPr>
      <xdr:spPr>
        <a:xfrm>
          <a:off x="1944370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71" name="【認定こども園・幼稚園・保育所】&#10;一人当たり面積最大値テキスト"/>
        <xdr:cNvSpPr txBox="1"/>
      </xdr:nvSpPr>
      <xdr:spPr>
        <a:xfrm>
          <a:off x="1954784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72" name="直線コネクタ 471"/>
        <xdr:cNvCxnSpPr/>
      </xdr:nvCxnSpPr>
      <xdr:spPr>
        <a:xfrm>
          <a:off x="1944370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30497</xdr:rowOff>
    </xdr:from>
    <xdr:ext cx="469744" cy="259045"/>
    <xdr:sp macro="" textlink="">
      <xdr:nvSpPr>
        <xdr:cNvPr id="473" name="【認定こども園・幼稚園・保育所】&#10;一人当たり面積平均値テキスト"/>
        <xdr:cNvSpPr txBox="1"/>
      </xdr:nvSpPr>
      <xdr:spPr>
        <a:xfrm>
          <a:off x="19547840" y="6233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52070</xdr:rowOff>
    </xdr:from>
    <xdr:to>
      <xdr:col>116</xdr:col>
      <xdr:colOff>114300</xdr:colOff>
      <xdr:row>37</xdr:row>
      <xdr:rowOff>153670</xdr:rowOff>
    </xdr:to>
    <xdr:sp macro="" textlink="">
      <xdr:nvSpPr>
        <xdr:cNvPr id="474" name="フローチャート: 判断 473"/>
        <xdr:cNvSpPr/>
      </xdr:nvSpPr>
      <xdr:spPr>
        <a:xfrm>
          <a:off x="194589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75" name="フローチャート: 判断 474"/>
        <xdr:cNvSpPr/>
      </xdr:nvSpPr>
      <xdr:spPr>
        <a:xfrm>
          <a:off x="1873504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76" name="フローチャート: 判断 475"/>
        <xdr:cNvSpPr/>
      </xdr:nvSpPr>
      <xdr:spPr>
        <a:xfrm>
          <a:off x="17937480" y="633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77" name="フローチャート: 判断 476"/>
        <xdr:cNvSpPr/>
      </xdr:nvSpPr>
      <xdr:spPr>
        <a:xfrm>
          <a:off x="17162780" y="633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78" name="フローチャート: 判断 477"/>
        <xdr:cNvSpPr/>
      </xdr:nvSpPr>
      <xdr:spPr>
        <a:xfrm>
          <a:off x="16388080" y="6338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151130</xdr:rowOff>
    </xdr:from>
    <xdr:to>
      <xdr:col>116</xdr:col>
      <xdr:colOff>114300</xdr:colOff>
      <xdr:row>34</xdr:row>
      <xdr:rowOff>81280</xdr:rowOff>
    </xdr:to>
    <xdr:sp macro="" textlink="">
      <xdr:nvSpPr>
        <xdr:cNvPr id="484" name="楕円 483"/>
        <xdr:cNvSpPr/>
      </xdr:nvSpPr>
      <xdr:spPr>
        <a:xfrm>
          <a:off x="19458940" y="5683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104157</xdr:rowOff>
    </xdr:from>
    <xdr:ext cx="469744" cy="259045"/>
    <xdr:sp macro="" textlink="">
      <xdr:nvSpPr>
        <xdr:cNvPr id="485" name="【認定こども園・幼稚園・保育所】&#10;一人当たり面積該当値テキスト"/>
        <xdr:cNvSpPr txBox="1"/>
      </xdr:nvSpPr>
      <xdr:spPr>
        <a:xfrm>
          <a:off x="19547840"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166370</xdr:rowOff>
    </xdr:from>
    <xdr:to>
      <xdr:col>112</xdr:col>
      <xdr:colOff>38100</xdr:colOff>
      <xdr:row>34</xdr:row>
      <xdr:rowOff>96520</xdr:rowOff>
    </xdr:to>
    <xdr:sp macro="" textlink="">
      <xdr:nvSpPr>
        <xdr:cNvPr id="486" name="楕円 485"/>
        <xdr:cNvSpPr/>
      </xdr:nvSpPr>
      <xdr:spPr>
        <a:xfrm>
          <a:off x="18735040" y="5698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30480</xdr:rowOff>
    </xdr:from>
    <xdr:to>
      <xdr:col>116</xdr:col>
      <xdr:colOff>63500</xdr:colOff>
      <xdr:row>34</xdr:row>
      <xdr:rowOff>45720</xdr:rowOff>
    </xdr:to>
    <xdr:cxnSp macro="">
      <xdr:nvCxnSpPr>
        <xdr:cNvPr id="487" name="直線コネクタ 486"/>
        <xdr:cNvCxnSpPr/>
      </xdr:nvCxnSpPr>
      <xdr:spPr>
        <a:xfrm flipV="1">
          <a:off x="18778220" y="573024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139700</xdr:rowOff>
    </xdr:from>
    <xdr:to>
      <xdr:col>107</xdr:col>
      <xdr:colOff>101600</xdr:colOff>
      <xdr:row>35</xdr:row>
      <xdr:rowOff>69850</xdr:rowOff>
    </xdr:to>
    <xdr:sp macro="" textlink="">
      <xdr:nvSpPr>
        <xdr:cNvPr id="488" name="楕円 487"/>
        <xdr:cNvSpPr/>
      </xdr:nvSpPr>
      <xdr:spPr>
        <a:xfrm>
          <a:off x="17937480" y="583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45720</xdr:rowOff>
    </xdr:from>
    <xdr:to>
      <xdr:col>111</xdr:col>
      <xdr:colOff>177800</xdr:colOff>
      <xdr:row>35</xdr:row>
      <xdr:rowOff>19050</xdr:rowOff>
    </xdr:to>
    <xdr:cxnSp macro="">
      <xdr:nvCxnSpPr>
        <xdr:cNvPr id="489" name="直線コネクタ 488"/>
        <xdr:cNvCxnSpPr/>
      </xdr:nvCxnSpPr>
      <xdr:spPr>
        <a:xfrm flipV="1">
          <a:off x="17988280" y="5745480"/>
          <a:ext cx="78994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154940</xdr:rowOff>
    </xdr:from>
    <xdr:to>
      <xdr:col>102</xdr:col>
      <xdr:colOff>165100</xdr:colOff>
      <xdr:row>35</xdr:row>
      <xdr:rowOff>85090</xdr:rowOff>
    </xdr:to>
    <xdr:sp macro="" textlink="">
      <xdr:nvSpPr>
        <xdr:cNvPr id="490" name="楕円 489"/>
        <xdr:cNvSpPr/>
      </xdr:nvSpPr>
      <xdr:spPr>
        <a:xfrm>
          <a:off x="17162780" y="5854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19050</xdr:rowOff>
    </xdr:from>
    <xdr:to>
      <xdr:col>107</xdr:col>
      <xdr:colOff>50800</xdr:colOff>
      <xdr:row>35</xdr:row>
      <xdr:rowOff>34290</xdr:rowOff>
    </xdr:to>
    <xdr:cxnSp macro="">
      <xdr:nvCxnSpPr>
        <xdr:cNvPr id="491" name="直線コネクタ 490"/>
        <xdr:cNvCxnSpPr/>
      </xdr:nvCxnSpPr>
      <xdr:spPr>
        <a:xfrm flipV="1">
          <a:off x="17213580" y="588645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170180</xdr:rowOff>
    </xdr:from>
    <xdr:to>
      <xdr:col>98</xdr:col>
      <xdr:colOff>38100</xdr:colOff>
      <xdr:row>35</xdr:row>
      <xdr:rowOff>100330</xdr:rowOff>
    </xdr:to>
    <xdr:sp macro="" textlink="">
      <xdr:nvSpPr>
        <xdr:cNvPr id="492" name="楕円 491"/>
        <xdr:cNvSpPr/>
      </xdr:nvSpPr>
      <xdr:spPr>
        <a:xfrm>
          <a:off x="16388080" y="5869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34290</xdr:rowOff>
    </xdr:from>
    <xdr:to>
      <xdr:col>102</xdr:col>
      <xdr:colOff>114300</xdr:colOff>
      <xdr:row>35</xdr:row>
      <xdr:rowOff>49530</xdr:rowOff>
    </xdr:to>
    <xdr:cxnSp macro="">
      <xdr:nvCxnSpPr>
        <xdr:cNvPr id="493" name="直線コネクタ 492"/>
        <xdr:cNvCxnSpPr/>
      </xdr:nvCxnSpPr>
      <xdr:spPr>
        <a:xfrm flipV="1">
          <a:off x="16431260" y="590169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3827</xdr:rowOff>
    </xdr:from>
    <xdr:ext cx="469744" cy="259045"/>
    <xdr:sp macro="" textlink="">
      <xdr:nvSpPr>
        <xdr:cNvPr id="494" name="n_1aveValue【認定こども園・幼稚園・保育所】&#10;一人当たり面積"/>
        <xdr:cNvSpPr txBox="1"/>
      </xdr:nvSpPr>
      <xdr:spPr>
        <a:xfrm>
          <a:off x="185611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495" name="n_2aveValue【認定こども園・幼稚園・保育所】&#10;一人当たり面積"/>
        <xdr:cNvSpPr txBox="1"/>
      </xdr:nvSpPr>
      <xdr:spPr>
        <a:xfrm>
          <a:off x="1777626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57167</xdr:rowOff>
    </xdr:from>
    <xdr:ext cx="469744" cy="259045"/>
    <xdr:sp macro="" textlink="">
      <xdr:nvSpPr>
        <xdr:cNvPr id="496" name="n_3aveValue【認定こども園・幼稚園・保育所】&#10;一人当たり面積"/>
        <xdr:cNvSpPr txBox="1"/>
      </xdr:nvSpPr>
      <xdr:spPr>
        <a:xfrm>
          <a:off x="1700156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57167</xdr:rowOff>
    </xdr:from>
    <xdr:ext cx="469744" cy="259045"/>
    <xdr:sp macro="" textlink="">
      <xdr:nvSpPr>
        <xdr:cNvPr id="497" name="n_4aveValue【認定こども園・幼稚園・保育所】&#10;一人当たり面積"/>
        <xdr:cNvSpPr txBox="1"/>
      </xdr:nvSpPr>
      <xdr:spPr>
        <a:xfrm>
          <a:off x="1622686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113047</xdr:rowOff>
    </xdr:from>
    <xdr:ext cx="469744" cy="259045"/>
    <xdr:sp macro="" textlink="">
      <xdr:nvSpPr>
        <xdr:cNvPr id="498" name="n_1mainValue【認定こども園・幼稚園・保育所】&#10;一人当たり面積"/>
        <xdr:cNvSpPr txBox="1"/>
      </xdr:nvSpPr>
      <xdr:spPr>
        <a:xfrm>
          <a:off x="185611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86377</xdr:rowOff>
    </xdr:from>
    <xdr:ext cx="469744" cy="259045"/>
    <xdr:sp macro="" textlink="">
      <xdr:nvSpPr>
        <xdr:cNvPr id="499" name="n_2mainValue【認定こども園・幼稚園・保育所】&#10;一人当たり面積"/>
        <xdr:cNvSpPr txBox="1"/>
      </xdr:nvSpPr>
      <xdr:spPr>
        <a:xfrm>
          <a:off x="17776267"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101617</xdr:rowOff>
    </xdr:from>
    <xdr:ext cx="469744" cy="259045"/>
    <xdr:sp macro="" textlink="">
      <xdr:nvSpPr>
        <xdr:cNvPr id="500" name="n_3mainValue【認定こども園・幼稚園・保育所】&#10;一人当たり面積"/>
        <xdr:cNvSpPr txBox="1"/>
      </xdr:nvSpPr>
      <xdr:spPr>
        <a:xfrm>
          <a:off x="17001567" y="56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116857</xdr:rowOff>
    </xdr:from>
    <xdr:ext cx="469744" cy="259045"/>
    <xdr:sp macro="" textlink="">
      <xdr:nvSpPr>
        <xdr:cNvPr id="501" name="n_4mainValue【認定こども園・幼稚園・保育所】&#10;一人当たり面積"/>
        <xdr:cNvSpPr txBox="1"/>
      </xdr:nvSpPr>
      <xdr:spPr>
        <a:xfrm>
          <a:off x="16226867" y="56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156210</xdr:rowOff>
    </xdr:from>
    <xdr:to>
      <xdr:col>85</xdr:col>
      <xdr:colOff>126364</xdr:colOff>
      <xdr:row>63</xdr:row>
      <xdr:rowOff>41910</xdr:rowOff>
    </xdr:to>
    <xdr:cxnSp macro="">
      <xdr:nvCxnSpPr>
        <xdr:cNvPr id="526" name="直線コネクタ 525"/>
        <xdr:cNvCxnSpPr/>
      </xdr:nvCxnSpPr>
      <xdr:spPr>
        <a:xfrm flipV="1">
          <a:off x="14375764" y="9711690"/>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45737</xdr:rowOff>
    </xdr:from>
    <xdr:ext cx="405111" cy="259045"/>
    <xdr:sp macro="" textlink="">
      <xdr:nvSpPr>
        <xdr:cNvPr id="527" name="【学校施設】&#10;有形固定資産減価償却率最小値テキスト"/>
        <xdr:cNvSpPr txBox="1"/>
      </xdr:nvSpPr>
      <xdr:spPr>
        <a:xfrm>
          <a:off x="144145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41910</xdr:rowOff>
    </xdr:from>
    <xdr:to>
      <xdr:col>86</xdr:col>
      <xdr:colOff>25400</xdr:colOff>
      <xdr:row>63</xdr:row>
      <xdr:rowOff>41910</xdr:rowOff>
    </xdr:to>
    <xdr:cxnSp macro="">
      <xdr:nvCxnSpPr>
        <xdr:cNvPr id="528" name="直線コネクタ 527"/>
        <xdr:cNvCxnSpPr/>
      </xdr:nvCxnSpPr>
      <xdr:spPr>
        <a:xfrm>
          <a:off x="14287500" y="1060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102887</xdr:rowOff>
    </xdr:from>
    <xdr:ext cx="405111" cy="259045"/>
    <xdr:sp macro="" textlink="">
      <xdr:nvSpPr>
        <xdr:cNvPr id="529" name="【学校施設】&#10;有形固定資産減価償却率最大値テキスト"/>
        <xdr:cNvSpPr txBox="1"/>
      </xdr:nvSpPr>
      <xdr:spPr>
        <a:xfrm>
          <a:off x="144145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156210</xdr:rowOff>
    </xdr:from>
    <xdr:to>
      <xdr:col>86</xdr:col>
      <xdr:colOff>25400</xdr:colOff>
      <xdr:row>57</xdr:row>
      <xdr:rowOff>156210</xdr:rowOff>
    </xdr:to>
    <xdr:cxnSp macro="">
      <xdr:nvCxnSpPr>
        <xdr:cNvPr id="530" name="直線コネクタ 529"/>
        <xdr:cNvCxnSpPr/>
      </xdr:nvCxnSpPr>
      <xdr:spPr>
        <a:xfrm>
          <a:off x="14287500" y="9711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91457</xdr:rowOff>
    </xdr:from>
    <xdr:ext cx="405111" cy="259045"/>
    <xdr:sp macro="" textlink="">
      <xdr:nvSpPr>
        <xdr:cNvPr id="531" name="【学校施設】&#10;有形固定資産減価償却率平均値テキスト"/>
        <xdr:cNvSpPr txBox="1"/>
      </xdr:nvSpPr>
      <xdr:spPr>
        <a:xfrm>
          <a:off x="14414500" y="9982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532" name="フローチャート: 判断 531"/>
        <xdr:cNvSpPr/>
      </xdr:nvSpPr>
      <xdr:spPr>
        <a:xfrm>
          <a:off x="14325600" y="100037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33020</xdr:rowOff>
    </xdr:from>
    <xdr:to>
      <xdr:col>81</xdr:col>
      <xdr:colOff>101600</xdr:colOff>
      <xdr:row>58</xdr:row>
      <xdr:rowOff>134620</xdr:rowOff>
    </xdr:to>
    <xdr:sp macro="" textlink="">
      <xdr:nvSpPr>
        <xdr:cNvPr id="533" name="フローチャート: 判断 532"/>
        <xdr:cNvSpPr/>
      </xdr:nvSpPr>
      <xdr:spPr>
        <a:xfrm>
          <a:off x="1357884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71120</xdr:rowOff>
    </xdr:from>
    <xdr:to>
      <xdr:col>76</xdr:col>
      <xdr:colOff>165100</xdr:colOff>
      <xdr:row>59</xdr:row>
      <xdr:rowOff>1270</xdr:rowOff>
    </xdr:to>
    <xdr:sp macro="" textlink="">
      <xdr:nvSpPr>
        <xdr:cNvPr id="534" name="フローチャート: 判断 533"/>
        <xdr:cNvSpPr/>
      </xdr:nvSpPr>
      <xdr:spPr>
        <a:xfrm>
          <a:off x="12804140" y="9794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535" name="フローチャート: 判断 534"/>
        <xdr:cNvSpPr/>
      </xdr:nvSpPr>
      <xdr:spPr>
        <a:xfrm>
          <a:off x="12029440" y="9817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536" name="フローチャート: 判断 535"/>
        <xdr:cNvSpPr/>
      </xdr:nvSpPr>
      <xdr:spPr>
        <a:xfrm>
          <a:off x="1123188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105410</xdr:rowOff>
    </xdr:from>
    <xdr:to>
      <xdr:col>85</xdr:col>
      <xdr:colOff>177800</xdr:colOff>
      <xdr:row>58</xdr:row>
      <xdr:rowOff>35560</xdr:rowOff>
    </xdr:to>
    <xdr:sp macro="" textlink="">
      <xdr:nvSpPr>
        <xdr:cNvPr id="542" name="楕円 541"/>
        <xdr:cNvSpPr/>
      </xdr:nvSpPr>
      <xdr:spPr>
        <a:xfrm>
          <a:off x="14325600" y="96608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58437</xdr:rowOff>
    </xdr:from>
    <xdr:ext cx="405111" cy="259045"/>
    <xdr:sp macro="" textlink="">
      <xdr:nvSpPr>
        <xdr:cNvPr id="543" name="【学校施設】&#10;有形固定資産減価償却率該当値テキスト"/>
        <xdr:cNvSpPr txBox="1"/>
      </xdr:nvSpPr>
      <xdr:spPr>
        <a:xfrm>
          <a:off x="14414500" y="9613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101600</xdr:rowOff>
    </xdr:from>
    <xdr:to>
      <xdr:col>81</xdr:col>
      <xdr:colOff>101600</xdr:colOff>
      <xdr:row>57</xdr:row>
      <xdr:rowOff>31750</xdr:rowOff>
    </xdr:to>
    <xdr:sp macro="" textlink="">
      <xdr:nvSpPr>
        <xdr:cNvPr id="544" name="楕円 543"/>
        <xdr:cNvSpPr/>
      </xdr:nvSpPr>
      <xdr:spPr>
        <a:xfrm>
          <a:off x="13578840" y="9489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152400</xdr:rowOff>
    </xdr:from>
    <xdr:to>
      <xdr:col>85</xdr:col>
      <xdr:colOff>127000</xdr:colOff>
      <xdr:row>57</xdr:row>
      <xdr:rowOff>156210</xdr:rowOff>
    </xdr:to>
    <xdr:cxnSp macro="">
      <xdr:nvCxnSpPr>
        <xdr:cNvPr id="545" name="直線コネクタ 544"/>
        <xdr:cNvCxnSpPr/>
      </xdr:nvCxnSpPr>
      <xdr:spPr>
        <a:xfrm>
          <a:off x="13629640" y="9540240"/>
          <a:ext cx="74676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93980</xdr:rowOff>
    </xdr:from>
    <xdr:to>
      <xdr:col>76</xdr:col>
      <xdr:colOff>165100</xdr:colOff>
      <xdr:row>57</xdr:row>
      <xdr:rowOff>24130</xdr:rowOff>
    </xdr:to>
    <xdr:sp macro="" textlink="">
      <xdr:nvSpPr>
        <xdr:cNvPr id="546" name="楕円 545"/>
        <xdr:cNvSpPr/>
      </xdr:nvSpPr>
      <xdr:spPr>
        <a:xfrm>
          <a:off x="12804140" y="9481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144780</xdr:rowOff>
    </xdr:from>
    <xdr:to>
      <xdr:col>81</xdr:col>
      <xdr:colOff>50800</xdr:colOff>
      <xdr:row>56</xdr:row>
      <xdr:rowOff>152400</xdr:rowOff>
    </xdr:to>
    <xdr:cxnSp macro="">
      <xdr:nvCxnSpPr>
        <xdr:cNvPr id="547" name="直線コネクタ 546"/>
        <xdr:cNvCxnSpPr/>
      </xdr:nvCxnSpPr>
      <xdr:spPr>
        <a:xfrm>
          <a:off x="12854940" y="95326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93980</xdr:rowOff>
    </xdr:from>
    <xdr:to>
      <xdr:col>72</xdr:col>
      <xdr:colOff>38100</xdr:colOff>
      <xdr:row>57</xdr:row>
      <xdr:rowOff>24130</xdr:rowOff>
    </xdr:to>
    <xdr:sp macro="" textlink="">
      <xdr:nvSpPr>
        <xdr:cNvPr id="548" name="楕円 547"/>
        <xdr:cNvSpPr/>
      </xdr:nvSpPr>
      <xdr:spPr>
        <a:xfrm>
          <a:off x="12029440" y="9481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144780</xdr:rowOff>
    </xdr:from>
    <xdr:to>
      <xdr:col>76</xdr:col>
      <xdr:colOff>114300</xdr:colOff>
      <xdr:row>56</xdr:row>
      <xdr:rowOff>144780</xdr:rowOff>
    </xdr:to>
    <xdr:cxnSp macro="">
      <xdr:nvCxnSpPr>
        <xdr:cNvPr id="549" name="直線コネクタ 548"/>
        <xdr:cNvCxnSpPr/>
      </xdr:nvCxnSpPr>
      <xdr:spPr>
        <a:xfrm>
          <a:off x="12072620" y="95326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113030</xdr:rowOff>
    </xdr:from>
    <xdr:to>
      <xdr:col>67</xdr:col>
      <xdr:colOff>101600</xdr:colOff>
      <xdr:row>56</xdr:row>
      <xdr:rowOff>43180</xdr:rowOff>
    </xdr:to>
    <xdr:sp macro="" textlink="">
      <xdr:nvSpPr>
        <xdr:cNvPr id="550" name="楕円 549"/>
        <xdr:cNvSpPr/>
      </xdr:nvSpPr>
      <xdr:spPr>
        <a:xfrm>
          <a:off x="11231880" y="9333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163830</xdr:rowOff>
    </xdr:from>
    <xdr:to>
      <xdr:col>71</xdr:col>
      <xdr:colOff>177800</xdr:colOff>
      <xdr:row>56</xdr:row>
      <xdr:rowOff>144780</xdr:rowOff>
    </xdr:to>
    <xdr:cxnSp macro="">
      <xdr:nvCxnSpPr>
        <xdr:cNvPr id="551" name="直線コネクタ 550"/>
        <xdr:cNvCxnSpPr/>
      </xdr:nvCxnSpPr>
      <xdr:spPr>
        <a:xfrm>
          <a:off x="11282680" y="9384030"/>
          <a:ext cx="78994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125747</xdr:rowOff>
    </xdr:from>
    <xdr:ext cx="405111" cy="259045"/>
    <xdr:sp macro="" textlink="">
      <xdr:nvSpPr>
        <xdr:cNvPr id="552" name="n_1aveValue【学校施設】&#10;有形固定資産減価償却率"/>
        <xdr:cNvSpPr txBox="1"/>
      </xdr:nvSpPr>
      <xdr:spPr>
        <a:xfrm>
          <a:off x="1343724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163847</xdr:rowOff>
    </xdr:from>
    <xdr:ext cx="405111" cy="259045"/>
    <xdr:sp macro="" textlink="">
      <xdr:nvSpPr>
        <xdr:cNvPr id="553" name="n_2aveValue【学校施設】&#10;有形固定資産減価償却率"/>
        <xdr:cNvSpPr txBox="1"/>
      </xdr:nvSpPr>
      <xdr:spPr>
        <a:xfrm>
          <a:off x="12675244" y="988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15257</xdr:rowOff>
    </xdr:from>
    <xdr:ext cx="405111" cy="259045"/>
    <xdr:sp macro="" textlink="">
      <xdr:nvSpPr>
        <xdr:cNvPr id="554" name="n_3aveValue【学校施設】&#10;有形固定資産減価償却率"/>
        <xdr:cNvSpPr txBox="1"/>
      </xdr:nvSpPr>
      <xdr:spPr>
        <a:xfrm>
          <a:off x="1190054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125747</xdr:rowOff>
    </xdr:from>
    <xdr:ext cx="405111" cy="259045"/>
    <xdr:sp macro="" textlink="">
      <xdr:nvSpPr>
        <xdr:cNvPr id="555" name="n_4aveValue【学校施設】&#10;有形固定資産減価償却率"/>
        <xdr:cNvSpPr txBox="1"/>
      </xdr:nvSpPr>
      <xdr:spPr>
        <a:xfrm>
          <a:off x="1110298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48277</xdr:rowOff>
    </xdr:from>
    <xdr:ext cx="405111" cy="259045"/>
    <xdr:sp macro="" textlink="">
      <xdr:nvSpPr>
        <xdr:cNvPr id="556" name="n_1mainValue【学校施設】&#10;有形固定資産減価償却率"/>
        <xdr:cNvSpPr txBox="1"/>
      </xdr:nvSpPr>
      <xdr:spPr>
        <a:xfrm>
          <a:off x="134372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40657</xdr:rowOff>
    </xdr:from>
    <xdr:ext cx="405111" cy="259045"/>
    <xdr:sp macro="" textlink="">
      <xdr:nvSpPr>
        <xdr:cNvPr id="557" name="n_2mainValue【学校施設】&#10;有形固定資産減価償却率"/>
        <xdr:cNvSpPr txBox="1"/>
      </xdr:nvSpPr>
      <xdr:spPr>
        <a:xfrm>
          <a:off x="12675244"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40657</xdr:rowOff>
    </xdr:from>
    <xdr:ext cx="405111" cy="259045"/>
    <xdr:sp macro="" textlink="">
      <xdr:nvSpPr>
        <xdr:cNvPr id="558" name="n_3mainValue【学校施設】&#10;有形固定資産減価償却率"/>
        <xdr:cNvSpPr txBox="1"/>
      </xdr:nvSpPr>
      <xdr:spPr>
        <a:xfrm>
          <a:off x="11900544"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59707</xdr:rowOff>
    </xdr:from>
    <xdr:ext cx="405111" cy="259045"/>
    <xdr:sp macro="" textlink="">
      <xdr:nvSpPr>
        <xdr:cNvPr id="559" name="n_4mainValue【学校施設】&#10;有形固定資産減価償却率"/>
        <xdr:cNvSpPr txBox="1"/>
      </xdr:nvSpPr>
      <xdr:spPr>
        <a:xfrm>
          <a:off x="11102984" y="911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1" name="直線コネクタ 570"/>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2" name="テキスト ボックス 571"/>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3" name="直線コネクタ 572"/>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4" name="テキスト ボックス 573"/>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5" name="直線コネクタ 574"/>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6" name="テキスト ボックス 575"/>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7" name="直線コネクタ 576"/>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8" name="テキスト ボックス 577"/>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9" name="直線コネクタ 578"/>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0" name="テキスト ボックス 579"/>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1" name="直線コネクタ 580"/>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2" name="テキスト ボックス 581"/>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14696</xdr:rowOff>
    </xdr:from>
    <xdr:to>
      <xdr:col>116</xdr:col>
      <xdr:colOff>62864</xdr:colOff>
      <xdr:row>63</xdr:row>
      <xdr:rowOff>150223</xdr:rowOff>
    </xdr:to>
    <xdr:cxnSp macro="">
      <xdr:nvCxnSpPr>
        <xdr:cNvPr id="586" name="直線コネクタ 585"/>
        <xdr:cNvCxnSpPr/>
      </xdr:nvCxnSpPr>
      <xdr:spPr>
        <a:xfrm flipV="1">
          <a:off x="19509104" y="9234896"/>
          <a:ext cx="0" cy="147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154050</xdr:rowOff>
    </xdr:from>
    <xdr:ext cx="469744" cy="259045"/>
    <xdr:sp macro="" textlink="">
      <xdr:nvSpPr>
        <xdr:cNvPr id="587" name="【学校施設】&#10;一人当たり面積最小値テキスト"/>
        <xdr:cNvSpPr txBox="1"/>
      </xdr:nvSpPr>
      <xdr:spPr>
        <a:xfrm>
          <a:off x="19547840"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150223</xdr:rowOff>
    </xdr:from>
    <xdr:to>
      <xdr:col>116</xdr:col>
      <xdr:colOff>152400</xdr:colOff>
      <xdr:row>63</xdr:row>
      <xdr:rowOff>150223</xdr:rowOff>
    </xdr:to>
    <xdr:cxnSp macro="">
      <xdr:nvCxnSpPr>
        <xdr:cNvPr id="588" name="直線コネクタ 587"/>
        <xdr:cNvCxnSpPr/>
      </xdr:nvCxnSpPr>
      <xdr:spPr>
        <a:xfrm>
          <a:off x="19443700" y="10711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132823</xdr:rowOff>
    </xdr:from>
    <xdr:ext cx="469744" cy="259045"/>
    <xdr:sp macro="" textlink="">
      <xdr:nvSpPr>
        <xdr:cNvPr id="589" name="【学校施設】&#10;一人当たり面積最大値テキスト"/>
        <xdr:cNvSpPr txBox="1"/>
      </xdr:nvSpPr>
      <xdr:spPr>
        <a:xfrm>
          <a:off x="19547840" y="901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14696</xdr:rowOff>
    </xdr:from>
    <xdr:to>
      <xdr:col>116</xdr:col>
      <xdr:colOff>152400</xdr:colOff>
      <xdr:row>55</xdr:row>
      <xdr:rowOff>14696</xdr:rowOff>
    </xdr:to>
    <xdr:cxnSp macro="">
      <xdr:nvCxnSpPr>
        <xdr:cNvPr id="590" name="直線コネクタ 589"/>
        <xdr:cNvCxnSpPr/>
      </xdr:nvCxnSpPr>
      <xdr:spPr>
        <a:xfrm>
          <a:off x="19443700" y="9234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27594</xdr:rowOff>
    </xdr:from>
    <xdr:ext cx="469744" cy="259045"/>
    <xdr:sp macro="" textlink="">
      <xdr:nvSpPr>
        <xdr:cNvPr id="591" name="【学校施設】&#10;一人当たり面積平均値テキスト"/>
        <xdr:cNvSpPr txBox="1"/>
      </xdr:nvSpPr>
      <xdr:spPr>
        <a:xfrm>
          <a:off x="19547840" y="9750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4717</xdr:rowOff>
    </xdr:from>
    <xdr:to>
      <xdr:col>116</xdr:col>
      <xdr:colOff>114300</xdr:colOff>
      <xdr:row>59</xdr:row>
      <xdr:rowOff>106317</xdr:rowOff>
    </xdr:to>
    <xdr:sp macro="" textlink="">
      <xdr:nvSpPr>
        <xdr:cNvPr id="592" name="フローチャート: 判断 591"/>
        <xdr:cNvSpPr/>
      </xdr:nvSpPr>
      <xdr:spPr>
        <a:xfrm>
          <a:off x="19458940" y="98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73297</xdr:rowOff>
    </xdr:from>
    <xdr:to>
      <xdr:col>112</xdr:col>
      <xdr:colOff>38100</xdr:colOff>
      <xdr:row>62</xdr:row>
      <xdr:rowOff>3447</xdr:rowOff>
    </xdr:to>
    <xdr:sp macro="" textlink="">
      <xdr:nvSpPr>
        <xdr:cNvPr id="593" name="フローチャート: 判断 592"/>
        <xdr:cNvSpPr/>
      </xdr:nvSpPr>
      <xdr:spPr>
        <a:xfrm>
          <a:off x="18735040" y="10299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115751</xdr:rowOff>
    </xdr:from>
    <xdr:to>
      <xdr:col>107</xdr:col>
      <xdr:colOff>101600</xdr:colOff>
      <xdr:row>61</xdr:row>
      <xdr:rowOff>45901</xdr:rowOff>
    </xdr:to>
    <xdr:sp macro="" textlink="">
      <xdr:nvSpPr>
        <xdr:cNvPr id="594" name="フローチャート: 判断 593"/>
        <xdr:cNvSpPr/>
      </xdr:nvSpPr>
      <xdr:spPr>
        <a:xfrm>
          <a:off x="17937480" y="10174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45538</xdr:rowOff>
    </xdr:from>
    <xdr:to>
      <xdr:col>102</xdr:col>
      <xdr:colOff>165100</xdr:colOff>
      <xdr:row>60</xdr:row>
      <xdr:rowOff>147138</xdr:rowOff>
    </xdr:to>
    <xdr:sp macro="" textlink="">
      <xdr:nvSpPr>
        <xdr:cNvPr id="595" name="フローチャート: 判断 594"/>
        <xdr:cNvSpPr/>
      </xdr:nvSpPr>
      <xdr:spPr>
        <a:xfrm>
          <a:off x="1716278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56969</xdr:rowOff>
    </xdr:from>
    <xdr:to>
      <xdr:col>98</xdr:col>
      <xdr:colOff>38100</xdr:colOff>
      <xdr:row>60</xdr:row>
      <xdr:rowOff>158569</xdr:rowOff>
    </xdr:to>
    <xdr:sp macro="" textlink="">
      <xdr:nvSpPr>
        <xdr:cNvPr id="596" name="フローチャート: 判断 595"/>
        <xdr:cNvSpPr/>
      </xdr:nvSpPr>
      <xdr:spPr>
        <a:xfrm>
          <a:off x="16388080" y="10115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70031</xdr:rowOff>
    </xdr:from>
    <xdr:to>
      <xdr:col>116</xdr:col>
      <xdr:colOff>114300</xdr:colOff>
      <xdr:row>60</xdr:row>
      <xdr:rowOff>181</xdr:rowOff>
    </xdr:to>
    <xdr:sp macro="" textlink="">
      <xdr:nvSpPr>
        <xdr:cNvPr id="602" name="楕円 601"/>
        <xdr:cNvSpPr/>
      </xdr:nvSpPr>
      <xdr:spPr>
        <a:xfrm>
          <a:off x="19458940" y="9960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48458</xdr:rowOff>
    </xdr:from>
    <xdr:ext cx="469744" cy="259045"/>
    <xdr:sp macro="" textlink="">
      <xdr:nvSpPr>
        <xdr:cNvPr id="603" name="【学校施設】&#10;一人当たり面積該当値テキスト"/>
        <xdr:cNvSpPr txBox="1"/>
      </xdr:nvSpPr>
      <xdr:spPr>
        <a:xfrm>
          <a:off x="19547840" y="993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107587</xdr:rowOff>
    </xdr:from>
    <xdr:to>
      <xdr:col>112</xdr:col>
      <xdr:colOff>38100</xdr:colOff>
      <xdr:row>60</xdr:row>
      <xdr:rowOff>37737</xdr:rowOff>
    </xdr:to>
    <xdr:sp macro="" textlink="">
      <xdr:nvSpPr>
        <xdr:cNvPr id="604" name="楕円 603"/>
        <xdr:cNvSpPr/>
      </xdr:nvSpPr>
      <xdr:spPr>
        <a:xfrm>
          <a:off x="18735040" y="9998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120831</xdr:rowOff>
    </xdr:from>
    <xdr:to>
      <xdr:col>116</xdr:col>
      <xdr:colOff>63500</xdr:colOff>
      <xdr:row>59</xdr:row>
      <xdr:rowOff>158387</xdr:rowOff>
    </xdr:to>
    <xdr:cxnSp macro="">
      <xdr:nvCxnSpPr>
        <xdr:cNvPr id="605" name="直線コネクタ 604"/>
        <xdr:cNvCxnSpPr/>
      </xdr:nvCxnSpPr>
      <xdr:spPr>
        <a:xfrm flipV="1">
          <a:off x="18778220" y="10011591"/>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169635</xdr:rowOff>
    </xdr:from>
    <xdr:to>
      <xdr:col>107</xdr:col>
      <xdr:colOff>101600</xdr:colOff>
      <xdr:row>60</xdr:row>
      <xdr:rowOff>99785</xdr:rowOff>
    </xdr:to>
    <xdr:sp macro="" textlink="">
      <xdr:nvSpPr>
        <xdr:cNvPr id="606" name="楕円 605"/>
        <xdr:cNvSpPr/>
      </xdr:nvSpPr>
      <xdr:spPr>
        <a:xfrm>
          <a:off x="17937480" y="10060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158387</xdr:rowOff>
    </xdr:from>
    <xdr:to>
      <xdr:col>111</xdr:col>
      <xdr:colOff>177800</xdr:colOff>
      <xdr:row>60</xdr:row>
      <xdr:rowOff>48985</xdr:rowOff>
    </xdr:to>
    <xdr:cxnSp macro="">
      <xdr:nvCxnSpPr>
        <xdr:cNvPr id="607" name="直線コネクタ 606"/>
        <xdr:cNvCxnSpPr/>
      </xdr:nvCxnSpPr>
      <xdr:spPr>
        <a:xfrm flipV="1">
          <a:off x="17988280" y="10049147"/>
          <a:ext cx="78994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29210</xdr:rowOff>
    </xdr:from>
    <xdr:to>
      <xdr:col>102</xdr:col>
      <xdr:colOff>165100</xdr:colOff>
      <xdr:row>60</xdr:row>
      <xdr:rowOff>130810</xdr:rowOff>
    </xdr:to>
    <xdr:sp macro="" textlink="">
      <xdr:nvSpPr>
        <xdr:cNvPr id="608" name="楕円 607"/>
        <xdr:cNvSpPr/>
      </xdr:nvSpPr>
      <xdr:spPr>
        <a:xfrm>
          <a:off x="1716278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48985</xdr:rowOff>
    </xdr:from>
    <xdr:to>
      <xdr:col>107</xdr:col>
      <xdr:colOff>50800</xdr:colOff>
      <xdr:row>60</xdr:row>
      <xdr:rowOff>80010</xdr:rowOff>
    </xdr:to>
    <xdr:cxnSp macro="">
      <xdr:nvCxnSpPr>
        <xdr:cNvPr id="609" name="直線コネクタ 608"/>
        <xdr:cNvCxnSpPr/>
      </xdr:nvCxnSpPr>
      <xdr:spPr>
        <a:xfrm flipV="1">
          <a:off x="17213580" y="10107385"/>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61867</xdr:rowOff>
    </xdr:from>
    <xdr:to>
      <xdr:col>98</xdr:col>
      <xdr:colOff>38100</xdr:colOff>
      <xdr:row>60</xdr:row>
      <xdr:rowOff>163467</xdr:rowOff>
    </xdr:to>
    <xdr:sp macro="" textlink="">
      <xdr:nvSpPr>
        <xdr:cNvPr id="610" name="楕円 609"/>
        <xdr:cNvSpPr/>
      </xdr:nvSpPr>
      <xdr:spPr>
        <a:xfrm>
          <a:off x="16388080" y="101202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80010</xdr:rowOff>
    </xdr:from>
    <xdr:to>
      <xdr:col>102</xdr:col>
      <xdr:colOff>114300</xdr:colOff>
      <xdr:row>60</xdr:row>
      <xdr:rowOff>112667</xdr:rowOff>
    </xdr:to>
    <xdr:cxnSp macro="">
      <xdr:nvCxnSpPr>
        <xdr:cNvPr id="611" name="直線コネクタ 610"/>
        <xdr:cNvCxnSpPr/>
      </xdr:nvCxnSpPr>
      <xdr:spPr>
        <a:xfrm flipV="1">
          <a:off x="16431260" y="1013841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166024</xdr:rowOff>
    </xdr:from>
    <xdr:ext cx="469744" cy="259045"/>
    <xdr:sp macro="" textlink="">
      <xdr:nvSpPr>
        <xdr:cNvPr id="612" name="n_1aveValue【学校施設】&#10;一人当たり面積"/>
        <xdr:cNvSpPr txBox="1"/>
      </xdr:nvSpPr>
      <xdr:spPr>
        <a:xfrm>
          <a:off x="18561127" y="103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37028</xdr:rowOff>
    </xdr:from>
    <xdr:ext cx="469744" cy="259045"/>
    <xdr:sp macro="" textlink="">
      <xdr:nvSpPr>
        <xdr:cNvPr id="613" name="n_2aveValue【学校施設】&#10;一人当たり面積"/>
        <xdr:cNvSpPr txBox="1"/>
      </xdr:nvSpPr>
      <xdr:spPr>
        <a:xfrm>
          <a:off x="17776267" y="1026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138265</xdr:rowOff>
    </xdr:from>
    <xdr:ext cx="469744" cy="259045"/>
    <xdr:sp macro="" textlink="">
      <xdr:nvSpPr>
        <xdr:cNvPr id="614" name="n_3aveValue【学校施設】&#10;一人当たり面積"/>
        <xdr:cNvSpPr txBox="1"/>
      </xdr:nvSpPr>
      <xdr:spPr>
        <a:xfrm>
          <a:off x="17001567" y="1019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3646</xdr:rowOff>
    </xdr:from>
    <xdr:ext cx="469744" cy="259045"/>
    <xdr:sp macro="" textlink="">
      <xdr:nvSpPr>
        <xdr:cNvPr id="615" name="n_4aveValue【学校施設】&#10;一人当たり面積"/>
        <xdr:cNvSpPr txBox="1"/>
      </xdr:nvSpPr>
      <xdr:spPr>
        <a:xfrm>
          <a:off x="16226867" y="989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54264</xdr:rowOff>
    </xdr:from>
    <xdr:ext cx="469744" cy="259045"/>
    <xdr:sp macro="" textlink="">
      <xdr:nvSpPr>
        <xdr:cNvPr id="616" name="n_1mainValue【学校施設】&#10;一人当たり面積"/>
        <xdr:cNvSpPr txBox="1"/>
      </xdr:nvSpPr>
      <xdr:spPr>
        <a:xfrm>
          <a:off x="18561127" y="977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116312</xdr:rowOff>
    </xdr:from>
    <xdr:ext cx="469744" cy="259045"/>
    <xdr:sp macro="" textlink="">
      <xdr:nvSpPr>
        <xdr:cNvPr id="617" name="n_2mainValue【学校施設】&#10;一人当たり面積"/>
        <xdr:cNvSpPr txBox="1"/>
      </xdr:nvSpPr>
      <xdr:spPr>
        <a:xfrm>
          <a:off x="17776267" y="983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147337</xdr:rowOff>
    </xdr:from>
    <xdr:ext cx="469744" cy="259045"/>
    <xdr:sp macro="" textlink="">
      <xdr:nvSpPr>
        <xdr:cNvPr id="618" name="n_3mainValue【学校施設】&#10;一人当たり面積"/>
        <xdr:cNvSpPr txBox="1"/>
      </xdr:nvSpPr>
      <xdr:spPr>
        <a:xfrm>
          <a:off x="17001567" y="987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154594</xdr:rowOff>
    </xdr:from>
    <xdr:ext cx="469744" cy="259045"/>
    <xdr:sp macro="" textlink="">
      <xdr:nvSpPr>
        <xdr:cNvPr id="619" name="n_4mainValue【学校施設】&#10;一人当たり面積"/>
        <xdr:cNvSpPr txBox="1"/>
      </xdr:nvSpPr>
      <xdr:spPr>
        <a:xfrm>
          <a:off x="16226867" y="1021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7" name="直線コネクタ 646"/>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8" name="テキスト ボックス 647"/>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9" name="直線コネクタ 648"/>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0" name="テキスト ボックス 649"/>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1" name="直線コネクタ 650"/>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2" name="テキスト ボックス 651"/>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3" name="直線コネクタ 652"/>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4" name="テキスト ボックス 653"/>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6" name="テキスト ボックス 655"/>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41911</xdr:rowOff>
    </xdr:from>
    <xdr:to>
      <xdr:col>85</xdr:col>
      <xdr:colOff>126364</xdr:colOff>
      <xdr:row>108</xdr:row>
      <xdr:rowOff>62485</xdr:rowOff>
    </xdr:to>
    <xdr:cxnSp macro="">
      <xdr:nvCxnSpPr>
        <xdr:cNvPr id="658" name="直線コネクタ 657"/>
        <xdr:cNvCxnSpPr/>
      </xdr:nvCxnSpPr>
      <xdr:spPr>
        <a:xfrm flipV="1">
          <a:off x="14375764" y="16805911"/>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659" name="【公民館】&#10;有形固定資産減価償却率最小値テキスト"/>
        <xdr:cNvSpPr txBox="1"/>
      </xdr:nvSpPr>
      <xdr:spPr>
        <a:xfrm>
          <a:off x="14414500" y="181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660" name="直線コネクタ 659"/>
        <xdr:cNvCxnSpPr/>
      </xdr:nvCxnSpPr>
      <xdr:spPr>
        <a:xfrm>
          <a:off x="142875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160038</xdr:rowOff>
    </xdr:from>
    <xdr:ext cx="405111" cy="259045"/>
    <xdr:sp macro="" textlink="">
      <xdr:nvSpPr>
        <xdr:cNvPr id="661" name="【公民館】&#10;有形固定資産減価償却率最大値テキスト"/>
        <xdr:cNvSpPr txBox="1"/>
      </xdr:nvSpPr>
      <xdr:spPr>
        <a:xfrm>
          <a:off x="14414500" y="1658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41911</xdr:rowOff>
    </xdr:from>
    <xdr:to>
      <xdr:col>86</xdr:col>
      <xdr:colOff>25400</xdr:colOff>
      <xdr:row>100</xdr:row>
      <xdr:rowOff>41911</xdr:rowOff>
    </xdr:to>
    <xdr:cxnSp macro="">
      <xdr:nvCxnSpPr>
        <xdr:cNvPr id="662" name="直線コネクタ 661"/>
        <xdr:cNvCxnSpPr/>
      </xdr:nvCxnSpPr>
      <xdr:spPr>
        <a:xfrm>
          <a:off x="14287500" y="16805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142003</xdr:rowOff>
    </xdr:from>
    <xdr:ext cx="405111" cy="259045"/>
    <xdr:sp macro="" textlink="">
      <xdr:nvSpPr>
        <xdr:cNvPr id="663" name="【公民館】&#10;有形固定資産減価償却率平均値テキスト"/>
        <xdr:cNvSpPr txBox="1"/>
      </xdr:nvSpPr>
      <xdr:spPr>
        <a:xfrm>
          <a:off x="14414500" y="16906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119126</xdr:rowOff>
    </xdr:from>
    <xdr:to>
      <xdr:col>85</xdr:col>
      <xdr:colOff>177800</xdr:colOff>
      <xdr:row>102</xdr:row>
      <xdr:rowOff>49276</xdr:rowOff>
    </xdr:to>
    <xdr:sp macro="" textlink="">
      <xdr:nvSpPr>
        <xdr:cNvPr id="664" name="フローチャート: 判断 663"/>
        <xdr:cNvSpPr/>
      </xdr:nvSpPr>
      <xdr:spPr>
        <a:xfrm>
          <a:off x="14325600" y="170507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114554</xdr:rowOff>
    </xdr:from>
    <xdr:to>
      <xdr:col>81</xdr:col>
      <xdr:colOff>101600</xdr:colOff>
      <xdr:row>103</xdr:row>
      <xdr:rowOff>44704</xdr:rowOff>
    </xdr:to>
    <xdr:sp macro="" textlink="">
      <xdr:nvSpPr>
        <xdr:cNvPr id="665" name="フローチャート: 判断 664"/>
        <xdr:cNvSpPr/>
      </xdr:nvSpPr>
      <xdr:spPr>
        <a:xfrm>
          <a:off x="13578840" y="17213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36830</xdr:rowOff>
    </xdr:from>
    <xdr:to>
      <xdr:col>76</xdr:col>
      <xdr:colOff>165100</xdr:colOff>
      <xdr:row>102</xdr:row>
      <xdr:rowOff>138430</xdr:rowOff>
    </xdr:to>
    <xdr:sp macro="" textlink="">
      <xdr:nvSpPr>
        <xdr:cNvPr id="666" name="フローチャート: 判断 665"/>
        <xdr:cNvSpPr/>
      </xdr:nvSpPr>
      <xdr:spPr>
        <a:xfrm>
          <a:off x="12804140" y="1713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41402</xdr:rowOff>
    </xdr:from>
    <xdr:to>
      <xdr:col>72</xdr:col>
      <xdr:colOff>38100</xdr:colOff>
      <xdr:row>102</xdr:row>
      <xdr:rowOff>143002</xdr:rowOff>
    </xdr:to>
    <xdr:sp macro="" textlink="">
      <xdr:nvSpPr>
        <xdr:cNvPr id="667" name="フローチャート: 判断 666"/>
        <xdr:cNvSpPr/>
      </xdr:nvSpPr>
      <xdr:spPr>
        <a:xfrm>
          <a:off x="12029440" y="17140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64263</xdr:rowOff>
    </xdr:from>
    <xdr:to>
      <xdr:col>67</xdr:col>
      <xdr:colOff>101600</xdr:colOff>
      <xdr:row>102</xdr:row>
      <xdr:rowOff>165863</xdr:rowOff>
    </xdr:to>
    <xdr:sp macro="" textlink="">
      <xdr:nvSpPr>
        <xdr:cNvPr id="668" name="フローチャート: 判断 667"/>
        <xdr:cNvSpPr/>
      </xdr:nvSpPr>
      <xdr:spPr>
        <a:xfrm>
          <a:off x="11231880" y="1716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11685</xdr:rowOff>
    </xdr:from>
    <xdr:to>
      <xdr:col>85</xdr:col>
      <xdr:colOff>177800</xdr:colOff>
      <xdr:row>108</xdr:row>
      <xdr:rowOff>113285</xdr:rowOff>
    </xdr:to>
    <xdr:sp macro="" textlink="">
      <xdr:nvSpPr>
        <xdr:cNvPr id="674" name="楕円 673"/>
        <xdr:cNvSpPr/>
      </xdr:nvSpPr>
      <xdr:spPr>
        <a:xfrm>
          <a:off x="14325600" y="181168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98062</xdr:rowOff>
    </xdr:from>
    <xdr:ext cx="405111" cy="259045"/>
    <xdr:sp macro="" textlink="">
      <xdr:nvSpPr>
        <xdr:cNvPr id="675" name="【公民館】&#10;有形固定資産減価償却率該当値テキスト"/>
        <xdr:cNvSpPr txBox="1"/>
      </xdr:nvSpPr>
      <xdr:spPr>
        <a:xfrm>
          <a:off x="14414500" y="180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11685</xdr:rowOff>
    </xdr:from>
    <xdr:to>
      <xdr:col>81</xdr:col>
      <xdr:colOff>101600</xdr:colOff>
      <xdr:row>108</xdr:row>
      <xdr:rowOff>113285</xdr:rowOff>
    </xdr:to>
    <xdr:sp macro="" textlink="">
      <xdr:nvSpPr>
        <xdr:cNvPr id="676" name="楕円 675"/>
        <xdr:cNvSpPr/>
      </xdr:nvSpPr>
      <xdr:spPr>
        <a:xfrm>
          <a:off x="13578840" y="181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62485</xdr:rowOff>
    </xdr:from>
    <xdr:to>
      <xdr:col>85</xdr:col>
      <xdr:colOff>127000</xdr:colOff>
      <xdr:row>108</xdr:row>
      <xdr:rowOff>62485</xdr:rowOff>
    </xdr:to>
    <xdr:cxnSp macro="">
      <xdr:nvCxnSpPr>
        <xdr:cNvPr id="677" name="直線コネクタ 676"/>
        <xdr:cNvCxnSpPr/>
      </xdr:nvCxnSpPr>
      <xdr:spPr>
        <a:xfrm>
          <a:off x="13629640" y="1816760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11685</xdr:rowOff>
    </xdr:from>
    <xdr:to>
      <xdr:col>76</xdr:col>
      <xdr:colOff>165100</xdr:colOff>
      <xdr:row>108</xdr:row>
      <xdr:rowOff>113285</xdr:rowOff>
    </xdr:to>
    <xdr:sp macro="" textlink="">
      <xdr:nvSpPr>
        <xdr:cNvPr id="678" name="楕円 677"/>
        <xdr:cNvSpPr/>
      </xdr:nvSpPr>
      <xdr:spPr>
        <a:xfrm>
          <a:off x="12804140" y="181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62485</xdr:rowOff>
    </xdr:from>
    <xdr:to>
      <xdr:col>81</xdr:col>
      <xdr:colOff>50800</xdr:colOff>
      <xdr:row>108</xdr:row>
      <xdr:rowOff>62485</xdr:rowOff>
    </xdr:to>
    <xdr:cxnSp macro="">
      <xdr:nvCxnSpPr>
        <xdr:cNvPr id="679" name="直線コネクタ 678"/>
        <xdr:cNvCxnSpPr/>
      </xdr:nvCxnSpPr>
      <xdr:spPr>
        <a:xfrm>
          <a:off x="12854940" y="1816760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680" name="楕円 679"/>
        <xdr:cNvSpPr/>
      </xdr:nvSpPr>
      <xdr:spPr>
        <a:xfrm>
          <a:off x="1202944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62485</xdr:rowOff>
    </xdr:from>
    <xdr:to>
      <xdr:col>76</xdr:col>
      <xdr:colOff>114300</xdr:colOff>
      <xdr:row>108</xdr:row>
      <xdr:rowOff>76200</xdr:rowOff>
    </xdr:to>
    <xdr:cxnSp macro="">
      <xdr:nvCxnSpPr>
        <xdr:cNvPr id="681" name="直線コネクタ 680"/>
        <xdr:cNvCxnSpPr/>
      </xdr:nvCxnSpPr>
      <xdr:spPr>
        <a:xfrm flipV="1">
          <a:off x="12072620" y="18167605"/>
          <a:ext cx="7823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682" name="楕円 681"/>
        <xdr:cNvSpPr/>
      </xdr:nvSpPr>
      <xdr:spPr>
        <a:xfrm>
          <a:off x="1123188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76200</xdr:rowOff>
    </xdr:from>
    <xdr:to>
      <xdr:col>71</xdr:col>
      <xdr:colOff>177800</xdr:colOff>
      <xdr:row>108</xdr:row>
      <xdr:rowOff>76200</xdr:rowOff>
    </xdr:to>
    <xdr:cxnSp macro="">
      <xdr:nvCxnSpPr>
        <xdr:cNvPr id="683" name="直線コネクタ 682"/>
        <xdr:cNvCxnSpPr/>
      </xdr:nvCxnSpPr>
      <xdr:spPr>
        <a:xfrm>
          <a:off x="11282680" y="181813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61231</xdr:rowOff>
    </xdr:from>
    <xdr:ext cx="405111" cy="259045"/>
    <xdr:sp macro="" textlink="">
      <xdr:nvSpPr>
        <xdr:cNvPr id="684" name="n_1aveValue【公民館】&#10;有形固定資産減価償却率"/>
        <xdr:cNvSpPr txBox="1"/>
      </xdr:nvSpPr>
      <xdr:spPr>
        <a:xfrm>
          <a:off x="13437244" y="1699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154957</xdr:rowOff>
    </xdr:from>
    <xdr:ext cx="405111" cy="259045"/>
    <xdr:sp macro="" textlink="">
      <xdr:nvSpPr>
        <xdr:cNvPr id="685" name="n_2aveValue【公民館】&#10;有形固定資産減価償却率"/>
        <xdr:cNvSpPr txBox="1"/>
      </xdr:nvSpPr>
      <xdr:spPr>
        <a:xfrm>
          <a:off x="126752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159529</xdr:rowOff>
    </xdr:from>
    <xdr:ext cx="405111" cy="259045"/>
    <xdr:sp macro="" textlink="">
      <xdr:nvSpPr>
        <xdr:cNvPr id="686" name="n_3aveValue【公民館】&#10;有形固定資産減価償却率"/>
        <xdr:cNvSpPr txBox="1"/>
      </xdr:nvSpPr>
      <xdr:spPr>
        <a:xfrm>
          <a:off x="11900544" y="1692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10940</xdr:rowOff>
    </xdr:from>
    <xdr:ext cx="405111" cy="259045"/>
    <xdr:sp macro="" textlink="">
      <xdr:nvSpPr>
        <xdr:cNvPr id="687" name="n_4aveValue【公民館】&#10;有形固定資産減価償却率"/>
        <xdr:cNvSpPr txBox="1"/>
      </xdr:nvSpPr>
      <xdr:spPr>
        <a:xfrm>
          <a:off x="11102984" y="1694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104412</xdr:rowOff>
    </xdr:from>
    <xdr:ext cx="405111" cy="259045"/>
    <xdr:sp macro="" textlink="">
      <xdr:nvSpPr>
        <xdr:cNvPr id="688" name="n_1mainValue【公民館】&#10;有形固定資産減価償却率"/>
        <xdr:cNvSpPr txBox="1"/>
      </xdr:nvSpPr>
      <xdr:spPr>
        <a:xfrm>
          <a:off x="13437244" y="182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104412</xdr:rowOff>
    </xdr:from>
    <xdr:ext cx="405111" cy="259045"/>
    <xdr:sp macro="" textlink="">
      <xdr:nvSpPr>
        <xdr:cNvPr id="689" name="n_2mainValue【公民館】&#10;有形固定資産減価償却率"/>
        <xdr:cNvSpPr txBox="1"/>
      </xdr:nvSpPr>
      <xdr:spPr>
        <a:xfrm>
          <a:off x="12675244" y="182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108</xdr:row>
      <xdr:rowOff>118127</xdr:rowOff>
    </xdr:from>
    <xdr:ext cx="469744" cy="259045"/>
    <xdr:sp macro="" textlink="">
      <xdr:nvSpPr>
        <xdr:cNvPr id="690" name="n_3mainValue【公民館】&#10;有形固定資産減価償却率"/>
        <xdr:cNvSpPr txBox="1"/>
      </xdr:nvSpPr>
      <xdr:spPr>
        <a:xfrm>
          <a:off x="118682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108</xdr:row>
      <xdr:rowOff>118127</xdr:rowOff>
    </xdr:from>
    <xdr:ext cx="469744" cy="259045"/>
    <xdr:sp macro="" textlink="">
      <xdr:nvSpPr>
        <xdr:cNvPr id="691" name="n_4mainValue【公民館】&#10;有形固定資産減価償却率"/>
        <xdr:cNvSpPr txBox="1"/>
      </xdr:nvSpPr>
      <xdr:spPr>
        <a:xfrm>
          <a:off x="1107066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39624</xdr:rowOff>
    </xdr:from>
    <xdr:to>
      <xdr:col>116</xdr:col>
      <xdr:colOff>62864</xdr:colOff>
      <xdr:row>108</xdr:row>
      <xdr:rowOff>25908</xdr:rowOff>
    </xdr:to>
    <xdr:cxnSp macro="">
      <xdr:nvCxnSpPr>
        <xdr:cNvPr id="713" name="直線コネクタ 712"/>
        <xdr:cNvCxnSpPr/>
      </xdr:nvCxnSpPr>
      <xdr:spPr>
        <a:xfrm flipV="1">
          <a:off x="19509104" y="16803624"/>
          <a:ext cx="0" cy="132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4" name="【公民館】&#10;一人当たり面積最小値テキスト"/>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5" name="直線コネクタ 714"/>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157751</xdr:rowOff>
    </xdr:from>
    <xdr:ext cx="469744" cy="259045"/>
    <xdr:sp macro="" textlink="">
      <xdr:nvSpPr>
        <xdr:cNvPr id="716" name="【公民館】&#10;一人当たり面積最大値テキスト"/>
        <xdr:cNvSpPr txBox="1"/>
      </xdr:nvSpPr>
      <xdr:spPr>
        <a:xfrm>
          <a:off x="19547840" y="1658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39624</xdr:rowOff>
    </xdr:from>
    <xdr:to>
      <xdr:col>116</xdr:col>
      <xdr:colOff>152400</xdr:colOff>
      <xdr:row>100</xdr:row>
      <xdr:rowOff>39624</xdr:rowOff>
    </xdr:to>
    <xdr:cxnSp macro="">
      <xdr:nvCxnSpPr>
        <xdr:cNvPr id="717" name="直線コネクタ 716"/>
        <xdr:cNvCxnSpPr/>
      </xdr:nvCxnSpPr>
      <xdr:spPr>
        <a:xfrm>
          <a:off x="19443700" y="1680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718" name="【公民館】&#10;一人当たり面積平均値テキスト"/>
        <xdr:cNvSpPr txBox="1"/>
      </xdr:nvSpPr>
      <xdr:spPr>
        <a:xfrm>
          <a:off x="19547840" y="174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19" name="フローチャート: 判断 718"/>
        <xdr:cNvSpPr/>
      </xdr:nvSpPr>
      <xdr:spPr>
        <a:xfrm>
          <a:off x="19458940" y="17587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720" name="フローチャート: 判断 719"/>
        <xdr:cNvSpPr/>
      </xdr:nvSpPr>
      <xdr:spPr>
        <a:xfrm>
          <a:off x="18735040" y="17725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21" name="フローチャート: 判断 720"/>
        <xdr:cNvSpPr/>
      </xdr:nvSpPr>
      <xdr:spPr>
        <a:xfrm>
          <a:off x="1793748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22" name="フローチャート: 判断 721"/>
        <xdr:cNvSpPr/>
      </xdr:nvSpPr>
      <xdr:spPr>
        <a:xfrm>
          <a:off x="1716278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23" name="フローチャート: 判断 722"/>
        <xdr:cNvSpPr/>
      </xdr:nvSpPr>
      <xdr:spPr>
        <a:xfrm>
          <a:off x="1638808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146558</xdr:rowOff>
    </xdr:from>
    <xdr:to>
      <xdr:col>116</xdr:col>
      <xdr:colOff>114300</xdr:colOff>
      <xdr:row>108</xdr:row>
      <xdr:rowOff>76708</xdr:rowOff>
    </xdr:to>
    <xdr:sp macro="" textlink="">
      <xdr:nvSpPr>
        <xdr:cNvPr id="729" name="楕円 728"/>
        <xdr:cNvSpPr/>
      </xdr:nvSpPr>
      <xdr:spPr>
        <a:xfrm>
          <a:off x="19458940" y="18084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61485</xdr:rowOff>
    </xdr:from>
    <xdr:ext cx="469744" cy="259045"/>
    <xdr:sp macro="" textlink="">
      <xdr:nvSpPr>
        <xdr:cNvPr id="730" name="【公民館】&#10;一人当たり面積該当値テキスト"/>
        <xdr:cNvSpPr txBox="1"/>
      </xdr:nvSpPr>
      <xdr:spPr>
        <a:xfrm>
          <a:off x="19547840" y="1799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146558</xdr:rowOff>
    </xdr:from>
    <xdr:to>
      <xdr:col>112</xdr:col>
      <xdr:colOff>38100</xdr:colOff>
      <xdr:row>108</xdr:row>
      <xdr:rowOff>76708</xdr:rowOff>
    </xdr:to>
    <xdr:sp macro="" textlink="">
      <xdr:nvSpPr>
        <xdr:cNvPr id="731" name="楕円 730"/>
        <xdr:cNvSpPr/>
      </xdr:nvSpPr>
      <xdr:spPr>
        <a:xfrm>
          <a:off x="18735040" y="180840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25908</xdr:rowOff>
    </xdr:from>
    <xdr:to>
      <xdr:col>116</xdr:col>
      <xdr:colOff>63500</xdr:colOff>
      <xdr:row>108</xdr:row>
      <xdr:rowOff>25908</xdr:rowOff>
    </xdr:to>
    <xdr:cxnSp macro="">
      <xdr:nvCxnSpPr>
        <xdr:cNvPr id="732" name="直線コネクタ 731"/>
        <xdr:cNvCxnSpPr/>
      </xdr:nvCxnSpPr>
      <xdr:spPr>
        <a:xfrm>
          <a:off x="18778220" y="1813102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146558</xdr:rowOff>
    </xdr:from>
    <xdr:to>
      <xdr:col>107</xdr:col>
      <xdr:colOff>101600</xdr:colOff>
      <xdr:row>108</xdr:row>
      <xdr:rowOff>76708</xdr:rowOff>
    </xdr:to>
    <xdr:sp macro="" textlink="">
      <xdr:nvSpPr>
        <xdr:cNvPr id="733" name="楕円 732"/>
        <xdr:cNvSpPr/>
      </xdr:nvSpPr>
      <xdr:spPr>
        <a:xfrm>
          <a:off x="17937480" y="18084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25908</xdr:rowOff>
    </xdr:from>
    <xdr:to>
      <xdr:col>111</xdr:col>
      <xdr:colOff>177800</xdr:colOff>
      <xdr:row>108</xdr:row>
      <xdr:rowOff>25908</xdr:rowOff>
    </xdr:to>
    <xdr:cxnSp macro="">
      <xdr:nvCxnSpPr>
        <xdr:cNvPr id="734" name="直線コネクタ 733"/>
        <xdr:cNvCxnSpPr/>
      </xdr:nvCxnSpPr>
      <xdr:spPr>
        <a:xfrm>
          <a:off x="17988280" y="181310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735" name="楕円 734"/>
        <xdr:cNvSpPr/>
      </xdr:nvSpPr>
      <xdr:spPr>
        <a:xfrm>
          <a:off x="1716278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25908</xdr:rowOff>
    </xdr:from>
    <xdr:to>
      <xdr:col>107</xdr:col>
      <xdr:colOff>50800</xdr:colOff>
      <xdr:row>108</xdr:row>
      <xdr:rowOff>30480</xdr:rowOff>
    </xdr:to>
    <xdr:cxnSp macro="">
      <xdr:nvCxnSpPr>
        <xdr:cNvPr id="736" name="直線コネクタ 735"/>
        <xdr:cNvCxnSpPr/>
      </xdr:nvCxnSpPr>
      <xdr:spPr>
        <a:xfrm flipV="1">
          <a:off x="17213580" y="1813102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737" name="楕円 736"/>
        <xdr:cNvSpPr/>
      </xdr:nvSpPr>
      <xdr:spPr>
        <a:xfrm>
          <a:off x="1638808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738" name="直線コネクタ 737"/>
        <xdr:cNvCxnSpPr/>
      </xdr:nvCxnSpPr>
      <xdr:spPr>
        <a:xfrm>
          <a:off x="16431260" y="18135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739" name="n_1aveValue【公民館】&#10;一人当たり面積"/>
        <xdr:cNvSpPr txBox="1"/>
      </xdr:nvSpPr>
      <xdr:spPr>
        <a:xfrm>
          <a:off x="18561127" y="1750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40" name="n_2aveValue【公民館】&#10;一人当たり面積"/>
        <xdr:cNvSpPr txBox="1"/>
      </xdr:nvSpPr>
      <xdr:spPr>
        <a:xfrm>
          <a:off x="1777626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741" name="n_3aveValue【公民館】&#10;一人当たり面積"/>
        <xdr:cNvSpPr txBox="1"/>
      </xdr:nvSpPr>
      <xdr:spPr>
        <a:xfrm>
          <a:off x="17001567" y="1745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42" name="n_4aveValue【公民館】&#10;一人当たり面積"/>
        <xdr:cNvSpPr txBox="1"/>
      </xdr:nvSpPr>
      <xdr:spPr>
        <a:xfrm>
          <a:off x="162268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67835</xdr:rowOff>
    </xdr:from>
    <xdr:ext cx="469744" cy="259045"/>
    <xdr:sp macro="" textlink="">
      <xdr:nvSpPr>
        <xdr:cNvPr id="743" name="n_1mainValue【公民館】&#10;一人当たり面積"/>
        <xdr:cNvSpPr txBox="1"/>
      </xdr:nvSpPr>
      <xdr:spPr>
        <a:xfrm>
          <a:off x="185611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67835</xdr:rowOff>
    </xdr:from>
    <xdr:ext cx="469744" cy="259045"/>
    <xdr:sp macro="" textlink="">
      <xdr:nvSpPr>
        <xdr:cNvPr id="744" name="n_2mainValue【公民館】&#10;一人当たり面積"/>
        <xdr:cNvSpPr txBox="1"/>
      </xdr:nvSpPr>
      <xdr:spPr>
        <a:xfrm>
          <a:off x="1777626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745" name="n_3mainValue【公民館】&#10;一人当たり面積"/>
        <xdr:cNvSpPr txBox="1"/>
      </xdr:nvSpPr>
      <xdr:spPr>
        <a:xfrm>
          <a:off x="1700156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746" name="n_4mainValue【公民館】&#10;一人当たり面積"/>
        <xdr:cNvSpPr txBox="1"/>
      </xdr:nvSpPr>
      <xdr:spPr>
        <a:xfrm>
          <a:off x="1622686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有形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減価償却率を類似団体と比較すると、道路、橋りょう・トンネル、学校施設が平均を下回っている一方、公営住宅、認定子ども園・幼稚園・保育所、公民館が平均を上回っている。特にも、公営住宅及び公民館は類似団体内順位が最下位と、老朽化が著しい。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一人当たり面積等は、市域が広範であることから道路延長は類似団体平均を上回っている。乳幼児数の減少に伴い、認定子ども園・幼稚園・保育所についても一人当たり面積が類似団体平均を上回っている。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道路等については、令和４年３月に策定した「第２期奥州市道路整備計画」に基づき、今度も道路、橋りょうの安全性の確保と長期的なコストの縮減を図っていく。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図書館、博物館については、随時改訂を行っている「個別施設計画」に基づき長寿命化対策に取り組むとともに、学校施設に関しては、教育・保育施設再編整備計画に基づき施設の統廃合にも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113,162
112,569
993.30
65,032,461
62,258,551
2,728,013
35,406,365
61,168,747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41</xdr:row>
      <xdr:rowOff>151312</xdr:rowOff>
    </xdr:to>
    <xdr:cxnSp macro="">
      <xdr:nvCxnSpPr>
        <xdr:cNvPr id="58" name="直線コネクタ 57"/>
        <xdr:cNvCxnSpPr/>
      </xdr:nvCxnSpPr>
      <xdr:spPr>
        <a:xfrm flipV="1">
          <a:off x="4086225" y="5700849"/>
          <a:ext cx="0" cy="132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図書館】&#10;有形固定資産減価償却率最小値テキスト"/>
        <xdr:cNvSpPr txBox="1"/>
      </xdr:nvSpPr>
      <xdr:spPr>
        <a:xfrm>
          <a:off x="4124960" y="702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020820" y="7024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xdr:cNvSpPr txBox="1"/>
      </xdr:nvSpPr>
      <xdr:spPr>
        <a:xfrm>
          <a:off x="4124960" y="548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020820" y="5700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20519</xdr:rowOff>
    </xdr:from>
    <xdr:ext cx="405111" cy="259045"/>
    <xdr:sp macro="" textlink="">
      <xdr:nvSpPr>
        <xdr:cNvPr id="63" name="【図書館】&#10;有形固定資産減価償却率平均値テキスト"/>
        <xdr:cNvSpPr txBox="1"/>
      </xdr:nvSpPr>
      <xdr:spPr>
        <a:xfrm>
          <a:off x="4124960" y="588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169092</xdr:rowOff>
    </xdr:from>
    <xdr:to>
      <xdr:col>24</xdr:col>
      <xdr:colOff>114300</xdr:colOff>
      <xdr:row>36</xdr:row>
      <xdr:rowOff>99242</xdr:rowOff>
    </xdr:to>
    <xdr:sp macro="" textlink="">
      <xdr:nvSpPr>
        <xdr:cNvPr id="64" name="フローチャート: 判断 63"/>
        <xdr:cNvSpPr/>
      </xdr:nvSpPr>
      <xdr:spPr>
        <a:xfrm>
          <a:off x="4036060" y="60364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312160" y="6164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146231</xdr:rowOff>
    </xdr:from>
    <xdr:to>
      <xdr:col>15</xdr:col>
      <xdr:colOff>101600</xdr:colOff>
      <xdr:row>37</xdr:row>
      <xdr:rowOff>76381</xdr:rowOff>
    </xdr:to>
    <xdr:sp macro="" textlink="">
      <xdr:nvSpPr>
        <xdr:cNvPr id="66" name="フローチャート: 判断 65"/>
        <xdr:cNvSpPr/>
      </xdr:nvSpPr>
      <xdr:spPr>
        <a:xfrm>
          <a:off x="2514600" y="6181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7399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144599</xdr:rowOff>
    </xdr:from>
    <xdr:to>
      <xdr:col>6</xdr:col>
      <xdr:colOff>38100</xdr:colOff>
      <xdr:row>37</xdr:row>
      <xdr:rowOff>74749</xdr:rowOff>
    </xdr:to>
    <xdr:sp macro="" textlink="">
      <xdr:nvSpPr>
        <xdr:cNvPr id="68" name="フローチャート: 判断 67"/>
        <xdr:cNvSpPr/>
      </xdr:nvSpPr>
      <xdr:spPr>
        <a:xfrm>
          <a:off x="965200" y="6179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xdr:cNvSpPr/>
      </xdr:nvSpPr>
      <xdr:spPr>
        <a:xfrm>
          <a:off x="403606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5" name="【図書館】&#10;有形固定資産減価償却率該当値テキスト"/>
        <xdr:cNvSpPr txBox="1"/>
      </xdr:nvSpPr>
      <xdr:spPr>
        <a:xfrm>
          <a:off x="4124960"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xdr:cNvSpPr/>
      </xdr:nvSpPr>
      <xdr:spPr>
        <a:xfrm>
          <a:off x="3312160" y="62525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7" name="直線コネクタ 76"/>
        <xdr:cNvCxnSpPr/>
      </xdr:nvCxnSpPr>
      <xdr:spPr>
        <a:xfrm>
          <a:off x="3355340" y="630337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40096</xdr:rowOff>
    </xdr:from>
    <xdr:to>
      <xdr:col>15</xdr:col>
      <xdr:colOff>101600</xdr:colOff>
      <xdr:row>37</xdr:row>
      <xdr:rowOff>141696</xdr:rowOff>
    </xdr:to>
    <xdr:sp macro="" textlink="">
      <xdr:nvSpPr>
        <xdr:cNvPr id="78" name="楕円 77"/>
        <xdr:cNvSpPr/>
      </xdr:nvSpPr>
      <xdr:spPr>
        <a:xfrm>
          <a:off x="2514600" y="62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90896</xdr:rowOff>
    </xdr:from>
    <xdr:to>
      <xdr:col>19</xdr:col>
      <xdr:colOff>177800</xdr:colOff>
      <xdr:row>37</xdr:row>
      <xdr:rowOff>100693</xdr:rowOff>
    </xdr:to>
    <xdr:cxnSp macro="">
      <xdr:nvCxnSpPr>
        <xdr:cNvPr id="79" name="直線コネクタ 78"/>
        <xdr:cNvCxnSpPr/>
      </xdr:nvCxnSpPr>
      <xdr:spPr>
        <a:xfrm>
          <a:off x="2565400" y="6293576"/>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7439</xdr:rowOff>
    </xdr:from>
    <xdr:to>
      <xdr:col>10</xdr:col>
      <xdr:colOff>165100</xdr:colOff>
      <xdr:row>37</xdr:row>
      <xdr:rowOff>109039</xdr:rowOff>
    </xdr:to>
    <xdr:sp macro="" textlink="">
      <xdr:nvSpPr>
        <xdr:cNvPr id="80" name="楕円 79"/>
        <xdr:cNvSpPr/>
      </xdr:nvSpPr>
      <xdr:spPr>
        <a:xfrm>
          <a:off x="1739900" y="621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58239</xdr:rowOff>
    </xdr:from>
    <xdr:to>
      <xdr:col>15</xdr:col>
      <xdr:colOff>50800</xdr:colOff>
      <xdr:row>37</xdr:row>
      <xdr:rowOff>90896</xdr:rowOff>
    </xdr:to>
    <xdr:cxnSp macro="">
      <xdr:nvCxnSpPr>
        <xdr:cNvPr id="81" name="直線コネクタ 80"/>
        <xdr:cNvCxnSpPr/>
      </xdr:nvCxnSpPr>
      <xdr:spPr>
        <a:xfrm>
          <a:off x="1790700" y="626091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146231</xdr:rowOff>
    </xdr:from>
    <xdr:to>
      <xdr:col>6</xdr:col>
      <xdr:colOff>38100</xdr:colOff>
      <xdr:row>37</xdr:row>
      <xdr:rowOff>76381</xdr:rowOff>
    </xdr:to>
    <xdr:sp macro="" textlink="">
      <xdr:nvSpPr>
        <xdr:cNvPr id="82" name="楕円 81"/>
        <xdr:cNvSpPr/>
      </xdr:nvSpPr>
      <xdr:spPr>
        <a:xfrm>
          <a:off x="965200" y="61812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25581</xdr:rowOff>
    </xdr:from>
    <xdr:to>
      <xdr:col>10</xdr:col>
      <xdr:colOff>114300</xdr:colOff>
      <xdr:row>37</xdr:row>
      <xdr:rowOff>58239</xdr:rowOff>
    </xdr:to>
    <xdr:cxnSp macro="">
      <xdr:nvCxnSpPr>
        <xdr:cNvPr id="83" name="直線コネクタ 82"/>
        <xdr:cNvCxnSpPr/>
      </xdr:nvCxnSpPr>
      <xdr:spPr>
        <a:xfrm>
          <a:off x="1008380" y="6228261"/>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xdr:cNvSpPr txBox="1"/>
      </xdr:nvSpPr>
      <xdr:spPr>
        <a:xfrm>
          <a:off x="317056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5" name="n_2aveValue【図書館】&#10;有形固定資産減価償却率"/>
        <xdr:cNvSpPr txBox="1"/>
      </xdr:nvSpPr>
      <xdr:spPr>
        <a:xfrm>
          <a:off x="238570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103431</xdr:rowOff>
    </xdr:from>
    <xdr:ext cx="405111" cy="259045"/>
    <xdr:sp macro="" textlink="">
      <xdr:nvSpPr>
        <xdr:cNvPr id="86" name="n_3aveValue【図書館】&#10;有形固定資産減価償却率"/>
        <xdr:cNvSpPr txBox="1"/>
      </xdr:nvSpPr>
      <xdr:spPr>
        <a:xfrm>
          <a:off x="161100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91276</xdr:rowOff>
    </xdr:from>
    <xdr:ext cx="405111" cy="259045"/>
    <xdr:sp macro="" textlink="">
      <xdr:nvSpPr>
        <xdr:cNvPr id="87" name="n_4aveValue【図書館】&#10;有形固定資産減価償却率"/>
        <xdr:cNvSpPr txBox="1"/>
      </xdr:nvSpPr>
      <xdr:spPr>
        <a:xfrm>
          <a:off x="83630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8" name="n_1mainValue【図書館】&#10;有形固定資産減価償却率"/>
        <xdr:cNvSpPr txBox="1"/>
      </xdr:nvSpPr>
      <xdr:spPr>
        <a:xfrm>
          <a:off x="3170564" y="6345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132823</xdr:rowOff>
    </xdr:from>
    <xdr:ext cx="405111" cy="259045"/>
    <xdr:sp macro="" textlink="">
      <xdr:nvSpPr>
        <xdr:cNvPr id="89" name="n_2mainValue【図書館】&#10;有形固定資産減価償却率"/>
        <xdr:cNvSpPr txBox="1"/>
      </xdr:nvSpPr>
      <xdr:spPr>
        <a:xfrm>
          <a:off x="2385704" y="633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125566</xdr:rowOff>
    </xdr:from>
    <xdr:ext cx="405111" cy="259045"/>
    <xdr:sp macro="" textlink="">
      <xdr:nvSpPr>
        <xdr:cNvPr id="90" name="n_3mainValue【図書館】&#10;有形固定資産減価償却率"/>
        <xdr:cNvSpPr txBox="1"/>
      </xdr:nvSpPr>
      <xdr:spPr>
        <a:xfrm>
          <a:off x="161100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91" name="n_4mainValue【図書館】&#10;有形固定資産減価償却率"/>
        <xdr:cNvSpPr txBox="1"/>
      </xdr:nvSpPr>
      <xdr:spPr>
        <a:xfrm>
          <a:off x="836304" y="62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42</xdr:row>
      <xdr:rowOff>76200</xdr:rowOff>
    </xdr:to>
    <xdr:cxnSp macro="">
      <xdr:nvCxnSpPr>
        <xdr:cNvPr id="118" name="直線コネクタ 117"/>
        <xdr:cNvCxnSpPr/>
      </xdr:nvCxnSpPr>
      <xdr:spPr>
        <a:xfrm flipV="1">
          <a:off x="9219565" y="560015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9" name="【図書館】&#10;一人当たり面積最小値テキスト"/>
        <xdr:cNvSpPr txBox="1"/>
      </xdr:nvSpPr>
      <xdr:spPr>
        <a:xfrm>
          <a:off x="92583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20" name="直線コネクタ 119"/>
        <xdr:cNvCxnSpPr/>
      </xdr:nvCxnSpPr>
      <xdr:spPr>
        <a:xfrm>
          <a:off x="9154160" y="711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1" name="【図書館】&#10;一人当たり面積最大値テキスト"/>
        <xdr:cNvSpPr txBox="1"/>
      </xdr:nvSpPr>
      <xdr:spPr>
        <a:xfrm>
          <a:off x="9258300" y="537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2" name="直線コネクタ 121"/>
        <xdr:cNvCxnSpPr/>
      </xdr:nvCxnSpPr>
      <xdr:spPr>
        <a:xfrm>
          <a:off x="915416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167112</xdr:rowOff>
    </xdr:from>
    <xdr:ext cx="469744" cy="259045"/>
    <xdr:sp macro="" textlink="">
      <xdr:nvSpPr>
        <xdr:cNvPr id="123" name="【図書館】&#10;一人当たり面積平均値テキスト"/>
        <xdr:cNvSpPr txBox="1"/>
      </xdr:nvSpPr>
      <xdr:spPr>
        <a:xfrm>
          <a:off x="9258300" y="6537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17235</xdr:rowOff>
    </xdr:from>
    <xdr:to>
      <xdr:col>55</xdr:col>
      <xdr:colOff>50800</xdr:colOff>
      <xdr:row>39</xdr:row>
      <xdr:rowOff>118835</xdr:rowOff>
    </xdr:to>
    <xdr:sp macro="" textlink="">
      <xdr:nvSpPr>
        <xdr:cNvPr id="124" name="フローチャート: 判断 123"/>
        <xdr:cNvSpPr/>
      </xdr:nvSpPr>
      <xdr:spPr>
        <a:xfrm>
          <a:off x="9192260" y="655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66222</xdr:rowOff>
    </xdr:from>
    <xdr:to>
      <xdr:col>50</xdr:col>
      <xdr:colOff>165100</xdr:colOff>
      <xdr:row>39</xdr:row>
      <xdr:rowOff>167822</xdr:rowOff>
    </xdr:to>
    <xdr:sp macro="" textlink="">
      <xdr:nvSpPr>
        <xdr:cNvPr id="125" name="フローチャート: 判断 124"/>
        <xdr:cNvSpPr/>
      </xdr:nvSpPr>
      <xdr:spPr>
        <a:xfrm>
          <a:off x="8445500" y="66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115207</xdr:rowOff>
    </xdr:from>
    <xdr:to>
      <xdr:col>46</xdr:col>
      <xdr:colOff>38100</xdr:colOff>
      <xdr:row>40</xdr:row>
      <xdr:rowOff>45357</xdr:rowOff>
    </xdr:to>
    <xdr:sp macro="" textlink="">
      <xdr:nvSpPr>
        <xdr:cNvPr id="126" name="フローチャート: 判断 125"/>
        <xdr:cNvSpPr/>
      </xdr:nvSpPr>
      <xdr:spPr>
        <a:xfrm>
          <a:off x="7670800" y="66531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147865</xdr:rowOff>
    </xdr:from>
    <xdr:to>
      <xdr:col>41</xdr:col>
      <xdr:colOff>101600</xdr:colOff>
      <xdr:row>40</xdr:row>
      <xdr:rowOff>78015</xdr:rowOff>
    </xdr:to>
    <xdr:sp macro="" textlink="">
      <xdr:nvSpPr>
        <xdr:cNvPr id="127" name="フローチャート: 判断 126"/>
        <xdr:cNvSpPr/>
      </xdr:nvSpPr>
      <xdr:spPr>
        <a:xfrm>
          <a:off x="6873240" y="6685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8" name="フローチャート: 判断 127"/>
        <xdr:cNvSpPr/>
      </xdr:nvSpPr>
      <xdr:spPr>
        <a:xfrm>
          <a:off x="60985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4" name="楕円 133"/>
        <xdr:cNvSpPr/>
      </xdr:nvSpPr>
      <xdr:spPr>
        <a:xfrm>
          <a:off x="919226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5" name="【図書館】&#10;一人当たり面積該当値テキスト"/>
        <xdr:cNvSpPr txBox="1"/>
      </xdr:nvSpPr>
      <xdr:spPr>
        <a:xfrm>
          <a:off x="9258300"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41728</xdr:rowOff>
    </xdr:from>
    <xdr:to>
      <xdr:col>50</xdr:col>
      <xdr:colOff>165100</xdr:colOff>
      <xdr:row>38</xdr:row>
      <xdr:rowOff>143328</xdr:rowOff>
    </xdr:to>
    <xdr:sp macro="" textlink="">
      <xdr:nvSpPr>
        <xdr:cNvPr id="136" name="楕円 135"/>
        <xdr:cNvSpPr/>
      </xdr:nvSpPr>
      <xdr:spPr>
        <a:xfrm>
          <a:off x="8445500" y="64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92528</xdr:rowOff>
    </xdr:to>
    <xdr:cxnSp macro="">
      <xdr:nvCxnSpPr>
        <xdr:cNvPr id="137" name="直線コネクタ 136"/>
        <xdr:cNvCxnSpPr/>
      </xdr:nvCxnSpPr>
      <xdr:spPr>
        <a:xfrm flipV="1">
          <a:off x="8496300" y="6446520"/>
          <a:ext cx="7239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58057</xdr:rowOff>
    </xdr:from>
    <xdr:to>
      <xdr:col>46</xdr:col>
      <xdr:colOff>38100</xdr:colOff>
      <xdr:row>38</xdr:row>
      <xdr:rowOff>159657</xdr:rowOff>
    </xdr:to>
    <xdr:sp macro="" textlink="">
      <xdr:nvSpPr>
        <xdr:cNvPr id="138" name="楕円 137"/>
        <xdr:cNvSpPr/>
      </xdr:nvSpPr>
      <xdr:spPr>
        <a:xfrm>
          <a:off x="7670800" y="64283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92528</xdr:rowOff>
    </xdr:from>
    <xdr:to>
      <xdr:col>50</xdr:col>
      <xdr:colOff>114300</xdr:colOff>
      <xdr:row>38</xdr:row>
      <xdr:rowOff>108857</xdr:rowOff>
    </xdr:to>
    <xdr:cxnSp macro="">
      <xdr:nvCxnSpPr>
        <xdr:cNvPr id="139" name="直線コネクタ 138"/>
        <xdr:cNvCxnSpPr/>
      </xdr:nvCxnSpPr>
      <xdr:spPr>
        <a:xfrm flipV="1">
          <a:off x="7713980" y="6462848"/>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58057</xdr:rowOff>
    </xdr:from>
    <xdr:to>
      <xdr:col>41</xdr:col>
      <xdr:colOff>101600</xdr:colOff>
      <xdr:row>38</xdr:row>
      <xdr:rowOff>159657</xdr:rowOff>
    </xdr:to>
    <xdr:sp macro="" textlink="">
      <xdr:nvSpPr>
        <xdr:cNvPr id="140" name="楕円 139"/>
        <xdr:cNvSpPr/>
      </xdr:nvSpPr>
      <xdr:spPr>
        <a:xfrm>
          <a:off x="6873240" y="64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108857</xdr:rowOff>
    </xdr:from>
    <xdr:to>
      <xdr:col>45</xdr:col>
      <xdr:colOff>177800</xdr:colOff>
      <xdr:row>38</xdr:row>
      <xdr:rowOff>108857</xdr:rowOff>
    </xdr:to>
    <xdr:cxnSp macro="">
      <xdr:nvCxnSpPr>
        <xdr:cNvPr id="141" name="直線コネクタ 140"/>
        <xdr:cNvCxnSpPr/>
      </xdr:nvCxnSpPr>
      <xdr:spPr>
        <a:xfrm>
          <a:off x="6924040" y="647917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74385</xdr:rowOff>
    </xdr:from>
    <xdr:to>
      <xdr:col>36</xdr:col>
      <xdr:colOff>165100</xdr:colOff>
      <xdr:row>39</xdr:row>
      <xdr:rowOff>4535</xdr:rowOff>
    </xdr:to>
    <xdr:sp macro="" textlink="">
      <xdr:nvSpPr>
        <xdr:cNvPr id="142" name="楕円 141"/>
        <xdr:cNvSpPr/>
      </xdr:nvSpPr>
      <xdr:spPr>
        <a:xfrm>
          <a:off x="6098540" y="644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108857</xdr:rowOff>
    </xdr:from>
    <xdr:to>
      <xdr:col>41</xdr:col>
      <xdr:colOff>50800</xdr:colOff>
      <xdr:row>38</xdr:row>
      <xdr:rowOff>125185</xdr:rowOff>
    </xdr:to>
    <xdr:cxnSp macro="">
      <xdr:nvCxnSpPr>
        <xdr:cNvPr id="143" name="直線コネクタ 142"/>
        <xdr:cNvCxnSpPr/>
      </xdr:nvCxnSpPr>
      <xdr:spPr>
        <a:xfrm flipV="1">
          <a:off x="6149340" y="6479177"/>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158949</xdr:rowOff>
    </xdr:from>
    <xdr:ext cx="469744" cy="259045"/>
    <xdr:sp macro="" textlink="">
      <xdr:nvSpPr>
        <xdr:cNvPr id="144" name="n_1aveValue【図書館】&#10;一人当たり面積"/>
        <xdr:cNvSpPr txBox="1"/>
      </xdr:nvSpPr>
      <xdr:spPr>
        <a:xfrm>
          <a:off x="8271587" y="669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36484</xdr:rowOff>
    </xdr:from>
    <xdr:ext cx="469744" cy="259045"/>
    <xdr:sp macro="" textlink="">
      <xdr:nvSpPr>
        <xdr:cNvPr id="145" name="n_2aveValue【図書館】&#10;一人当たり面積"/>
        <xdr:cNvSpPr txBox="1"/>
      </xdr:nvSpPr>
      <xdr:spPr>
        <a:xfrm>
          <a:off x="7509587" y="674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69142</xdr:rowOff>
    </xdr:from>
    <xdr:ext cx="469744" cy="259045"/>
    <xdr:sp macro="" textlink="">
      <xdr:nvSpPr>
        <xdr:cNvPr id="146" name="n_3aveValue【図書館】&#10;一人当たり面積"/>
        <xdr:cNvSpPr txBox="1"/>
      </xdr:nvSpPr>
      <xdr:spPr>
        <a:xfrm>
          <a:off x="6712027" y="677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85470</xdr:rowOff>
    </xdr:from>
    <xdr:ext cx="469744" cy="259045"/>
    <xdr:sp macro="" textlink="">
      <xdr:nvSpPr>
        <xdr:cNvPr id="147" name="n_4aveValue【図書館】&#10;一人当たり面積"/>
        <xdr:cNvSpPr txBox="1"/>
      </xdr:nvSpPr>
      <xdr:spPr>
        <a:xfrm>
          <a:off x="59373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159855</xdr:rowOff>
    </xdr:from>
    <xdr:ext cx="469744" cy="259045"/>
    <xdr:sp macro="" textlink="">
      <xdr:nvSpPr>
        <xdr:cNvPr id="148" name="n_1mainValue【図書館】&#10;一人当たり面積"/>
        <xdr:cNvSpPr txBox="1"/>
      </xdr:nvSpPr>
      <xdr:spPr>
        <a:xfrm>
          <a:off x="8271587" y="61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4734</xdr:rowOff>
    </xdr:from>
    <xdr:ext cx="469744" cy="259045"/>
    <xdr:sp macro="" textlink="">
      <xdr:nvSpPr>
        <xdr:cNvPr id="149" name="n_2mainValue【図書館】&#10;一人当たり面積"/>
        <xdr:cNvSpPr txBox="1"/>
      </xdr:nvSpPr>
      <xdr:spPr>
        <a:xfrm>
          <a:off x="7509587" y="620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4734</xdr:rowOff>
    </xdr:from>
    <xdr:ext cx="469744" cy="259045"/>
    <xdr:sp macro="" textlink="">
      <xdr:nvSpPr>
        <xdr:cNvPr id="150" name="n_3mainValue【図書館】&#10;一人当たり面積"/>
        <xdr:cNvSpPr txBox="1"/>
      </xdr:nvSpPr>
      <xdr:spPr>
        <a:xfrm>
          <a:off x="6712027" y="620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21063</xdr:rowOff>
    </xdr:from>
    <xdr:ext cx="469744" cy="259045"/>
    <xdr:sp macro="" textlink="">
      <xdr:nvSpPr>
        <xdr:cNvPr id="151" name="n_4mainValue【図書館】&#10;一人当たり面積"/>
        <xdr:cNvSpPr txBox="1"/>
      </xdr:nvSpPr>
      <xdr:spPr>
        <a:xfrm>
          <a:off x="5937327" y="622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4" name="テキスト ボックス 173"/>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0</xdr:rowOff>
    </xdr:to>
    <xdr:cxnSp macro="">
      <xdr:nvCxnSpPr>
        <xdr:cNvPr id="176" name="直線コネクタ 175"/>
        <xdr:cNvCxnSpPr/>
      </xdr:nvCxnSpPr>
      <xdr:spPr>
        <a:xfrm flipV="1">
          <a:off x="4086225" y="94107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7" name="【体育館・プール】&#10;有形固定資産減価償却率最小値テキスト"/>
        <xdr:cNvSpPr txBox="1"/>
      </xdr:nvSpPr>
      <xdr:spPr>
        <a:xfrm>
          <a:off x="412496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8" name="直線コネクタ 177"/>
        <xdr:cNvCxnSpPr/>
      </xdr:nvCxnSpPr>
      <xdr:spPr>
        <a:xfrm>
          <a:off x="402082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79" name="【体育館・プール】&#10;有形固定資産減価償却率最大値テキスト"/>
        <xdr:cNvSpPr txBox="1"/>
      </xdr:nvSpPr>
      <xdr:spPr>
        <a:xfrm>
          <a:off x="412496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80" name="直線コネクタ 179"/>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11447</xdr:rowOff>
    </xdr:from>
    <xdr:ext cx="405111" cy="259045"/>
    <xdr:sp macro="" textlink="">
      <xdr:nvSpPr>
        <xdr:cNvPr id="181" name="【体育館・プール】&#10;有形固定資産減価償却率平均値テキスト"/>
        <xdr:cNvSpPr txBox="1"/>
      </xdr:nvSpPr>
      <xdr:spPr>
        <a:xfrm>
          <a:off x="412496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2" name="フローチャート: 判断 181"/>
        <xdr:cNvSpPr/>
      </xdr:nvSpPr>
      <xdr:spPr>
        <a:xfrm>
          <a:off x="403606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83" name="フローチャート: 判断 182"/>
        <xdr:cNvSpPr/>
      </xdr:nvSpPr>
      <xdr:spPr>
        <a:xfrm>
          <a:off x="3312160" y="996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124460</xdr:rowOff>
    </xdr:from>
    <xdr:to>
      <xdr:col>15</xdr:col>
      <xdr:colOff>101600</xdr:colOff>
      <xdr:row>59</xdr:row>
      <xdr:rowOff>54610</xdr:rowOff>
    </xdr:to>
    <xdr:sp macro="" textlink="">
      <xdr:nvSpPr>
        <xdr:cNvPr id="184" name="フローチャート: 判断 183"/>
        <xdr:cNvSpPr/>
      </xdr:nvSpPr>
      <xdr:spPr>
        <a:xfrm>
          <a:off x="251460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85" name="フローチャート: 判断 184"/>
        <xdr:cNvSpPr/>
      </xdr:nvSpPr>
      <xdr:spPr>
        <a:xfrm>
          <a:off x="17399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67310</xdr:rowOff>
    </xdr:from>
    <xdr:to>
      <xdr:col>6</xdr:col>
      <xdr:colOff>38100</xdr:colOff>
      <xdr:row>57</xdr:row>
      <xdr:rowOff>168910</xdr:rowOff>
    </xdr:to>
    <xdr:sp macro="" textlink="">
      <xdr:nvSpPr>
        <xdr:cNvPr id="186" name="フローチャート: 判断 185"/>
        <xdr:cNvSpPr/>
      </xdr:nvSpPr>
      <xdr:spPr>
        <a:xfrm>
          <a:off x="965200" y="9622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92" name="楕円 191"/>
        <xdr:cNvSpPr/>
      </xdr:nvSpPr>
      <xdr:spPr>
        <a:xfrm>
          <a:off x="403606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154957</xdr:rowOff>
    </xdr:from>
    <xdr:ext cx="405111" cy="259045"/>
    <xdr:sp macro="" textlink="">
      <xdr:nvSpPr>
        <xdr:cNvPr id="193" name="【体育館・プール】&#10;有形固定資産減価償却率該当値テキスト"/>
        <xdr:cNvSpPr txBox="1"/>
      </xdr:nvSpPr>
      <xdr:spPr>
        <a:xfrm>
          <a:off x="412496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151130</xdr:rowOff>
    </xdr:from>
    <xdr:to>
      <xdr:col>20</xdr:col>
      <xdr:colOff>38100</xdr:colOff>
      <xdr:row>58</xdr:row>
      <xdr:rowOff>81280</xdr:rowOff>
    </xdr:to>
    <xdr:sp macro="" textlink="">
      <xdr:nvSpPr>
        <xdr:cNvPr id="194" name="楕円 193"/>
        <xdr:cNvSpPr/>
      </xdr:nvSpPr>
      <xdr:spPr>
        <a:xfrm>
          <a:off x="3312160" y="9706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30480</xdr:rowOff>
    </xdr:from>
    <xdr:to>
      <xdr:col>24</xdr:col>
      <xdr:colOff>63500</xdr:colOff>
      <xdr:row>59</xdr:row>
      <xdr:rowOff>11430</xdr:rowOff>
    </xdr:to>
    <xdr:cxnSp macro="">
      <xdr:nvCxnSpPr>
        <xdr:cNvPr id="195" name="直線コネクタ 194"/>
        <xdr:cNvCxnSpPr/>
      </xdr:nvCxnSpPr>
      <xdr:spPr>
        <a:xfrm>
          <a:off x="3355340" y="9753600"/>
          <a:ext cx="73152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196" name="楕円 195"/>
        <xdr:cNvSpPr/>
      </xdr:nvSpPr>
      <xdr:spPr>
        <a:xfrm>
          <a:off x="2514600" y="967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30480</xdr:rowOff>
    </xdr:to>
    <xdr:cxnSp macro="">
      <xdr:nvCxnSpPr>
        <xdr:cNvPr id="197" name="直線コネクタ 196"/>
        <xdr:cNvCxnSpPr/>
      </xdr:nvCxnSpPr>
      <xdr:spPr>
        <a:xfrm>
          <a:off x="2565400" y="972312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162560</xdr:rowOff>
    </xdr:from>
    <xdr:to>
      <xdr:col>10</xdr:col>
      <xdr:colOff>165100</xdr:colOff>
      <xdr:row>57</xdr:row>
      <xdr:rowOff>92710</xdr:rowOff>
    </xdr:to>
    <xdr:sp macro="" textlink="">
      <xdr:nvSpPr>
        <xdr:cNvPr id="198" name="楕円 197"/>
        <xdr:cNvSpPr/>
      </xdr:nvSpPr>
      <xdr:spPr>
        <a:xfrm>
          <a:off x="1739900" y="955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41910</xdr:rowOff>
    </xdr:from>
    <xdr:to>
      <xdr:col>15</xdr:col>
      <xdr:colOff>50800</xdr:colOff>
      <xdr:row>58</xdr:row>
      <xdr:rowOff>0</xdr:rowOff>
    </xdr:to>
    <xdr:cxnSp macro="">
      <xdr:nvCxnSpPr>
        <xdr:cNvPr id="199" name="直線コネクタ 198"/>
        <xdr:cNvCxnSpPr/>
      </xdr:nvCxnSpPr>
      <xdr:spPr>
        <a:xfrm>
          <a:off x="1790700" y="9597390"/>
          <a:ext cx="7747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33020</xdr:rowOff>
    </xdr:from>
    <xdr:to>
      <xdr:col>6</xdr:col>
      <xdr:colOff>38100</xdr:colOff>
      <xdr:row>56</xdr:row>
      <xdr:rowOff>134620</xdr:rowOff>
    </xdr:to>
    <xdr:sp macro="" textlink="">
      <xdr:nvSpPr>
        <xdr:cNvPr id="200" name="楕円 199"/>
        <xdr:cNvSpPr/>
      </xdr:nvSpPr>
      <xdr:spPr>
        <a:xfrm>
          <a:off x="965200" y="9420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83820</xdr:rowOff>
    </xdr:from>
    <xdr:to>
      <xdr:col>10</xdr:col>
      <xdr:colOff>114300</xdr:colOff>
      <xdr:row>57</xdr:row>
      <xdr:rowOff>41910</xdr:rowOff>
    </xdr:to>
    <xdr:cxnSp macro="">
      <xdr:nvCxnSpPr>
        <xdr:cNvPr id="201" name="直線コネクタ 200"/>
        <xdr:cNvCxnSpPr/>
      </xdr:nvCxnSpPr>
      <xdr:spPr>
        <a:xfrm>
          <a:off x="1008380" y="9471660"/>
          <a:ext cx="78232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202" name="n_1aveValue【体育館・プール】&#10;有形固定資産減価償却率"/>
        <xdr:cNvSpPr txBox="1"/>
      </xdr:nvSpPr>
      <xdr:spPr>
        <a:xfrm>
          <a:off x="317056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45737</xdr:rowOff>
    </xdr:from>
    <xdr:ext cx="405111" cy="259045"/>
    <xdr:sp macro="" textlink="">
      <xdr:nvSpPr>
        <xdr:cNvPr id="203" name="n_2aveValue【体育館・プール】&#10;有形固定資産減価償却率"/>
        <xdr:cNvSpPr txBox="1"/>
      </xdr:nvSpPr>
      <xdr:spPr>
        <a:xfrm>
          <a:off x="2385704"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102887</xdr:rowOff>
    </xdr:from>
    <xdr:ext cx="405111" cy="259045"/>
    <xdr:sp macro="" textlink="">
      <xdr:nvSpPr>
        <xdr:cNvPr id="204" name="n_3aveValue【体育館・プール】&#10;有形固定資産減価償却率"/>
        <xdr:cNvSpPr txBox="1"/>
      </xdr:nvSpPr>
      <xdr:spPr>
        <a:xfrm>
          <a:off x="161100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160037</xdr:rowOff>
    </xdr:from>
    <xdr:ext cx="405111" cy="259045"/>
    <xdr:sp macro="" textlink="">
      <xdr:nvSpPr>
        <xdr:cNvPr id="205" name="n_4aveValue【体育館・プール】&#10;有形固定資産減価償却率"/>
        <xdr:cNvSpPr txBox="1"/>
      </xdr:nvSpPr>
      <xdr:spPr>
        <a:xfrm>
          <a:off x="836304"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97807</xdr:rowOff>
    </xdr:from>
    <xdr:ext cx="405111" cy="259045"/>
    <xdr:sp macro="" textlink="">
      <xdr:nvSpPr>
        <xdr:cNvPr id="206" name="n_1mainValue【体育館・プール】&#10;有形固定資産減価償却率"/>
        <xdr:cNvSpPr txBox="1"/>
      </xdr:nvSpPr>
      <xdr:spPr>
        <a:xfrm>
          <a:off x="317056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207" name="n_2mainValue【体育館・プール】&#10;有形固定資産減価償却率"/>
        <xdr:cNvSpPr txBox="1"/>
      </xdr:nvSpPr>
      <xdr:spPr>
        <a:xfrm>
          <a:off x="238570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109237</xdr:rowOff>
    </xdr:from>
    <xdr:ext cx="405111" cy="259045"/>
    <xdr:sp macro="" textlink="">
      <xdr:nvSpPr>
        <xdr:cNvPr id="208" name="n_3mainValue【体育館・プール】&#10;有形固定資産減価償却率"/>
        <xdr:cNvSpPr txBox="1"/>
      </xdr:nvSpPr>
      <xdr:spPr>
        <a:xfrm>
          <a:off x="1611004" y="932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151147</xdr:rowOff>
    </xdr:from>
    <xdr:ext cx="405111" cy="259045"/>
    <xdr:sp macro="" textlink="">
      <xdr:nvSpPr>
        <xdr:cNvPr id="209" name="n_4mainValue【体育館・プール】&#10;有形固定資産減価償却率"/>
        <xdr:cNvSpPr txBox="1"/>
      </xdr:nvSpPr>
      <xdr:spPr>
        <a:xfrm>
          <a:off x="836304" y="920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20" name="テキスト ボックス 219"/>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21" name="直線コネクタ 220"/>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2" name="テキスト ボックス 221"/>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3" name="直線コネクタ 222"/>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4" name="テキスト ボックス 223"/>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5" name="直線コネクタ 224"/>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6" name="テキスト ボックス 225"/>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7" name="直線コネクタ 226"/>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8" name="テキスト ボックス 227"/>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9" name="直線コネクタ 228"/>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30" name="テキスト ボックス 229"/>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1" name="直線コネクタ 230"/>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2" name="テキスト ボックス 231"/>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3" name="直線コネクタ 23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4" name="テキスト ボックス 23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119199</xdr:rowOff>
    </xdr:from>
    <xdr:to>
      <xdr:col>54</xdr:col>
      <xdr:colOff>189865</xdr:colOff>
      <xdr:row>64</xdr:row>
      <xdr:rowOff>84909</xdr:rowOff>
    </xdr:to>
    <xdr:cxnSp macro="">
      <xdr:nvCxnSpPr>
        <xdr:cNvPr id="236" name="直線コネクタ 235"/>
        <xdr:cNvCxnSpPr/>
      </xdr:nvCxnSpPr>
      <xdr:spPr>
        <a:xfrm flipV="1">
          <a:off x="9219565" y="9339399"/>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88736</xdr:rowOff>
    </xdr:from>
    <xdr:ext cx="469744" cy="259045"/>
    <xdr:sp macro="" textlink="">
      <xdr:nvSpPr>
        <xdr:cNvPr id="237" name="【体育館・プール】&#10;一人当たり面積最小値テキスト"/>
        <xdr:cNvSpPr txBox="1"/>
      </xdr:nvSpPr>
      <xdr:spPr>
        <a:xfrm>
          <a:off x="9258300" y="1081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84909</xdr:rowOff>
    </xdr:from>
    <xdr:to>
      <xdr:col>55</xdr:col>
      <xdr:colOff>88900</xdr:colOff>
      <xdr:row>64</xdr:row>
      <xdr:rowOff>84909</xdr:rowOff>
    </xdr:to>
    <xdr:cxnSp macro="">
      <xdr:nvCxnSpPr>
        <xdr:cNvPr id="238" name="直線コネクタ 237"/>
        <xdr:cNvCxnSpPr/>
      </xdr:nvCxnSpPr>
      <xdr:spPr>
        <a:xfrm>
          <a:off x="9154160" y="10813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65876</xdr:rowOff>
    </xdr:from>
    <xdr:ext cx="469744" cy="259045"/>
    <xdr:sp macro="" textlink="">
      <xdr:nvSpPr>
        <xdr:cNvPr id="239" name="【体育館・プール】&#10;一人当たり面積最大値テキスト"/>
        <xdr:cNvSpPr txBox="1"/>
      </xdr:nvSpPr>
      <xdr:spPr>
        <a:xfrm>
          <a:off x="9258300" y="911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119199</xdr:rowOff>
    </xdr:from>
    <xdr:to>
      <xdr:col>55</xdr:col>
      <xdr:colOff>88900</xdr:colOff>
      <xdr:row>55</xdr:row>
      <xdr:rowOff>119199</xdr:rowOff>
    </xdr:to>
    <xdr:cxnSp macro="">
      <xdr:nvCxnSpPr>
        <xdr:cNvPr id="240" name="直線コネクタ 239"/>
        <xdr:cNvCxnSpPr/>
      </xdr:nvCxnSpPr>
      <xdr:spPr>
        <a:xfrm>
          <a:off x="9154160" y="9339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66420</xdr:rowOff>
    </xdr:from>
    <xdr:ext cx="469744" cy="259045"/>
    <xdr:sp macro="" textlink="">
      <xdr:nvSpPr>
        <xdr:cNvPr id="241" name="【体育館・プール】&#10;一人当たり面積平均値テキスト"/>
        <xdr:cNvSpPr txBox="1"/>
      </xdr:nvSpPr>
      <xdr:spPr>
        <a:xfrm>
          <a:off x="9258300" y="102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87993</xdr:rowOff>
    </xdr:from>
    <xdr:to>
      <xdr:col>55</xdr:col>
      <xdr:colOff>50800</xdr:colOff>
      <xdr:row>62</xdr:row>
      <xdr:rowOff>18143</xdr:rowOff>
    </xdr:to>
    <xdr:sp macro="" textlink="">
      <xdr:nvSpPr>
        <xdr:cNvPr id="242" name="フローチャート: 判断 241"/>
        <xdr:cNvSpPr/>
      </xdr:nvSpPr>
      <xdr:spPr>
        <a:xfrm>
          <a:off x="9192260" y="103140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56969</xdr:rowOff>
    </xdr:from>
    <xdr:to>
      <xdr:col>50</xdr:col>
      <xdr:colOff>165100</xdr:colOff>
      <xdr:row>62</xdr:row>
      <xdr:rowOff>158569</xdr:rowOff>
    </xdr:to>
    <xdr:sp macro="" textlink="">
      <xdr:nvSpPr>
        <xdr:cNvPr id="243" name="フローチャート: 判断 242"/>
        <xdr:cNvSpPr/>
      </xdr:nvSpPr>
      <xdr:spPr>
        <a:xfrm>
          <a:off x="8445500" y="1045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44" name="フローチャート: 判断 243"/>
        <xdr:cNvSpPr/>
      </xdr:nvSpPr>
      <xdr:spPr>
        <a:xfrm>
          <a:off x="7670800" y="10489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45" name="フローチャート: 判断 244"/>
        <xdr:cNvSpPr/>
      </xdr:nvSpPr>
      <xdr:spPr>
        <a:xfrm>
          <a:off x="6873240" y="10486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105954</xdr:rowOff>
    </xdr:from>
    <xdr:to>
      <xdr:col>36</xdr:col>
      <xdr:colOff>165100</xdr:colOff>
      <xdr:row>63</xdr:row>
      <xdr:rowOff>36104</xdr:rowOff>
    </xdr:to>
    <xdr:sp macro="" textlink="">
      <xdr:nvSpPr>
        <xdr:cNvPr id="246" name="フローチャート: 判断 245"/>
        <xdr:cNvSpPr/>
      </xdr:nvSpPr>
      <xdr:spPr>
        <a:xfrm>
          <a:off x="6098540" y="10499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7" name="テキスト ボックス 24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8" name="テキスト ボックス 24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9" name="テキスト ボックス 24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0" name="テキスト ボックス 24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1" name="テキスト ボックス 25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34109</xdr:rowOff>
    </xdr:from>
    <xdr:to>
      <xdr:col>55</xdr:col>
      <xdr:colOff>50800</xdr:colOff>
      <xdr:row>58</xdr:row>
      <xdr:rowOff>135709</xdr:rowOff>
    </xdr:to>
    <xdr:sp macro="" textlink="">
      <xdr:nvSpPr>
        <xdr:cNvPr id="252" name="楕円 251"/>
        <xdr:cNvSpPr/>
      </xdr:nvSpPr>
      <xdr:spPr>
        <a:xfrm>
          <a:off x="9192260" y="97572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56986</xdr:rowOff>
    </xdr:from>
    <xdr:ext cx="469744" cy="259045"/>
    <xdr:sp macro="" textlink="">
      <xdr:nvSpPr>
        <xdr:cNvPr id="253" name="【体育館・プール】&#10;一人当たり面積該当値テキスト"/>
        <xdr:cNvSpPr txBox="1"/>
      </xdr:nvSpPr>
      <xdr:spPr>
        <a:xfrm>
          <a:off x="9258300" y="961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53703</xdr:rowOff>
    </xdr:from>
    <xdr:to>
      <xdr:col>50</xdr:col>
      <xdr:colOff>165100</xdr:colOff>
      <xdr:row>58</xdr:row>
      <xdr:rowOff>155303</xdr:rowOff>
    </xdr:to>
    <xdr:sp macro="" textlink="">
      <xdr:nvSpPr>
        <xdr:cNvPr id="254" name="楕円 253"/>
        <xdr:cNvSpPr/>
      </xdr:nvSpPr>
      <xdr:spPr>
        <a:xfrm>
          <a:off x="8445500" y="977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84909</xdr:rowOff>
    </xdr:from>
    <xdr:to>
      <xdr:col>55</xdr:col>
      <xdr:colOff>0</xdr:colOff>
      <xdr:row>58</xdr:row>
      <xdr:rowOff>104503</xdr:rowOff>
    </xdr:to>
    <xdr:cxnSp macro="">
      <xdr:nvCxnSpPr>
        <xdr:cNvPr id="255" name="直線コネクタ 254"/>
        <xdr:cNvCxnSpPr/>
      </xdr:nvCxnSpPr>
      <xdr:spPr>
        <a:xfrm flipV="1">
          <a:off x="8496300" y="9808029"/>
          <a:ext cx="7239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99423</xdr:rowOff>
    </xdr:from>
    <xdr:to>
      <xdr:col>46</xdr:col>
      <xdr:colOff>38100</xdr:colOff>
      <xdr:row>59</xdr:row>
      <xdr:rowOff>29573</xdr:rowOff>
    </xdr:to>
    <xdr:sp macro="" textlink="">
      <xdr:nvSpPr>
        <xdr:cNvPr id="256" name="楕円 255"/>
        <xdr:cNvSpPr/>
      </xdr:nvSpPr>
      <xdr:spPr>
        <a:xfrm>
          <a:off x="7670800" y="98225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104503</xdr:rowOff>
    </xdr:from>
    <xdr:to>
      <xdr:col>50</xdr:col>
      <xdr:colOff>114300</xdr:colOff>
      <xdr:row>58</xdr:row>
      <xdr:rowOff>150223</xdr:rowOff>
    </xdr:to>
    <xdr:cxnSp macro="">
      <xdr:nvCxnSpPr>
        <xdr:cNvPr id="257" name="直線コネクタ 256"/>
        <xdr:cNvCxnSpPr/>
      </xdr:nvCxnSpPr>
      <xdr:spPr>
        <a:xfrm flipV="1">
          <a:off x="7713980" y="9827623"/>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112485</xdr:rowOff>
    </xdr:from>
    <xdr:to>
      <xdr:col>41</xdr:col>
      <xdr:colOff>101600</xdr:colOff>
      <xdr:row>59</xdr:row>
      <xdr:rowOff>42635</xdr:rowOff>
    </xdr:to>
    <xdr:sp macro="" textlink="">
      <xdr:nvSpPr>
        <xdr:cNvPr id="258" name="楕円 257"/>
        <xdr:cNvSpPr/>
      </xdr:nvSpPr>
      <xdr:spPr>
        <a:xfrm>
          <a:off x="6873240" y="9835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150223</xdr:rowOff>
    </xdr:from>
    <xdr:to>
      <xdr:col>45</xdr:col>
      <xdr:colOff>177800</xdr:colOff>
      <xdr:row>58</xdr:row>
      <xdr:rowOff>163285</xdr:rowOff>
    </xdr:to>
    <xdr:cxnSp macro="">
      <xdr:nvCxnSpPr>
        <xdr:cNvPr id="259" name="直線コネクタ 258"/>
        <xdr:cNvCxnSpPr/>
      </xdr:nvCxnSpPr>
      <xdr:spPr>
        <a:xfrm flipV="1">
          <a:off x="6924040" y="9873343"/>
          <a:ext cx="78994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109220</xdr:rowOff>
    </xdr:from>
    <xdr:to>
      <xdr:col>36</xdr:col>
      <xdr:colOff>165100</xdr:colOff>
      <xdr:row>59</xdr:row>
      <xdr:rowOff>39370</xdr:rowOff>
    </xdr:to>
    <xdr:sp macro="" textlink="">
      <xdr:nvSpPr>
        <xdr:cNvPr id="260" name="楕円 259"/>
        <xdr:cNvSpPr/>
      </xdr:nvSpPr>
      <xdr:spPr>
        <a:xfrm>
          <a:off x="6098540" y="983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160020</xdr:rowOff>
    </xdr:from>
    <xdr:to>
      <xdr:col>41</xdr:col>
      <xdr:colOff>50800</xdr:colOff>
      <xdr:row>58</xdr:row>
      <xdr:rowOff>163285</xdr:rowOff>
    </xdr:to>
    <xdr:cxnSp macro="">
      <xdr:nvCxnSpPr>
        <xdr:cNvPr id="261" name="直線コネクタ 260"/>
        <xdr:cNvCxnSpPr/>
      </xdr:nvCxnSpPr>
      <xdr:spPr>
        <a:xfrm>
          <a:off x="6149340" y="9883140"/>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149696</xdr:rowOff>
    </xdr:from>
    <xdr:ext cx="469744" cy="259045"/>
    <xdr:sp macro="" textlink="">
      <xdr:nvSpPr>
        <xdr:cNvPr id="262" name="n_1aveValue【体育館・プール】&#10;一人当たり面積"/>
        <xdr:cNvSpPr txBox="1"/>
      </xdr:nvSpPr>
      <xdr:spPr>
        <a:xfrm>
          <a:off x="8271587" y="1054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63" name="n_2aveValue【体育館・プール】&#10;一人当たり面積"/>
        <xdr:cNvSpPr txBox="1"/>
      </xdr:nvSpPr>
      <xdr:spPr>
        <a:xfrm>
          <a:off x="750958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264" name="n_3aveValue【体育館・プール】&#10;一人当たり面積"/>
        <xdr:cNvSpPr txBox="1"/>
      </xdr:nvSpPr>
      <xdr:spPr>
        <a:xfrm>
          <a:off x="6712027" y="1057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27231</xdr:rowOff>
    </xdr:from>
    <xdr:ext cx="469744" cy="259045"/>
    <xdr:sp macro="" textlink="">
      <xdr:nvSpPr>
        <xdr:cNvPr id="265" name="n_4aveValue【体育館・プール】&#10;一人当たり面積"/>
        <xdr:cNvSpPr txBox="1"/>
      </xdr:nvSpPr>
      <xdr:spPr>
        <a:xfrm>
          <a:off x="5937327" y="105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380</xdr:rowOff>
    </xdr:from>
    <xdr:ext cx="469744" cy="259045"/>
    <xdr:sp macro="" textlink="">
      <xdr:nvSpPr>
        <xdr:cNvPr id="266" name="n_1mainValue【体育館・プール】&#10;一人当たり面積"/>
        <xdr:cNvSpPr txBox="1"/>
      </xdr:nvSpPr>
      <xdr:spPr>
        <a:xfrm>
          <a:off x="8271587" y="955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46100</xdr:rowOff>
    </xdr:from>
    <xdr:ext cx="469744" cy="259045"/>
    <xdr:sp macro="" textlink="">
      <xdr:nvSpPr>
        <xdr:cNvPr id="267" name="n_2mainValue【体育館・プール】&#10;一人当たり面積"/>
        <xdr:cNvSpPr txBox="1"/>
      </xdr:nvSpPr>
      <xdr:spPr>
        <a:xfrm>
          <a:off x="7509587" y="9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59162</xdr:rowOff>
    </xdr:from>
    <xdr:ext cx="469744" cy="259045"/>
    <xdr:sp macro="" textlink="">
      <xdr:nvSpPr>
        <xdr:cNvPr id="268" name="n_3mainValue【体育館・プール】&#10;一人当たり面積"/>
        <xdr:cNvSpPr txBox="1"/>
      </xdr:nvSpPr>
      <xdr:spPr>
        <a:xfrm>
          <a:off x="6712027" y="961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55897</xdr:rowOff>
    </xdr:from>
    <xdr:ext cx="469744" cy="259045"/>
    <xdr:sp macro="" textlink="">
      <xdr:nvSpPr>
        <xdr:cNvPr id="269" name="n_4mainValue【体育館・プール】&#10;一人当たり面積"/>
        <xdr:cNvSpPr txBox="1"/>
      </xdr:nvSpPr>
      <xdr:spPr>
        <a:xfrm>
          <a:off x="59373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0" name="正方形/長方形 26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1" name="正方形/長方形 27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2" name="正方形/長方形 27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3" name="正方形/長方形 27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4" name="正方形/長方形 27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5" name="正方形/長方形 27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6" name="正方形/長方形 27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正方形/長方形 27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8" name="テキスト ボックス 27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9" name="直線コネクタ 27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80" name="テキスト ボックス 27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81" name="直線コネクタ 280"/>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82" name="テキスト ボックス 281"/>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3" name="直線コネクタ 282"/>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4" name="テキスト ボックス 283"/>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5" name="直線コネクタ 284"/>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6" name="テキスト ボックス 285"/>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7" name="直線コネクタ 286"/>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8" name="テキスト ボックス 287"/>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9" name="直線コネクタ 288"/>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90" name="テキスト ボックス 289"/>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91" name="直線コネクタ 290"/>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92" name="テキスト ボックス 291"/>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4" name="テキスト ボックス 29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125186</xdr:rowOff>
    </xdr:from>
    <xdr:to>
      <xdr:col>24</xdr:col>
      <xdr:colOff>62865</xdr:colOff>
      <xdr:row>86</xdr:row>
      <xdr:rowOff>103414</xdr:rowOff>
    </xdr:to>
    <xdr:cxnSp macro="">
      <xdr:nvCxnSpPr>
        <xdr:cNvPr id="296" name="直線コネクタ 295"/>
        <xdr:cNvCxnSpPr/>
      </xdr:nvCxnSpPr>
      <xdr:spPr>
        <a:xfrm flipV="1">
          <a:off x="4086225" y="13201106"/>
          <a:ext cx="0" cy="131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107241</xdr:rowOff>
    </xdr:from>
    <xdr:ext cx="405111" cy="259045"/>
    <xdr:sp macro="" textlink="">
      <xdr:nvSpPr>
        <xdr:cNvPr id="297" name="【福祉施設】&#10;有形固定資産減価償却率最小値テキスト"/>
        <xdr:cNvSpPr txBox="1"/>
      </xdr:nvSpPr>
      <xdr:spPr>
        <a:xfrm>
          <a:off x="4124960" y="1452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103414</xdr:rowOff>
    </xdr:from>
    <xdr:to>
      <xdr:col>24</xdr:col>
      <xdr:colOff>152400</xdr:colOff>
      <xdr:row>86</xdr:row>
      <xdr:rowOff>103414</xdr:rowOff>
    </xdr:to>
    <xdr:cxnSp macro="">
      <xdr:nvCxnSpPr>
        <xdr:cNvPr id="298" name="直線コネクタ 297"/>
        <xdr:cNvCxnSpPr/>
      </xdr:nvCxnSpPr>
      <xdr:spPr>
        <a:xfrm>
          <a:off x="4020820" y="14520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71863</xdr:rowOff>
    </xdr:from>
    <xdr:ext cx="405111" cy="259045"/>
    <xdr:sp macro="" textlink="">
      <xdr:nvSpPr>
        <xdr:cNvPr id="299" name="【福祉施設】&#10;有形固定資産減価償却率最大値テキスト"/>
        <xdr:cNvSpPr txBox="1"/>
      </xdr:nvSpPr>
      <xdr:spPr>
        <a:xfrm>
          <a:off x="4124960" y="12980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125186</xdr:rowOff>
    </xdr:from>
    <xdr:to>
      <xdr:col>24</xdr:col>
      <xdr:colOff>152400</xdr:colOff>
      <xdr:row>78</xdr:row>
      <xdr:rowOff>125186</xdr:rowOff>
    </xdr:to>
    <xdr:cxnSp macro="">
      <xdr:nvCxnSpPr>
        <xdr:cNvPr id="300" name="直線コネクタ 299"/>
        <xdr:cNvCxnSpPr/>
      </xdr:nvCxnSpPr>
      <xdr:spPr>
        <a:xfrm>
          <a:off x="4020820" y="132011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21063</xdr:rowOff>
    </xdr:from>
    <xdr:ext cx="405111" cy="259045"/>
    <xdr:sp macro="" textlink="">
      <xdr:nvSpPr>
        <xdr:cNvPr id="301" name="【福祉施設】&#10;有形固定資産減価償却率平均値テキスト"/>
        <xdr:cNvSpPr txBox="1"/>
      </xdr:nvSpPr>
      <xdr:spPr>
        <a:xfrm>
          <a:off x="4124960" y="1359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169636</xdr:rowOff>
    </xdr:from>
    <xdr:to>
      <xdr:col>24</xdr:col>
      <xdr:colOff>114300</xdr:colOff>
      <xdr:row>82</xdr:row>
      <xdr:rowOff>99786</xdr:rowOff>
    </xdr:to>
    <xdr:sp macro="" textlink="">
      <xdr:nvSpPr>
        <xdr:cNvPr id="302" name="フローチャート: 判断 301"/>
        <xdr:cNvSpPr/>
      </xdr:nvSpPr>
      <xdr:spPr>
        <a:xfrm>
          <a:off x="4036060" y="137484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104321</xdr:rowOff>
    </xdr:from>
    <xdr:to>
      <xdr:col>20</xdr:col>
      <xdr:colOff>38100</xdr:colOff>
      <xdr:row>82</xdr:row>
      <xdr:rowOff>34471</xdr:rowOff>
    </xdr:to>
    <xdr:sp macro="" textlink="">
      <xdr:nvSpPr>
        <xdr:cNvPr id="303" name="フローチャート: 判断 302"/>
        <xdr:cNvSpPr/>
      </xdr:nvSpPr>
      <xdr:spPr>
        <a:xfrm>
          <a:off x="3312160" y="136831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55336</xdr:rowOff>
    </xdr:from>
    <xdr:to>
      <xdr:col>15</xdr:col>
      <xdr:colOff>101600</xdr:colOff>
      <xdr:row>79</xdr:row>
      <xdr:rowOff>156936</xdr:rowOff>
    </xdr:to>
    <xdr:sp macro="" textlink="">
      <xdr:nvSpPr>
        <xdr:cNvPr id="304" name="フローチャート: 判断 303"/>
        <xdr:cNvSpPr/>
      </xdr:nvSpPr>
      <xdr:spPr>
        <a:xfrm>
          <a:off x="2514600" y="1329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63500</xdr:rowOff>
    </xdr:from>
    <xdr:to>
      <xdr:col>10</xdr:col>
      <xdr:colOff>165100</xdr:colOff>
      <xdr:row>78</xdr:row>
      <xdr:rowOff>165100</xdr:rowOff>
    </xdr:to>
    <xdr:sp macro="" textlink="">
      <xdr:nvSpPr>
        <xdr:cNvPr id="305" name="フローチャート: 判断 304"/>
        <xdr:cNvSpPr/>
      </xdr:nvSpPr>
      <xdr:spPr>
        <a:xfrm>
          <a:off x="17399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85271</xdr:rowOff>
    </xdr:from>
    <xdr:to>
      <xdr:col>6</xdr:col>
      <xdr:colOff>38100</xdr:colOff>
      <xdr:row>79</xdr:row>
      <xdr:rowOff>15421</xdr:rowOff>
    </xdr:to>
    <xdr:sp macro="" textlink="">
      <xdr:nvSpPr>
        <xdr:cNvPr id="306" name="フローチャート: 判断 305"/>
        <xdr:cNvSpPr/>
      </xdr:nvSpPr>
      <xdr:spPr>
        <a:xfrm>
          <a:off x="965200" y="131611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312" name="楕円 311"/>
        <xdr:cNvSpPr/>
      </xdr:nvSpPr>
      <xdr:spPr>
        <a:xfrm>
          <a:off x="403606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41927</xdr:rowOff>
    </xdr:from>
    <xdr:ext cx="405111" cy="259045"/>
    <xdr:sp macro="" textlink="">
      <xdr:nvSpPr>
        <xdr:cNvPr id="313" name="【福祉施設】&#10;有形固定資産減価償却率該当値テキスト"/>
        <xdr:cNvSpPr txBox="1"/>
      </xdr:nvSpPr>
      <xdr:spPr>
        <a:xfrm>
          <a:off x="4124960"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156029</xdr:rowOff>
    </xdr:from>
    <xdr:to>
      <xdr:col>20</xdr:col>
      <xdr:colOff>38100</xdr:colOff>
      <xdr:row>81</xdr:row>
      <xdr:rowOff>86179</xdr:rowOff>
    </xdr:to>
    <xdr:sp macro="" textlink="">
      <xdr:nvSpPr>
        <xdr:cNvPr id="314" name="楕円 313"/>
        <xdr:cNvSpPr/>
      </xdr:nvSpPr>
      <xdr:spPr>
        <a:xfrm>
          <a:off x="3312160" y="135672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35379</xdr:rowOff>
    </xdr:from>
    <xdr:to>
      <xdr:col>24</xdr:col>
      <xdr:colOff>63500</xdr:colOff>
      <xdr:row>82</xdr:row>
      <xdr:rowOff>114300</xdr:rowOff>
    </xdr:to>
    <xdr:cxnSp macro="">
      <xdr:nvCxnSpPr>
        <xdr:cNvPr id="315" name="直線コネクタ 314"/>
        <xdr:cNvCxnSpPr/>
      </xdr:nvCxnSpPr>
      <xdr:spPr>
        <a:xfrm>
          <a:off x="3355340" y="13614219"/>
          <a:ext cx="73152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47171</xdr:rowOff>
    </xdr:from>
    <xdr:to>
      <xdr:col>15</xdr:col>
      <xdr:colOff>101600</xdr:colOff>
      <xdr:row>80</xdr:row>
      <xdr:rowOff>148771</xdr:rowOff>
    </xdr:to>
    <xdr:sp macro="" textlink="">
      <xdr:nvSpPr>
        <xdr:cNvPr id="316" name="楕円 315"/>
        <xdr:cNvSpPr/>
      </xdr:nvSpPr>
      <xdr:spPr>
        <a:xfrm>
          <a:off x="25146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97971</xdr:rowOff>
    </xdr:from>
    <xdr:to>
      <xdr:col>19</xdr:col>
      <xdr:colOff>177800</xdr:colOff>
      <xdr:row>81</xdr:row>
      <xdr:rowOff>35379</xdr:rowOff>
    </xdr:to>
    <xdr:cxnSp macro="">
      <xdr:nvCxnSpPr>
        <xdr:cNvPr id="317" name="直線コネクタ 316"/>
        <xdr:cNvCxnSpPr/>
      </xdr:nvCxnSpPr>
      <xdr:spPr>
        <a:xfrm>
          <a:off x="2565400" y="13509171"/>
          <a:ext cx="789940" cy="10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150586</xdr:rowOff>
    </xdr:from>
    <xdr:to>
      <xdr:col>10</xdr:col>
      <xdr:colOff>165100</xdr:colOff>
      <xdr:row>79</xdr:row>
      <xdr:rowOff>80736</xdr:rowOff>
    </xdr:to>
    <xdr:sp macro="" textlink="">
      <xdr:nvSpPr>
        <xdr:cNvPr id="318" name="楕円 317"/>
        <xdr:cNvSpPr/>
      </xdr:nvSpPr>
      <xdr:spPr>
        <a:xfrm>
          <a:off x="1739900" y="13226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29936</xdr:rowOff>
    </xdr:from>
    <xdr:to>
      <xdr:col>15</xdr:col>
      <xdr:colOff>50800</xdr:colOff>
      <xdr:row>80</xdr:row>
      <xdr:rowOff>97971</xdr:rowOff>
    </xdr:to>
    <xdr:cxnSp macro="">
      <xdr:nvCxnSpPr>
        <xdr:cNvPr id="319" name="直線コネクタ 318"/>
        <xdr:cNvCxnSpPr/>
      </xdr:nvCxnSpPr>
      <xdr:spPr>
        <a:xfrm>
          <a:off x="1790700" y="13273496"/>
          <a:ext cx="774700" cy="2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147864</xdr:rowOff>
    </xdr:from>
    <xdr:to>
      <xdr:col>6</xdr:col>
      <xdr:colOff>38100</xdr:colOff>
      <xdr:row>78</xdr:row>
      <xdr:rowOff>78014</xdr:rowOff>
    </xdr:to>
    <xdr:sp macro="" textlink="">
      <xdr:nvSpPr>
        <xdr:cNvPr id="320" name="楕円 319"/>
        <xdr:cNvSpPr/>
      </xdr:nvSpPr>
      <xdr:spPr>
        <a:xfrm>
          <a:off x="965200" y="130561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27214</xdr:rowOff>
    </xdr:from>
    <xdr:to>
      <xdr:col>10</xdr:col>
      <xdr:colOff>114300</xdr:colOff>
      <xdr:row>79</xdr:row>
      <xdr:rowOff>29936</xdr:rowOff>
    </xdr:to>
    <xdr:cxnSp macro="">
      <xdr:nvCxnSpPr>
        <xdr:cNvPr id="321" name="直線コネクタ 320"/>
        <xdr:cNvCxnSpPr/>
      </xdr:nvCxnSpPr>
      <xdr:spPr>
        <a:xfrm>
          <a:off x="1008380" y="13103134"/>
          <a:ext cx="782320" cy="17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25598</xdr:rowOff>
    </xdr:from>
    <xdr:ext cx="405111" cy="259045"/>
    <xdr:sp macro="" textlink="">
      <xdr:nvSpPr>
        <xdr:cNvPr id="322" name="n_1aveValue【福祉施設】&#10;有形固定資産減価償却率"/>
        <xdr:cNvSpPr txBox="1"/>
      </xdr:nvSpPr>
      <xdr:spPr>
        <a:xfrm>
          <a:off x="3170564" y="1377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2013</xdr:rowOff>
    </xdr:from>
    <xdr:ext cx="405111" cy="259045"/>
    <xdr:sp macro="" textlink="">
      <xdr:nvSpPr>
        <xdr:cNvPr id="323" name="n_2aveValue【福祉施設】&#10;有形固定資産減価償却率"/>
        <xdr:cNvSpPr txBox="1"/>
      </xdr:nvSpPr>
      <xdr:spPr>
        <a:xfrm>
          <a:off x="2385704" y="1307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10177</xdr:rowOff>
    </xdr:from>
    <xdr:ext cx="405111" cy="259045"/>
    <xdr:sp macro="" textlink="">
      <xdr:nvSpPr>
        <xdr:cNvPr id="324" name="n_3aveValue【福祉施設】&#10;有形固定資産減価償却率"/>
        <xdr:cNvSpPr txBox="1"/>
      </xdr:nvSpPr>
      <xdr:spPr>
        <a:xfrm>
          <a:off x="1611004" y="1291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6548</xdr:rowOff>
    </xdr:from>
    <xdr:ext cx="405111" cy="259045"/>
    <xdr:sp macro="" textlink="">
      <xdr:nvSpPr>
        <xdr:cNvPr id="325" name="n_4aveValue【福祉施設】&#10;有形固定資産減価償却率"/>
        <xdr:cNvSpPr txBox="1"/>
      </xdr:nvSpPr>
      <xdr:spPr>
        <a:xfrm>
          <a:off x="836304"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102706</xdr:rowOff>
    </xdr:from>
    <xdr:ext cx="405111" cy="259045"/>
    <xdr:sp macro="" textlink="">
      <xdr:nvSpPr>
        <xdr:cNvPr id="326" name="n_1mainValue【福祉施設】&#10;有形固定資産減価償却率"/>
        <xdr:cNvSpPr txBox="1"/>
      </xdr:nvSpPr>
      <xdr:spPr>
        <a:xfrm>
          <a:off x="3170564" y="1334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139898</xdr:rowOff>
    </xdr:from>
    <xdr:ext cx="405111" cy="259045"/>
    <xdr:sp macro="" textlink="">
      <xdr:nvSpPr>
        <xdr:cNvPr id="327" name="n_2mainValue【福祉施設】&#10;有形固定資産減価償却率"/>
        <xdr:cNvSpPr txBox="1"/>
      </xdr:nvSpPr>
      <xdr:spPr>
        <a:xfrm>
          <a:off x="2385704" y="13551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71863</xdr:rowOff>
    </xdr:from>
    <xdr:ext cx="405111" cy="259045"/>
    <xdr:sp macro="" textlink="">
      <xdr:nvSpPr>
        <xdr:cNvPr id="328" name="n_3mainValue【福祉施設】&#10;有形固定資産減価償却率"/>
        <xdr:cNvSpPr txBox="1"/>
      </xdr:nvSpPr>
      <xdr:spPr>
        <a:xfrm>
          <a:off x="1611004" y="13315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94541</xdr:rowOff>
    </xdr:from>
    <xdr:ext cx="405111" cy="259045"/>
    <xdr:sp macro="" textlink="">
      <xdr:nvSpPr>
        <xdr:cNvPr id="329" name="n_4mainValue【福祉施設】&#10;有形固定資産減価償却率"/>
        <xdr:cNvSpPr txBox="1"/>
      </xdr:nvSpPr>
      <xdr:spPr>
        <a:xfrm>
          <a:off x="836304" y="1283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99822</xdr:rowOff>
    </xdr:from>
    <xdr:to>
      <xdr:col>54</xdr:col>
      <xdr:colOff>189865</xdr:colOff>
      <xdr:row>86</xdr:row>
      <xdr:rowOff>10668</xdr:rowOff>
    </xdr:to>
    <xdr:cxnSp macro="">
      <xdr:nvCxnSpPr>
        <xdr:cNvPr id="351" name="直線コネクタ 350"/>
        <xdr:cNvCxnSpPr/>
      </xdr:nvCxnSpPr>
      <xdr:spPr>
        <a:xfrm flipV="1">
          <a:off x="9219565" y="13008102"/>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52" name="【福祉施設】&#10;一人当たり面積最小値テキスト"/>
        <xdr:cNvSpPr txBox="1"/>
      </xdr:nvSpPr>
      <xdr:spPr>
        <a:xfrm>
          <a:off x="92583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53" name="直線コネクタ 352"/>
        <xdr:cNvCxnSpPr/>
      </xdr:nvCxnSpPr>
      <xdr:spPr>
        <a:xfrm>
          <a:off x="915416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46499</xdr:rowOff>
    </xdr:from>
    <xdr:ext cx="469744" cy="259045"/>
    <xdr:sp macro="" textlink="">
      <xdr:nvSpPr>
        <xdr:cNvPr id="354" name="【福祉施設】&#10;一人当たり面積最大値テキスト"/>
        <xdr:cNvSpPr txBox="1"/>
      </xdr:nvSpPr>
      <xdr:spPr>
        <a:xfrm>
          <a:off x="9258300" y="1278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99822</xdr:rowOff>
    </xdr:from>
    <xdr:to>
      <xdr:col>55</xdr:col>
      <xdr:colOff>88900</xdr:colOff>
      <xdr:row>77</xdr:row>
      <xdr:rowOff>99822</xdr:rowOff>
    </xdr:to>
    <xdr:cxnSp macro="">
      <xdr:nvCxnSpPr>
        <xdr:cNvPr id="355" name="直線コネクタ 354"/>
        <xdr:cNvCxnSpPr/>
      </xdr:nvCxnSpPr>
      <xdr:spPr>
        <a:xfrm>
          <a:off x="9154160" y="13008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64025</xdr:rowOff>
    </xdr:from>
    <xdr:ext cx="469744" cy="259045"/>
    <xdr:sp macro="" textlink="">
      <xdr:nvSpPr>
        <xdr:cNvPr id="356" name="【福祉施設】&#10;一人当たり面積平均値テキスト"/>
        <xdr:cNvSpPr txBox="1"/>
      </xdr:nvSpPr>
      <xdr:spPr>
        <a:xfrm>
          <a:off x="9258300" y="13642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85598</xdr:rowOff>
    </xdr:from>
    <xdr:to>
      <xdr:col>55</xdr:col>
      <xdr:colOff>50800</xdr:colOff>
      <xdr:row>82</xdr:row>
      <xdr:rowOff>15748</xdr:rowOff>
    </xdr:to>
    <xdr:sp macro="" textlink="">
      <xdr:nvSpPr>
        <xdr:cNvPr id="357" name="フローチャート: 判断 356"/>
        <xdr:cNvSpPr/>
      </xdr:nvSpPr>
      <xdr:spPr>
        <a:xfrm>
          <a:off x="9192260" y="13664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62737</xdr:rowOff>
    </xdr:from>
    <xdr:to>
      <xdr:col>50</xdr:col>
      <xdr:colOff>165100</xdr:colOff>
      <xdr:row>83</xdr:row>
      <xdr:rowOff>164337</xdr:rowOff>
    </xdr:to>
    <xdr:sp macro="" textlink="">
      <xdr:nvSpPr>
        <xdr:cNvPr id="358" name="フローチャート: 判断 357"/>
        <xdr:cNvSpPr/>
      </xdr:nvSpPr>
      <xdr:spPr>
        <a:xfrm>
          <a:off x="8445500" y="1397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59" name="フローチャート: 判断 358"/>
        <xdr:cNvSpPr/>
      </xdr:nvSpPr>
      <xdr:spPr>
        <a:xfrm>
          <a:off x="7670800" y="13779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42163</xdr:rowOff>
    </xdr:from>
    <xdr:to>
      <xdr:col>41</xdr:col>
      <xdr:colOff>101600</xdr:colOff>
      <xdr:row>82</xdr:row>
      <xdr:rowOff>143763</xdr:rowOff>
    </xdr:to>
    <xdr:sp macro="" textlink="">
      <xdr:nvSpPr>
        <xdr:cNvPr id="360" name="フローチャート: 判断 359"/>
        <xdr:cNvSpPr/>
      </xdr:nvSpPr>
      <xdr:spPr>
        <a:xfrm>
          <a:off x="6873240" y="1378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61" name="フローチャート: 判断 360"/>
        <xdr:cNvSpPr/>
      </xdr:nvSpPr>
      <xdr:spPr>
        <a:xfrm>
          <a:off x="609854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49022</xdr:rowOff>
    </xdr:from>
    <xdr:to>
      <xdr:col>55</xdr:col>
      <xdr:colOff>50800</xdr:colOff>
      <xdr:row>81</xdr:row>
      <xdr:rowOff>150622</xdr:rowOff>
    </xdr:to>
    <xdr:sp macro="" textlink="">
      <xdr:nvSpPr>
        <xdr:cNvPr id="367" name="楕円 366"/>
        <xdr:cNvSpPr/>
      </xdr:nvSpPr>
      <xdr:spPr>
        <a:xfrm>
          <a:off x="9192260" y="13627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71899</xdr:rowOff>
    </xdr:from>
    <xdr:ext cx="469744" cy="259045"/>
    <xdr:sp macro="" textlink="">
      <xdr:nvSpPr>
        <xdr:cNvPr id="368" name="【福祉施設】&#10;一人当たり面積該当値テキスト"/>
        <xdr:cNvSpPr txBox="1"/>
      </xdr:nvSpPr>
      <xdr:spPr>
        <a:xfrm>
          <a:off x="9258300" y="1348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58165</xdr:rowOff>
    </xdr:from>
    <xdr:to>
      <xdr:col>50</xdr:col>
      <xdr:colOff>165100</xdr:colOff>
      <xdr:row>81</xdr:row>
      <xdr:rowOff>159765</xdr:rowOff>
    </xdr:to>
    <xdr:sp macro="" textlink="">
      <xdr:nvSpPr>
        <xdr:cNvPr id="369" name="楕円 368"/>
        <xdr:cNvSpPr/>
      </xdr:nvSpPr>
      <xdr:spPr>
        <a:xfrm>
          <a:off x="8445500" y="1363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99822</xdr:rowOff>
    </xdr:from>
    <xdr:to>
      <xdr:col>55</xdr:col>
      <xdr:colOff>0</xdr:colOff>
      <xdr:row>81</xdr:row>
      <xdr:rowOff>108965</xdr:rowOff>
    </xdr:to>
    <xdr:cxnSp macro="">
      <xdr:nvCxnSpPr>
        <xdr:cNvPr id="370" name="直線コネクタ 369"/>
        <xdr:cNvCxnSpPr/>
      </xdr:nvCxnSpPr>
      <xdr:spPr>
        <a:xfrm flipV="1">
          <a:off x="8496300" y="13678662"/>
          <a:ext cx="7239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76454</xdr:rowOff>
    </xdr:from>
    <xdr:to>
      <xdr:col>46</xdr:col>
      <xdr:colOff>38100</xdr:colOff>
      <xdr:row>82</xdr:row>
      <xdr:rowOff>6604</xdr:rowOff>
    </xdr:to>
    <xdr:sp macro="" textlink="">
      <xdr:nvSpPr>
        <xdr:cNvPr id="371" name="楕円 370"/>
        <xdr:cNvSpPr/>
      </xdr:nvSpPr>
      <xdr:spPr>
        <a:xfrm>
          <a:off x="7670800" y="136552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108965</xdr:rowOff>
    </xdr:from>
    <xdr:to>
      <xdr:col>50</xdr:col>
      <xdr:colOff>114300</xdr:colOff>
      <xdr:row>81</xdr:row>
      <xdr:rowOff>127254</xdr:rowOff>
    </xdr:to>
    <xdr:cxnSp macro="">
      <xdr:nvCxnSpPr>
        <xdr:cNvPr id="372" name="直線コネクタ 371"/>
        <xdr:cNvCxnSpPr/>
      </xdr:nvCxnSpPr>
      <xdr:spPr>
        <a:xfrm flipV="1">
          <a:off x="7713980" y="13687805"/>
          <a:ext cx="7823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76454</xdr:rowOff>
    </xdr:from>
    <xdr:to>
      <xdr:col>41</xdr:col>
      <xdr:colOff>101600</xdr:colOff>
      <xdr:row>82</xdr:row>
      <xdr:rowOff>6604</xdr:rowOff>
    </xdr:to>
    <xdr:sp macro="" textlink="">
      <xdr:nvSpPr>
        <xdr:cNvPr id="373" name="楕円 372"/>
        <xdr:cNvSpPr/>
      </xdr:nvSpPr>
      <xdr:spPr>
        <a:xfrm>
          <a:off x="6873240" y="13655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127254</xdr:rowOff>
    </xdr:from>
    <xdr:to>
      <xdr:col>45</xdr:col>
      <xdr:colOff>177800</xdr:colOff>
      <xdr:row>81</xdr:row>
      <xdr:rowOff>127254</xdr:rowOff>
    </xdr:to>
    <xdr:cxnSp macro="">
      <xdr:nvCxnSpPr>
        <xdr:cNvPr id="374" name="直線コネクタ 373"/>
        <xdr:cNvCxnSpPr/>
      </xdr:nvCxnSpPr>
      <xdr:spPr>
        <a:xfrm>
          <a:off x="6924040" y="1370609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94742</xdr:rowOff>
    </xdr:from>
    <xdr:to>
      <xdr:col>36</xdr:col>
      <xdr:colOff>165100</xdr:colOff>
      <xdr:row>82</xdr:row>
      <xdr:rowOff>24892</xdr:rowOff>
    </xdr:to>
    <xdr:sp macro="" textlink="">
      <xdr:nvSpPr>
        <xdr:cNvPr id="375" name="楕円 374"/>
        <xdr:cNvSpPr/>
      </xdr:nvSpPr>
      <xdr:spPr>
        <a:xfrm>
          <a:off x="6098540" y="13673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127254</xdr:rowOff>
    </xdr:from>
    <xdr:to>
      <xdr:col>41</xdr:col>
      <xdr:colOff>50800</xdr:colOff>
      <xdr:row>81</xdr:row>
      <xdr:rowOff>145542</xdr:rowOff>
    </xdr:to>
    <xdr:cxnSp macro="">
      <xdr:nvCxnSpPr>
        <xdr:cNvPr id="376" name="直線コネクタ 375"/>
        <xdr:cNvCxnSpPr/>
      </xdr:nvCxnSpPr>
      <xdr:spPr>
        <a:xfrm flipV="1">
          <a:off x="6149340" y="13706094"/>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155464</xdr:rowOff>
    </xdr:from>
    <xdr:ext cx="469744" cy="259045"/>
    <xdr:sp macro="" textlink="">
      <xdr:nvSpPr>
        <xdr:cNvPr id="377" name="n_1aveValue【福祉施設】&#10;一人当たり面積"/>
        <xdr:cNvSpPr txBox="1"/>
      </xdr:nvSpPr>
      <xdr:spPr>
        <a:xfrm>
          <a:off x="8271587" y="140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125747</xdr:rowOff>
    </xdr:from>
    <xdr:ext cx="469744" cy="259045"/>
    <xdr:sp macro="" textlink="">
      <xdr:nvSpPr>
        <xdr:cNvPr id="378" name="n_2aveValue【福祉施設】&#10;一人当たり面積"/>
        <xdr:cNvSpPr txBox="1"/>
      </xdr:nvSpPr>
      <xdr:spPr>
        <a:xfrm>
          <a:off x="750958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134890</xdr:rowOff>
    </xdr:from>
    <xdr:ext cx="469744" cy="259045"/>
    <xdr:sp macro="" textlink="">
      <xdr:nvSpPr>
        <xdr:cNvPr id="379" name="n_3aveValue【福祉施設】&#10;一人当たり面積"/>
        <xdr:cNvSpPr txBox="1"/>
      </xdr:nvSpPr>
      <xdr:spPr>
        <a:xfrm>
          <a:off x="6712027" y="1388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125747</xdr:rowOff>
    </xdr:from>
    <xdr:ext cx="469744" cy="259045"/>
    <xdr:sp macro="" textlink="">
      <xdr:nvSpPr>
        <xdr:cNvPr id="380" name="n_4aveValue【福祉施設】&#10;一人当たり面積"/>
        <xdr:cNvSpPr txBox="1"/>
      </xdr:nvSpPr>
      <xdr:spPr>
        <a:xfrm>
          <a:off x="59373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4842</xdr:rowOff>
    </xdr:from>
    <xdr:ext cx="469744" cy="259045"/>
    <xdr:sp macro="" textlink="">
      <xdr:nvSpPr>
        <xdr:cNvPr id="381" name="n_1mainValue【福祉施設】&#10;一人当たり面積"/>
        <xdr:cNvSpPr txBox="1"/>
      </xdr:nvSpPr>
      <xdr:spPr>
        <a:xfrm>
          <a:off x="8271587"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23131</xdr:rowOff>
    </xdr:from>
    <xdr:ext cx="469744" cy="259045"/>
    <xdr:sp macro="" textlink="">
      <xdr:nvSpPr>
        <xdr:cNvPr id="382" name="n_2mainValue【福祉施設】&#10;一人当たり面積"/>
        <xdr:cNvSpPr txBox="1"/>
      </xdr:nvSpPr>
      <xdr:spPr>
        <a:xfrm>
          <a:off x="7509587" y="1343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23131</xdr:rowOff>
    </xdr:from>
    <xdr:ext cx="469744" cy="259045"/>
    <xdr:sp macro="" textlink="">
      <xdr:nvSpPr>
        <xdr:cNvPr id="383" name="n_3mainValue【福祉施設】&#10;一人当たり面積"/>
        <xdr:cNvSpPr txBox="1"/>
      </xdr:nvSpPr>
      <xdr:spPr>
        <a:xfrm>
          <a:off x="6712027" y="1343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41419</xdr:rowOff>
    </xdr:from>
    <xdr:ext cx="469744" cy="259045"/>
    <xdr:sp macro="" textlink="">
      <xdr:nvSpPr>
        <xdr:cNvPr id="384" name="n_4mainValue【福祉施設】&#10;一人当たり面積"/>
        <xdr:cNvSpPr txBox="1"/>
      </xdr:nvSpPr>
      <xdr:spPr>
        <a:xfrm>
          <a:off x="5937327" y="134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6" name="直線コネクタ 395"/>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7" name="テキスト ボックス 396"/>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8" name="直線コネクタ 397"/>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9" name="テキスト ボックス 398"/>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400" name="直線コネクタ 399"/>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1" name="テキスト ボックス 400"/>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2" name="直線コネクタ 401"/>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3" name="テキスト ボックス 402"/>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144780</xdr:rowOff>
    </xdr:from>
    <xdr:to>
      <xdr:col>24</xdr:col>
      <xdr:colOff>62865</xdr:colOff>
      <xdr:row>106</xdr:row>
      <xdr:rowOff>126492</xdr:rowOff>
    </xdr:to>
    <xdr:cxnSp macro="">
      <xdr:nvCxnSpPr>
        <xdr:cNvPr id="407" name="直線コネクタ 406"/>
        <xdr:cNvCxnSpPr/>
      </xdr:nvCxnSpPr>
      <xdr:spPr>
        <a:xfrm flipV="1">
          <a:off x="4086225" y="16741140"/>
          <a:ext cx="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130319</xdr:rowOff>
    </xdr:from>
    <xdr:ext cx="405111" cy="259045"/>
    <xdr:sp macro="" textlink="">
      <xdr:nvSpPr>
        <xdr:cNvPr id="408" name="【市民会館】&#10;有形固定資産減価償却率最小値テキスト"/>
        <xdr:cNvSpPr txBox="1"/>
      </xdr:nvSpPr>
      <xdr:spPr>
        <a:xfrm>
          <a:off x="4124960" y="1790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126492</xdr:rowOff>
    </xdr:from>
    <xdr:to>
      <xdr:col>24</xdr:col>
      <xdr:colOff>152400</xdr:colOff>
      <xdr:row>106</xdr:row>
      <xdr:rowOff>126492</xdr:rowOff>
    </xdr:to>
    <xdr:cxnSp macro="">
      <xdr:nvCxnSpPr>
        <xdr:cNvPr id="409" name="直線コネクタ 408"/>
        <xdr:cNvCxnSpPr/>
      </xdr:nvCxnSpPr>
      <xdr:spPr>
        <a:xfrm>
          <a:off x="4020820" y="178963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91457</xdr:rowOff>
    </xdr:from>
    <xdr:ext cx="405111" cy="259045"/>
    <xdr:sp macro="" textlink="">
      <xdr:nvSpPr>
        <xdr:cNvPr id="410" name="【市民会館】&#10;有形固定資産減価償却率最大値テキスト"/>
        <xdr:cNvSpPr txBox="1"/>
      </xdr:nvSpPr>
      <xdr:spPr>
        <a:xfrm>
          <a:off x="4124960" y="1652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144780</xdr:rowOff>
    </xdr:from>
    <xdr:to>
      <xdr:col>24</xdr:col>
      <xdr:colOff>152400</xdr:colOff>
      <xdr:row>99</xdr:row>
      <xdr:rowOff>144780</xdr:rowOff>
    </xdr:to>
    <xdr:cxnSp macro="">
      <xdr:nvCxnSpPr>
        <xdr:cNvPr id="411" name="直線コネクタ 410"/>
        <xdr:cNvCxnSpPr/>
      </xdr:nvCxnSpPr>
      <xdr:spPr>
        <a:xfrm>
          <a:off x="4020820" y="1674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126001</xdr:rowOff>
    </xdr:from>
    <xdr:ext cx="405111" cy="259045"/>
    <xdr:sp macro="" textlink="">
      <xdr:nvSpPr>
        <xdr:cNvPr id="412" name="【市民会館】&#10;有形固定資産減価償却率平均値テキスト"/>
        <xdr:cNvSpPr txBox="1"/>
      </xdr:nvSpPr>
      <xdr:spPr>
        <a:xfrm>
          <a:off x="4124960" y="173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103124</xdr:rowOff>
    </xdr:from>
    <xdr:to>
      <xdr:col>24</xdr:col>
      <xdr:colOff>114300</xdr:colOff>
      <xdr:row>105</xdr:row>
      <xdr:rowOff>33274</xdr:rowOff>
    </xdr:to>
    <xdr:sp macro="" textlink="">
      <xdr:nvSpPr>
        <xdr:cNvPr id="413" name="フローチャート: 判断 412"/>
        <xdr:cNvSpPr/>
      </xdr:nvSpPr>
      <xdr:spPr>
        <a:xfrm>
          <a:off x="4036060" y="175376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414" name="フローチャート: 判断 413"/>
        <xdr:cNvSpPr/>
      </xdr:nvSpPr>
      <xdr:spPr>
        <a:xfrm>
          <a:off x="331216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130556</xdr:rowOff>
    </xdr:from>
    <xdr:to>
      <xdr:col>15</xdr:col>
      <xdr:colOff>101600</xdr:colOff>
      <xdr:row>105</xdr:row>
      <xdr:rowOff>60706</xdr:rowOff>
    </xdr:to>
    <xdr:sp macro="" textlink="">
      <xdr:nvSpPr>
        <xdr:cNvPr id="415" name="フローチャート: 判断 414"/>
        <xdr:cNvSpPr/>
      </xdr:nvSpPr>
      <xdr:spPr>
        <a:xfrm>
          <a:off x="251460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112268</xdr:rowOff>
    </xdr:from>
    <xdr:to>
      <xdr:col>10</xdr:col>
      <xdr:colOff>165100</xdr:colOff>
      <xdr:row>105</xdr:row>
      <xdr:rowOff>42418</xdr:rowOff>
    </xdr:to>
    <xdr:sp macro="" textlink="">
      <xdr:nvSpPr>
        <xdr:cNvPr id="416" name="フローチャート: 判断 415"/>
        <xdr:cNvSpPr/>
      </xdr:nvSpPr>
      <xdr:spPr>
        <a:xfrm>
          <a:off x="1739900" y="17546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146558</xdr:rowOff>
    </xdr:from>
    <xdr:to>
      <xdr:col>6</xdr:col>
      <xdr:colOff>38100</xdr:colOff>
      <xdr:row>104</xdr:row>
      <xdr:rowOff>76708</xdr:rowOff>
    </xdr:to>
    <xdr:sp macro="" textlink="">
      <xdr:nvSpPr>
        <xdr:cNvPr id="417" name="フローチャート: 判断 416"/>
        <xdr:cNvSpPr/>
      </xdr:nvSpPr>
      <xdr:spPr>
        <a:xfrm>
          <a:off x="965200" y="17413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68835</xdr:rowOff>
    </xdr:from>
    <xdr:to>
      <xdr:col>24</xdr:col>
      <xdr:colOff>114300</xdr:colOff>
      <xdr:row>106</xdr:row>
      <xdr:rowOff>170435</xdr:rowOff>
    </xdr:to>
    <xdr:sp macro="" textlink="">
      <xdr:nvSpPr>
        <xdr:cNvPr id="423" name="楕円 422"/>
        <xdr:cNvSpPr/>
      </xdr:nvSpPr>
      <xdr:spPr>
        <a:xfrm>
          <a:off x="4036060" y="178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155212</xdr:rowOff>
    </xdr:from>
    <xdr:ext cx="405111" cy="259045"/>
    <xdr:sp macro="" textlink="">
      <xdr:nvSpPr>
        <xdr:cNvPr id="424" name="【市民会館】&#10;有形固定資産減価償却率該当値テキスト"/>
        <xdr:cNvSpPr txBox="1"/>
      </xdr:nvSpPr>
      <xdr:spPr>
        <a:xfrm>
          <a:off x="4124960" y="1775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18542</xdr:rowOff>
    </xdr:from>
    <xdr:to>
      <xdr:col>20</xdr:col>
      <xdr:colOff>38100</xdr:colOff>
      <xdr:row>106</xdr:row>
      <xdr:rowOff>120142</xdr:rowOff>
    </xdr:to>
    <xdr:sp macro="" textlink="">
      <xdr:nvSpPr>
        <xdr:cNvPr id="425" name="楕円 424"/>
        <xdr:cNvSpPr/>
      </xdr:nvSpPr>
      <xdr:spPr>
        <a:xfrm>
          <a:off x="3312160" y="177883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69342</xdr:rowOff>
    </xdr:from>
    <xdr:to>
      <xdr:col>24</xdr:col>
      <xdr:colOff>63500</xdr:colOff>
      <xdr:row>106</xdr:row>
      <xdr:rowOff>119635</xdr:rowOff>
    </xdr:to>
    <xdr:cxnSp macro="">
      <xdr:nvCxnSpPr>
        <xdr:cNvPr id="426" name="直線コネクタ 425"/>
        <xdr:cNvCxnSpPr/>
      </xdr:nvCxnSpPr>
      <xdr:spPr>
        <a:xfrm>
          <a:off x="3355340" y="17839182"/>
          <a:ext cx="73152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16256</xdr:rowOff>
    </xdr:from>
    <xdr:to>
      <xdr:col>15</xdr:col>
      <xdr:colOff>101600</xdr:colOff>
      <xdr:row>106</xdr:row>
      <xdr:rowOff>117856</xdr:rowOff>
    </xdr:to>
    <xdr:sp macro="" textlink="">
      <xdr:nvSpPr>
        <xdr:cNvPr id="427" name="楕円 426"/>
        <xdr:cNvSpPr/>
      </xdr:nvSpPr>
      <xdr:spPr>
        <a:xfrm>
          <a:off x="2514600" y="177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67056</xdr:rowOff>
    </xdr:from>
    <xdr:to>
      <xdr:col>19</xdr:col>
      <xdr:colOff>177800</xdr:colOff>
      <xdr:row>106</xdr:row>
      <xdr:rowOff>69342</xdr:rowOff>
    </xdr:to>
    <xdr:cxnSp macro="">
      <xdr:nvCxnSpPr>
        <xdr:cNvPr id="428" name="直線コネクタ 427"/>
        <xdr:cNvCxnSpPr/>
      </xdr:nvCxnSpPr>
      <xdr:spPr>
        <a:xfrm>
          <a:off x="2565400" y="1783689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137413</xdr:rowOff>
    </xdr:from>
    <xdr:to>
      <xdr:col>10</xdr:col>
      <xdr:colOff>165100</xdr:colOff>
      <xdr:row>106</xdr:row>
      <xdr:rowOff>67563</xdr:rowOff>
    </xdr:to>
    <xdr:sp macro="" textlink="">
      <xdr:nvSpPr>
        <xdr:cNvPr id="429" name="楕円 428"/>
        <xdr:cNvSpPr/>
      </xdr:nvSpPr>
      <xdr:spPr>
        <a:xfrm>
          <a:off x="1739900" y="17739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16763</xdr:rowOff>
    </xdr:from>
    <xdr:to>
      <xdr:col>15</xdr:col>
      <xdr:colOff>50800</xdr:colOff>
      <xdr:row>106</xdr:row>
      <xdr:rowOff>67056</xdr:rowOff>
    </xdr:to>
    <xdr:cxnSp macro="">
      <xdr:nvCxnSpPr>
        <xdr:cNvPr id="430" name="直線コネクタ 429"/>
        <xdr:cNvCxnSpPr/>
      </xdr:nvCxnSpPr>
      <xdr:spPr>
        <a:xfrm>
          <a:off x="1790700" y="17786603"/>
          <a:ext cx="7747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87122</xdr:rowOff>
    </xdr:from>
    <xdr:to>
      <xdr:col>6</xdr:col>
      <xdr:colOff>38100</xdr:colOff>
      <xdr:row>106</xdr:row>
      <xdr:rowOff>17272</xdr:rowOff>
    </xdr:to>
    <xdr:sp macro="" textlink="">
      <xdr:nvSpPr>
        <xdr:cNvPr id="431" name="楕円 430"/>
        <xdr:cNvSpPr/>
      </xdr:nvSpPr>
      <xdr:spPr>
        <a:xfrm>
          <a:off x="965200" y="176893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137922</xdr:rowOff>
    </xdr:from>
    <xdr:to>
      <xdr:col>10</xdr:col>
      <xdr:colOff>114300</xdr:colOff>
      <xdr:row>106</xdr:row>
      <xdr:rowOff>16763</xdr:rowOff>
    </xdr:to>
    <xdr:cxnSp macro="">
      <xdr:nvCxnSpPr>
        <xdr:cNvPr id="432" name="直線コネクタ 431"/>
        <xdr:cNvCxnSpPr/>
      </xdr:nvCxnSpPr>
      <xdr:spPr>
        <a:xfrm>
          <a:off x="1008380" y="17740122"/>
          <a:ext cx="78232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22369</xdr:rowOff>
    </xdr:from>
    <xdr:ext cx="405111" cy="259045"/>
    <xdr:sp macro="" textlink="">
      <xdr:nvSpPr>
        <xdr:cNvPr id="433" name="n_1aveValue【市民会館】&#10;有形固定資産減価償却率"/>
        <xdr:cNvSpPr txBox="1"/>
      </xdr:nvSpPr>
      <xdr:spPr>
        <a:xfrm>
          <a:off x="3170564" y="1728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77233</xdr:rowOff>
    </xdr:from>
    <xdr:ext cx="405111" cy="259045"/>
    <xdr:sp macro="" textlink="">
      <xdr:nvSpPr>
        <xdr:cNvPr id="434" name="n_2aveValue【市民会館】&#10;有形固定資産減価償却率"/>
        <xdr:cNvSpPr txBox="1"/>
      </xdr:nvSpPr>
      <xdr:spPr>
        <a:xfrm>
          <a:off x="2385704" y="1734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58945</xdr:rowOff>
    </xdr:from>
    <xdr:ext cx="405111" cy="259045"/>
    <xdr:sp macro="" textlink="">
      <xdr:nvSpPr>
        <xdr:cNvPr id="435" name="n_3aveValue【市民会館】&#10;有形固定資産減価償却率"/>
        <xdr:cNvSpPr txBox="1"/>
      </xdr:nvSpPr>
      <xdr:spPr>
        <a:xfrm>
          <a:off x="1611004" y="1732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93235</xdr:rowOff>
    </xdr:from>
    <xdr:ext cx="405111" cy="259045"/>
    <xdr:sp macro="" textlink="">
      <xdr:nvSpPr>
        <xdr:cNvPr id="436" name="n_4aveValue【市民会館】&#10;有形固定資産減価償却率"/>
        <xdr:cNvSpPr txBox="1"/>
      </xdr:nvSpPr>
      <xdr:spPr>
        <a:xfrm>
          <a:off x="836304" y="1719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111269</xdr:rowOff>
    </xdr:from>
    <xdr:ext cx="405111" cy="259045"/>
    <xdr:sp macro="" textlink="">
      <xdr:nvSpPr>
        <xdr:cNvPr id="437" name="n_1mainValue【市民会館】&#10;有形固定資産減価償却率"/>
        <xdr:cNvSpPr txBox="1"/>
      </xdr:nvSpPr>
      <xdr:spPr>
        <a:xfrm>
          <a:off x="3170564" y="1788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108983</xdr:rowOff>
    </xdr:from>
    <xdr:ext cx="405111" cy="259045"/>
    <xdr:sp macro="" textlink="">
      <xdr:nvSpPr>
        <xdr:cNvPr id="438" name="n_2mainValue【市民会館】&#10;有形固定資産減価償却率"/>
        <xdr:cNvSpPr txBox="1"/>
      </xdr:nvSpPr>
      <xdr:spPr>
        <a:xfrm>
          <a:off x="2385704" y="17878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58690</xdr:rowOff>
    </xdr:from>
    <xdr:ext cx="405111" cy="259045"/>
    <xdr:sp macro="" textlink="">
      <xdr:nvSpPr>
        <xdr:cNvPr id="439" name="n_3mainValue【市民会館】&#10;有形固定資産減価償却率"/>
        <xdr:cNvSpPr txBox="1"/>
      </xdr:nvSpPr>
      <xdr:spPr>
        <a:xfrm>
          <a:off x="1611004" y="1782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8399</xdr:rowOff>
    </xdr:from>
    <xdr:ext cx="405111" cy="259045"/>
    <xdr:sp macro="" textlink="">
      <xdr:nvSpPr>
        <xdr:cNvPr id="440" name="n_4mainValue【市民会館】&#10;有形固定資産減価償却率"/>
        <xdr:cNvSpPr txBox="1"/>
      </xdr:nvSpPr>
      <xdr:spPr>
        <a:xfrm>
          <a:off x="836304" y="17778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51" name="テキスト ボックス 450"/>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52" name="直線コネクタ 451"/>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3" name="テキスト ボックス 452"/>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4" name="直線コネクタ 453"/>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5" name="テキスト ボックス 454"/>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6" name="直線コネクタ 455"/>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7" name="テキスト ボックス 456"/>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8" name="直線コネクタ 457"/>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9" name="テキスト ボックス 458"/>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60" name="直線コネクタ 459"/>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1" name="テキスト ボックス 460"/>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2" name="直線コネクタ 461"/>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3" name="テキスト ボックス 462"/>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87086</xdr:rowOff>
    </xdr:from>
    <xdr:to>
      <xdr:col>54</xdr:col>
      <xdr:colOff>189865</xdr:colOff>
      <xdr:row>109</xdr:row>
      <xdr:rowOff>35379</xdr:rowOff>
    </xdr:to>
    <xdr:cxnSp macro="">
      <xdr:nvCxnSpPr>
        <xdr:cNvPr id="467" name="直線コネクタ 466"/>
        <xdr:cNvCxnSpPr/>
      </xdr:nvCxnSpPr>
      <xdr:spPr>
        <a:xfrm flipV="1">
          <a:off x="9219565" y="16851086"/>
          <a:ext cx="0" cy="1457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469744" cy="259045"/>
    <xdr:sp macro="" textlink="">
      <xdr:nvSpPr>
        <xdr:cNvPr id="468" name="【市民会館】&#10;一人当たり面積最小値テキスト"/>
        <xdr:cNvSpPr txBox="1"/>
      </xdr:nvSpPr>
      <xdr:spPr>
        <a:xfrm>
          <a:off x="92583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9" name="直線コネクタ 468"/>
        <xdr:cNvCxnSpPr/>
      </xdr:nvCxnSpPr>
      <xdr:spPr>
        <a:xfrm>
          <a:off x="915416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33763</xdr:rowOff>
    </xdr:from>
    <xdr:ext cx="469744" cy="259045"/>
    <xdr:sp macro="" textlink="">
      <xdr:nvSpPr>
        <xdr:cNvPr id="470" name="【市民会館】&#10;一人当たり面積最大値テキスト"/>
        <xdr:cNvSpPr txBox="1"/>
      </xdr:nvSpPr>
      <xdr:spPr>
        <a:xfrm>
          <a:off x="9258300" y="1663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87086</xdr:rowOff>
    </xdr:from>
    <xdr:to>
      <xdr:col>55</xdr:col>
      <xdr:colOff>88900</xdr:colOff>
      <xdr:row>100</xdr:row>
      <xdr:rowOff>87086</xdr:rowOff>
    </xdr:to>
    <xdr:cxnSp macro="">
      <xdr:nvCxnSpPr>
        <xdr:cNvPr id="471" name="直線コネクタ 470"/>
        <xdr:cNvCxnSpPr/>
      </xdr:nvCxnSpPr>
      <xdr:spPr>
        <a:xfrm>
          <a:off x="9154160" y="16851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50091</xdr:rowOff>
    </xdr:from>
    <xdr:ext cx="469744" cy="259045"/>
    <xdr:sp macro="" textlink="">
      <xdr:nvSpPr>
        <xdr:cNvPr id="472" name="【市民会館】&#10;一人当たり面積平均値テキスト"/>
        <xdr:cNvSpPr txBox="1"/>
      </xdr:nvSpPr>
      <xdr:spPr>
        <a:xfrm>
          <a:off x="9258300" y="1765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71664</xdr:rowOff>
    </xdr:from>
    <xdr:to>
      <xdr:col>55</xdr:col>
      <xdr:colOff>50800</xdr:colOff>
      <xdr:row>106</xdr:row>
      <xdr:rowOff>1814</xdr:rowOff>
    </xdr:to>
    <xdr:sp macro="" textlink="">
      <xdr:nvSpPr>
        <xdr:cNvPr id="473" name="フローチャート: 判断 472"/>
        <xdr:cNvSpPr/>
      </xdr:nvSpPr>
      <xdr:spPr>
        <a:xfrm>
          <a:off x="9192260" y="1767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74" name="フローチャート: 判断 473"/>
        <xdr:cNvSpPr/>
      </xdr:nvSpPr>
      <xdr:spPr>
        <a:xfrm>
          <a:off x="8445500" y="1784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49893</xdr:rowOff>
    </xdr:from>
    <xdr:to>
      <xdr:col>46</xdr:col>
      <xdr:colOff>38100</xdr:colOff>
      <xdr:row>105</xdr:row>
      <xdr:rowOff>151493</xdr:rowOff>
    </xdr:to>
    <xdr:sp macro="" textlink="">
      <xdr:nvSpPr>
        <xdr:cNvPr id="475" name="フローチャート: 判断 474"/>
        <xdr:cNvSpPr/>
      </xdr:nvSpPr>
      <xdr:spPr>
        <a:xfrm>
          <a:off x="7670800" y="176520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47171</xdr:rowOff>
    </xdr:from>
    <xdr:to>
      <xdr:col>41</xdr:col>
      <xdr:colOff>101600</xdr:colOff>
      <xdr:row>104</xdr:row>
      <xdr:rowOff>148771</xdr:rowOff>
    </xdr:to>
    <xdr:sp macro="" textlink="">
      <xdr:nvSpPr>
        <xdr:cNvPr id="476" name="フローチャート: 判断 475"/>
        <xdr:cNvSpPr/>
      </xdr:nvSpPr>
      <xdr:spPr>
        <a:xfrm>
          <a:off x="6873240" y="174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77" name="フローチャート: 判断 476"/>
        <xdr:cNvSpPr/>
      </xdr:nvSpPr>
      <xdr:spPr>
        <a:xfrm>
          <a:off x="609854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36286</xdr:rowOff>
    </xdr:from>
    <xdr:to>
      <xdr:col>55</xdr:col>
      <xdr:colOff>50800</xdr:colOff>
      <xdr:row>100</xdr:row>
      <xdr:rowOff>137886</xdr:rowOff>
    </xdr:to>
    <xdr:sp macro="" textlink="">
      <xdr:nvSpPr>
        <xdr:cNvPr id="483" name="楕円 482"/>
        <xdr:cNvSpPr/>
      </xdr:nvSpPr>
      <xdr:spPr>
        <a:xfrm>
          <a:off x="9192260" y="168002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160763</xdr:rowOff>
    </xdr:from>
    <xdr:ext cx="469744" cy="259045"/>
    <xdr:sp macro="" textlink="">
      <xdr:nvSpPr>
        <xdr:cNvPr id="484" name="【市民会館】&#10;一人当たり面積該当値テキスト"/>
        <xdr:cNvSpPr txBox="1"/>
      </xdr:nvSpPr>
      <xdr:spPr>
        <a:xfrm>
          <a:off x="9258300" y="1675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58057</xdr:rowOff>
    </xdr:from>
    <xdr:to>
      <xdr:col>50</xdr:col>
      <xdr:colOff>165100</xdr:colOff>
      <xdr:row>100</xdr:row>
      <xdr:rowOff>159657</xdr:rowOff>
    </xdr:to>
    <xdr:sp macro="" textlink="">
      <xdr:nvSpPr>
        <xdr:cNvPr id="485" name="楕円 484"/>
        <xdr:cNvSpPr/>
      </xdr:nvSpPr>
      <xdr:spPr>
        <a:xfrm>
          <a:off x="8445500" y="168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87086</xdr:rowOff>
    </xdr:from>
    <xdr:to>
      <xdr:col>55</xdr:col>
      <xdr:colOff>0</xdr:colOff>
      <xdr:row>100</xdr:row>
      <xdr:rowOff>108857</xdr:rowOff>
    </xdr:to>
    <xdr:cxnSp macro="">
      <xdr:nvCxnSpPr>
        <xdr:cNvPr id="486" name="直線コネクタ 485"/>
        <xdr:cNvCxnSpPr/>
      </xdr:nvCxnSpPr>
      <xdr:spPr>
        <a:xfrm flipV="1">
          <a:off x="8496300" y="16851086"/>
          <a:ext cx="7239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90714</xdr:rowOff>
    </xdr:from>
    <xdr:to>
      <xdr:col>46</xdr:col>
      <xdr:colOff>38100</xdr:colOff>
      <xdr:row>101</xdr:row>
      <xdr:rowOff>20864</xdr:rowOff>
    </xdr:to>
    <xdr:sp macro="" textlink="">
      <xdr:nvSpPr>
        <xdr:cNvPr id="487" name="楕円 486"/>
        <xdr:cNvSpPr/>
      </xdr:nvSpPr>
      <xdr:spPr>
        <a:xfrm>
          <a:off x="7670800" y="16854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108857</xdr:rowOff>
    </xdr:from>
    <xdr:to>
      <xdr:col>50</xdr:col>
      <xdr:colOff>114300</xdr:colOff>
      <xdr:row>100</xdr:row>
      <xdr:rowOff>141514</xdr:rowOff>
    </xdr:to>
    <xdr:cxnSp macro="">
      <xdr:nvCxnSpPr>
        <xdr:cNvPr id="488" name="直線コネクタ 487"/>
        <xdr:cNvCxnSpPr/>
      </xdr:nvCxnSpPr>
      <xdr:spPr>
        <a:xfrm flipV="1">
          <a:off x="7713980" y="1687285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112486</xdr:rowOff>
    </xdr:from>
    <xdr:to>
      <xdr:col>41</xdr:col>
      <xdr:colOff>101600</xdr:colOff>
      <xdr:row>101</xdr:row>
      <xdr:rowOff>42636</xdr:rowOff>
    </xdr:to>
    <xdr:sp macro="" textlink="">
      <xdr:nvSpPr>
        <xdr:cNvPr id="489" name="楕円 488"/>
        <xdr:cNvSpPr/>
      </xdr:nvSpPr>
      <xdr:spPr>
        <a:xfrm>
          <a:off x="6873240" y="16876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141514</xdr:rowOff>
    </xdr:from>
    <xdr:to>
      <xdr:col>45</xdr:col>
      <xdr:colOff>177800</xdr:colOff>
      <xdr:row>100</xdr:row>
      <xdr:rowOff>163286</xdr:rowOff>
    </xdr:to>
    <xdr:cxnSp macro="">
      <xdr:nvCxnSpPr>
        <xdr:cNvPr id="490" name="直線コネクタ 489"/>
        <xdr:cNvCxnSpPr/>
      </xdr:nvCxnSpPr>
      <xdr:spPr>
        <a:xfrm flipV="1">
          <a:off x="6924040" y="16905514"/>
          <a:ext cx="78994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134257</xdr:rowOff>
    </xdr:from>
    <xdr:to>
      <xdr:col>36</xdr:col>
      <xdr:colOff>165100</xdr:colOff>
      <xdr:row>101</xdr:row>
      <xdr:rowOff>64407</xdr:rowOff>
    </xdr:to>
    <xdr:sp macro="" textlink="">
      <xdr:nvSpPr>
        <xdr:cNvPr id="491" name="楕円 490"/>
        <xdr:cNvSpPr/>
      </xdr:nvSpPr>
      <xdr:spPr>
        <a:xfrm>
          <a:off x="6098540" y="16898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163286</xdr:rowOff>
    </xdr:from>
    <xdr:to>
      <xdr:col>41</xdr:col>
      <xdr:colOff>50800</xdr:colOff>
      <xdr:row>101</xdr:row>
      <xdr:rowOff>13607</xdr:rowOff>
    </xdr:to>
    <xdr:cxnSp macro="">
      <xdr:nvCxnSpPr>
        <xdr:cNvPr id="492" name="直線コネクタ 491"/>
        <xdr:cNvCxnSpPr/>
      </xdr:nvCxnSpPr>
      <xdr:spPr>
        <a:xfrm flipV="1">
          <a:off x="6149340" y="16927286"/>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167113</xdr:rowOff>
    </xdr:from>
    <xdr:ext cx="469744" cy="259045"/>
    <xdr:sp macro="" textlink="">
      <xdr:nvSpPr>
        <xdr:cNvPr id="493" name="n_1aveValue【市民会館】&#10;一人当たり面積"/>
        <xdr:cNvSpPr txBox="1"/>
      </xdr:nvSpPr>
      <xdr:spPr>
        <a:xfrm>
          <a:off x="8271587" y="179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142620</xdr:rowOff>
    </xdr:from>
    <xdr:ext cx="469744" cy="259045"/>
    <xdr:sp macro="" textlink="">
      <xdr:nvSpPr>
        <xdr:cNvPr id="494" name="n_2aveValue【市民会館】&#10;一人当たり面積"/>
        <xdr:cNvSpPr txBox="1"/>
      </xdr:nvSpPr>
      <xdr:spPr>
        <a:xfrm>
          <a:off x="7509587" y="177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139898</xdr:rowOff>
    </xdr:from>
    <xdr:ext cx="469744" cy="259045"/>
    <xdr:sp macro="" textlink="">
      <xdr:nvSpPr>
        <xdr:cNvPr id="495" name="n_3aveValue【市民会館】&#10;一人当たり面積"/>
        <xdr:cNvSpPr txBox="1"/>
      </xdr:nvSpPr>
      <xdr:spPr>
        <a:xfrm>
          <a:off x="6712027" y="175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96" name="n_4aveValue【市民会館】&#10;一人当たり面積"/>
        <xdr:cNvSpPr txBox="1"/>
      </xdr:nvSpPr>
      <xdr:spPr>
        <a:xfrm>
          <a:off x="59373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4734</xdr:rowOff>
    </xdr:from>
    <xdr:ext cx="469744" cy="259045"/>
    <xdr:sp macro="" textlink="">
      <xdr:nvSpPr>
        <xdr:cNvPr id="497" name="n_1mainValue【市民会館】&#10;一人当たり面積"/>
        <xdr:cNvSpPr txBox="1"/>
      </xdr:nvSpPr>
      <xdr:spPr>
        <a:xfrm>
          <a:off x="8271587" y="1660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37391</xdr:rowOff>
    </xdr:from>
    <xdr:ext cx="469744" cy="259045"/>
    <xdr:sp macro="" textlink="">
      <xdr:nvSpPr>
        <xdr:cNvPr id="498" name="n_2mainValue【市民会館】&#10;一人当たり面積"/>
        <xdr:cNvSpPr txBox="1"/>
      </xdr:nvSpPr>
      <xdr:spPr>
        <a:xfrm>
          <a:off x="7509587" y="1663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59163</xdr:rowOff>
    </xdr:from>
    <xdr:ext cx="469744" cy="259045"/>
    <xdr:sp macro="" textlink="">
      <xdr:nvSpPr>
        <xdr:cNvPr id="499" name="n_3mainValue【市民会館】&#10;一人当たり面積"/>
        <xdr:cNvSpPr txBox="1"/>
      </xdr:nvSpPr>
      <xdr:spPr>
        <a:xfrm>
          <a:off x="6712027" y="1665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80934</xdr:rowOff>
    </xdr:from>
    <xdr:ext cx="469744" cy="259045"/>
    <xdr:sp macro="" textlink="">
      <xdr:nvSpPr>
        <xdr:cNvPr id="500" name="n_4mainValue【市民会館】&#10;一人当たり面積"/>
        <xdr:cNvSpPr txBox="1"/>
      </xdr:nvSpPr>
      <xdr:spPr>
        <a:xfrm>
          <a:off x="5937327" y="1667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8" name="直線コネクタ 527"/>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9" name="テキスト ボックス 528"/>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0" name="直線コネクタ 529"/>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1" name="テキスト ボックス 530"/>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2" name="直線コネクタ 531"/>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3" name="テキスト ボックス 532"/>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4" name="直線コネクタ 533"/>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5" name="テキスト ボックス 534"/>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62</xdr:row>
      <xdr:rowOff>22860</xdr:rowOff>
    </xdr:to>
    <xdr:cxnSp macro="">
      <xdr:nvCxnSpPr>
        <xdr:cNvPr id="539" name="直線コネクタ 538"/>
        <xdr:cNvCxnSpPr/>
      </xdr:nvCxnSpPr>
      <xdr:spPr>
        <a:xfrm flipV="1">
          <a:off x="14375764" y="930021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26687</xdr:rowOff>
    </xdr:from>
    <xdr:ext cx="405111" cy="259045"/>
    <xdr:sp macro="" textlink="">
      <xdr:nvSpPr>
        <xdr:cNvPr id="540" name="【保健センター・保健所】&#10;有形固定資産減価償却率最小値テキスト"/>
        <xdr:cNvSpPr txBox="1"/>
      </xdr:nvSpPr>
      <xdr:spPr>
        <a:xfrm>
          <a:off x="144145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541" name="直線コネクタ 540"/>
        <xdr:cNvCxnSpPr/>
      </xdr:nvCxnSpPr>
      <xdr:spPr>
        <a:xfrm>
          <a:off x="14287500" y="10416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42" name="【保健センター・保健所】&#10;有形固定資産減価償却率最大値テキスト"/>
        <xdr:cNvSpPr txBox="1"/>
      </xdr:nvSpPr>
      <xdr:spPr>
        <a:xfrm>
          <a:off x="14414500" y="907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43" name="直線コネクタ 542"/>
        <xdr:cNvCxnSpPr/>
      </xdr:nvCxnSpPr>
      <xdr:spPr>
        <a:xfrm>
          <a:off x="1428750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120667</xdr:rowOff>
    </xdr:from>
    <xdr:ext cx="405111" cy="259045"/>
    <xdr:sp macro="" textlink="">
      <xdr:nvSpPr>
        <xdr:cNvPr id="544" name="【保健センター・保健所】&#10;有形固定資産減価償却率平均値テキスト"/>
        <xdr:cNvSpPr txBox="1"/>
      </xdr:nvSpPr>
      <xdr:spPr>
        <a:xfrm>
          <a:off x="14414500" y="9508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545" name="フローチャート: 判断 544"/>
        <xdr:cNvSpPr/>
      </xdr:nvSpPr>
      <xdr:spPr>
        <a:xfrm>
          <a:off x="14325600" y="96532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22352</xdr:rowOff>
    </xdr:from>
    <xdr:to>
      <xdr:col>81</xdr:col>
      <xdr:colOff>101600</xdr:colOff>
      <xdr:row>57</xdr:row>
      <xdr:rowOff>123952</xdr:rowOff>
    </xdr:to>
    <xdr:sp macro="" textlink="">
      <xdr:nvSpPr>
        <xdr:cNvPr id="546" name="フローチャート: 判断 545"/>
        <xdr:cNvSpPr/>
      </xdr:nvSpPr>
      <xdr:spPr>
        <a:xfrm>
          <a:off x="13578840" y="95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154940</xdr:rowOff>
    </xdr:from>
    <xdr:to>
      <xdr:col>76</xdr:col>
      <xdr:colOff>165100</xdr:colOff>
      <xdr:row>57</xdr:row>
      <xdr:rowOff>85090</xdr:rowOff>
    </xdr:to>
    <xdr:sp macro="" textlink="">
      <xdr:nvSpPr>
        <xdr:cNvPr id="547" name="フローチャート: 判断 546"/>
        <xdr:cNvSpPr/>
      </xdr:nvSpPr>
      <xdr:spPr>
        <a:xfrm>
          <a:off x="12804140" y="9542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102362</xdr:rowOff>
    </xdr:from>
    <xdr:to>
      <xdr:col>72</xdr:col>
      <xdr:colOff>38100</xdr:colOff>
      <xdr:row>57</xdr:row>
      <xdr:rowOff>32512</xdr:rowOff>
    </xdr:to>
    <xdr:sp macro="" textlink="">
      <xdr:nvSpPr>
        <xdr:cNvPr id="548" name="フローチャート: 判断 547"/>
        <xdr:cNvSpPr/>
      </xdr:nvSpPr>
      <xdr:spPr>
        <a:xfrm>
          <a:off x="12029440" y="94902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56642</xdr:rowOff>
    </xdr:from>
    <xdr:to>
      <xdr:col>67</xdr:col>
      <xdr:colOff>101600</xdr:colOff>
      <xdr:row>56</xdr:row>
      <xdr:rowOff>158242</xdr:rowOff>
    </xdr:to>
    <xdr:sp macro="" textlink="">
      <xdr:nvSpPr>
        <xdr:cNvPr id="549" name="フローチャート: 判断 548"/>
        <xdr:cNvSpPr/>
      </xdr:nvSpPr>
      <xdr:spPr>
        <a:xfrm>
          <a:off x="11231880" y="944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47498</xdr:rowOff>
    </xdr:from>
    <xdr:to>
      <xdr:col>85</xdr:col>
      <xdr:colOff>177800</xdr:colOff>
      <xdr:row>59</xdr:row>
      <xdr:rowOff>149098</xdr:rowOff>
    </xdr:to>
    <xdr:sp macro="" textlink="">
      <xdr:nvSpPr>
        <xdr:cNvPr id="555" name="楕円 554"/>
        <xdr:cNvSpPr/>
      </xdr:nvSpPr>
      <xdr:spPr>
        <a:xfrm>
          <a:off x="14325600" y="993825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25925</xdr:rowOff>
    </xdr:from>
    <xdr:ext cx="405111" cy="259045"/>
    <xdr:sp macro="" textlink="">
      <xdr:nvSpPr>
        <xdr:cNvPr id="556" name="【保健センター・保健所】&#10;有形固定資産減価償却率該当値テキスト"/>
        <xdr:cNvSpPr txBox="1"/>
      </xdr:nvSpPr>
      <xdr:spPr>
        <a:xfrm>
          <a:off x="14414500" y="991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xdr:rowOff>
    </xdr:from>
    <xdr:to>
      <xdr:col>81</xdr:col>
      <xdr:colOff>101600</xdr:colOff>
      <xdr:row>59</xdr:row>
      <xdr:rowOff>110236</xdr:rowOff>
    </xdr:to>
    <xdr:sp macro="" textlink="">
      <xdr:nvSpPr>
        <xdr:cNvPr id="557" name="楕円 556"/>
        <xdr:cNvSpPr/>
      </xdr:nvSpPr>
      <xdr:spPr>
        <a:xfrm>
          <a:off x="13578840" y="98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59436</xdr:rowOff>
    </xdr:from>
    <xdr:to>
      <xdr:col>85</xdr:col>
      <xdr:colOff>127000</xdr:colOff>
      <xdr:row>59</xdr:row>
      <xdr:rowOff>98298</xdr:rowOff>
    </xdr:to>
    <xdr:cxnSp macro="">
      <xdr:nvCxnSpPr>
        <xdr:cNvPr id="558" name="直線コネクタ 557"/>
        <xdr:cNvCxnSpPr/>
      </xdr:nvCxnSpPr>
      <xdr:spPr>
        <a:xfrm>
          <a:off x="13629640" y="9950196"/>
          <a:ext cx="7467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59" name="楕円 558"/>
        <xdr:cNvSpPr/>
      </xdr:nvSpPr>
      <xdr:spPr>
        <a:xfrm>
          <a:off x="1280414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59436</xdr:rowOff>
    </xdr:from>
    <xdr:to>
      <xdr:col>81</xdr:col>
      <xdr:colOff>50800</xdr:colOff>
      <xdr:row>59</xdr:row>
      <xdr:rowOff>68580</xdr:rowOff>
    </xdr:to>
    <xdr:cxnSp macro="">
      <xdr:nvCxnSpPr>
        <xdr:cNvPr id="560" name="直線コネクタ 559"/>
        <xdr:cNvCxnSpPr/>
      </xdr:nvCxnSpPr>
      <xdr:spPr>
        <a:xfrm flipV="1">
          <a:off x="12854940" y="995019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150368</xdr:rowOff>
    </xdr:from>
    <xdr:to>
      <xdr:col>72</xdr:col>
      <xdr:colOff>38100</xdr:colOff>
      <xdr:row>59</xdr:row>
      <xdr:rowOff>80518</xdr:rowOff>
    </xdr:to>
    <xdr:sp macro="" textlink="">
      <xdr:nvSpPr>
        <xdr:cNvPr id="561" name="楕円 560"/>
        <xdr:cNvSpPr/>
      </xdr:nvSpPr>
      <xdr:spPr>
        <a:xfrm>
          <a:off x="12029440" y="98734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29718</xdr:rowOff>
    </xdr:from>
    <xdr:to>
      <xdr:col>76</xdr:col>
      <xdr:colOff>114300</xdr:colOff>
      <xdr:row>59</xdr:row>
      <xdr:rowOff>68580</xdr:rowOff>
    </xdr:to>
    <xdr:cxnSp macro="">
      <xdr:nvCxnSpPr>
        <xdr:cNvPr id="562" name="直線コネクタ 561"/>
        <xdr:cNvCxnSpPr/>
      </xdr:nvCxnSpPr>
      <xdr:spPr>
        <a:xfrm>
          <a:off x="12072620" y="9920478"/>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116078</xdr:rowOff>
    </xdr:from>
    <xdr:to>
      <xdr:col>67</xdr:col>
      <xdr:colOff>101600</xdr:colOff>
      <xdr:row>59</xdr:row>
      <xdr:rowOff>46228</xdr:rowOff>
    </xdr:to>
    <xdr:sp macro="" textlink="">
      <xdr:nvSpPr>
        <xdr:cNvPr id="563" name="楕円 562"/>
        <xdr:cNvSpPr/>
      </xdr:nvSpPr>
      <xdr:spPr>
        <a:xfrm>
          <a:off x="11231880" y="9839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166878</xdr:rowOff>
    </xdr:from>
    <xdr:to>
      <xdr:col>71</xdr:col>
      <xdr:colOff>177800</xdr:colOff>
      <xdr:row>59</xdr:row>
      <xdr:rowOff>29718</xdr:rowOff>
    </xdr:to>
    <xdr:cxnSp macro="">
      <xdr:nvCxnSpPr>
        <xdr:cNvPr id="564" name="直線コネクタ 563"/>
        <xdr:cNvCxnSpPr/>
      </xdr:nvCxnSpPr>
      <xdr:spPr>
        <a:xfrm>
          <a:off x="11282680" y="9889998"/>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140479</xdr:rowOff>
    </xdr:from>
    <xdr:ext cx="405111" cy="259045"/>
    <xdr:sp macro="" textlink="">
      <xdr:nvSpPr>
        <xdr:cNvPr id="565" name="n_1aveValue【保健センター・保健所】&#10;有形固定資産減価償却率"/>
        <xdr:cNvSpPr txBox="1"/>
      </xdr:nvSpPr>
      <xdr:spPr>
        <a:xfrm>
          <a:off x="13437244" y="936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566" name="n_2aveValue【保健センター・保健所】&#10;有形固定資産減価償却率"/>
        <xdr:cNvSpPr txBox="1"/>
      </xdr:nvSpPr>
      <xdr:spPr>
        <a:xfrm>
          <a:off x="1267524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49039</xdr:rowOff>
    </xdr:from>
    <xdr:ext cx="405111" cy="259045"/>
    <xdr:sp macro="" textlink="">
      <xdr:nvSpPr>
        <xdr:cNvPr id="567" name="n_3aveValue【保健センター・保健所】&#10;有形固定資産減価償却率"/>
        <xdr:cNvSpPr txBox="1"/>
      </xdr:nvSpPr>
      <xdr:spPr>
        <a:xfrm>
          <a:off x="11900544" y="926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3319</xdr:rowOff>
    </xdr:from>
    <xdr:ext cx="405111" cy="259045"/>
    <xdr:sp macro="" textlink="">
      <xdr:nvSpPr>
        <xdr:cNvPr id="568" name="n_4aveValue【保健センター・保健所】&#10;有形固定資産減価償却率"/>
        <xdr:cNvSpPr txBox="1"/>
      </xdr:nvSpPr>
      <xdr:spPr>
        <a:xfrm>
          <a:off x="11102984" y="922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101363</xdr:rowOff>
    </xdr:from>
    <xdr:ext cx="405111" cy="259045"/>
    <xdr:sp macro="" textlink="">
      <xdr:nvSpPr>
        <xdr:cNvPr id="569" name="n_1mainValue【保健センター・保健所】&#10;有形固定資産減価償却率"/>
        <xdr:cNvSpPr txBox="1"/>
      </xdr:nvSpPr>
      <xdr:spPr>
        <a:xfrm>
          <a:off x="13437244" y="999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110507</xdr:rowOff>
    </xdr:from>
    <xdr:ext cx="405111" cy="259045"/>
    <xdr:sp macro="" textlink="">
      <xdr:nvSpPr>
        <xdr:cNvPr id="570" name="n_2mainValue【保健センター・保健所】&#10;有形固定資産減価償却率"/>
        <xdr:cNvSpPr txBox="1"/>
      </xdr:nvSpPr>
      <xdr:spPr>
        <a:xfrm>
          <a:off x="126752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71645</xdr:rowOff>
    </xdr:from>
    <xdr:ext cx="405111" cy="259045"/>
    <xdr:sp macro="" textlink="">
      <xdr:nvSpPr>
        <xdr:cNvPr id="571" name="n_3mainValue【保健センター・保健所】&#10;有形固定資産減価償却率"/>
        <xdr:cNvSpPr txBox="1"/>
      </xdr:nvSpPr>
      <xdr:spPr>
        <a:xfrm>
          <a:off x="11900544" y="996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37355</xdr:rowOff>
    </xdr:from>
    <xdr:ext cx="405111" cy="259045"/>
    <xdr:sp macro="" textlink="">
      <xdr:nvSpPr>
        <xdr:cNvPr id="572" name="n_4mainValue【保健センター・保健所】&#10;有形固定資産減価償却率"/>
        <xdr:cNvSpPr txBox="1"/>
      </xdr:nvSpPr>
      <xdr:spPr>
        <a:xfrm>
          <a:off x="11102984" y="992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95250</xdr:rowOff>
    </xdr:to>
    <xdr:cxnSp macro="">
      <xdr:nvCxnSpPr>
        <xdr:cNvPr id="597" name="直線コネクタ 596"/>
        <xdr:cNvCxnSpPr/>
      </xdr:nvCxnSpPr>
      <xdr:spPr>
        <a:xfrm flipV="1">
          <a:off x="19509104" y="944499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99077</xdr:rowOff>
    </xdr:from>
    <xdr:ext cx="469744" cy="259045"/>
    <xdr:sp macro="" textlink="">
      <xdr:nvSpPr>
        <xdr:cNvPr id="598" name="【保健センター・保健所】&#10;一人当たり面積最小値テキスト"/>
        <xdr:cNvSpPr txBox="1"/>
      </xdr:nvSpPr>
      <xdr:spPr>
        <a:xfrm>
          <a:off x="19547840"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599" name="直線コネクタ 598"/>
        <xdr:cNvCxnSpPr/>
      </xdr:nvCxnSpPr>
      <xdr:spPr>
        <a:xfrm>
          <a:off x="19443700" y="1082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00" name="【保健センター・保健所】&#10;一人当たり面積最大値テキスト"/>
        <xdr:cNvSpPr txBox="1"/>
      </xdr:nvSpPr>
      <xdr:spPr>
        <a:xfrm>
          <a:off x="1954784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1" name="直線コネクタ 600"/>
        <xdr:cNvCxnSpPr/>
      </xdr:nvCxnSpPr>
      <xdr:spPr>
        <a:xfrm>
          <a:off x="1944370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02" name="【保健センター・保健所】&#10;一人当たり面積平均値テキスト"/>
        <xdr:cNvSpPr txBox="1"/>
      </xdr:nvSpPr>
      <xdr:spPr>
        <a:xfrm>
          <a:off x="1954784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03" name="フローチャート: 判断 602"/>
        <xdr:cNvSpPr/>
      </xdr:nvSpPr>
      <xdr:spPr>
        <a:xfrm>
          <a:off x="1945894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63500</xdr:rowOff>
    </xdr:from>
    <xdr:to>
      <xdr:col>112</xdr:col>
      <xdr:colOff>38100</xdr:colOff>
      <xdr:row>61</xdr:row>
      <xdr:rowOff>165100</xdr:rowOff>
    </xdr:to>
    <xdr:sp macro="" textlink="">
      <xdr:nvSpPr>
        <xdr:cNvPr id="604" name="フローチャート: 判断 603"/>
        <xdr:cNvSpPr/>
      </xdr:nvSpPr>
      <xdr:spPr>
        <a:xfrm>
          <a:off x="18735040" y="10289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101600</xdr:rowOff>
    </xdr:from>
    <xdr:to>
      <xdr:col>107</xdr:col>
      <xdr:colOff>101600</xdr:colOff>
      <xdr:row>62</xdr:row>
      <xdr:rowOff>31750</xdr:rowOff>
    </xdr:to>
    <xdr:sp macro="" textlink="">
      <xdr:nvSpPr>
        <xdr:cNvPr id="605" name="フローチャート: 判断 604"/>
        <xdr:cNvSpPr/>
      </xdr:nvSpPr>
      <xdr:spPr>
        <a:xfrm>
          <a:off x="1793748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606" name="フローチャート: 判断 605"/>
        <xdr:cNvSpPr/>
      </xdr:nvSpPr>
      <xdr:spPr>
        <a:xfrm>
          <a:off x="1716278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82550</xdr:rowOff>
    </xdr:from>
    <xdr:to>
      <xdr:col>98</xdr:col>
      <xdr:colOff>38100</xdr:colOff>
      <xdr:row>62</xdr:row>
      <xdr:rowOff>12700</xdr:rowOff>
    </xdr:to>
    <xdr:sp macro="" textlink="">
      <xdr:nvSpPr>
        <xdr:cNvPr id="607" name="フローチャート: 判断 606"/>
        <xdr:cNvSpPr/>
      </xdr:nvSpPr>
      <xdr:spPr>
        <a:xfrm>
          <a:off x="1638808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63500</xdr:rowOff>
    </xdr:from>
    <xdr:to>
      <xdr:col>116</xdr:col>
      <xdr:colOff>114300</xdr:colOff>
      <xdr:row>59</xdr:row>
      <xdr:rowOff>165100</xdr:rowOff>
    </xdr:to>
    <xdr:sp macro="" textlink="">
      <xdr:nvSpPr>
        <xdr:cNvPr id="613" name="楕円 612"/>
        <xdr:cNvSpPr/>
      </xdr:nvSpPr>
      <xdr:spPr>
        <a:xfrm>
          <a:off x="1945894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86377</xdr:rowOff>
    </xdr:from>
    <xdr:ext cx="469744" cy="259045"/>
    <xdr:sp macro="" textlink="">
      <xdr:nvSpPr>
        <xdr:cNvPr id="614" name="【保健センター・保健所】&#10;一人当たり面積該当値テキスト"/>
        <xdr:cNvSpPr txBox="1"/>
      </xdr:nvSpPr>
      <xdr:spPr>
        <a:xfrm>
          <a:off x="19547840" y="980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82550</xdr:rowOff>
    </xdr:from>
    <xdr:to>
      <xdr:col>112</xdr:col>
      <xdr:colOff>38100</xdr:colOff>
      <xdr:row>60</xdr:row>
      <xdr:rowOff>12700</xdr:rowOff>
    </xdr:to>
    <xdr:sp macro="" textlink="">
      <xdr:nvSpPr>
        <xdr:cNvPr id="615" name="楕円 614"/>
        <xdr:cNvSpPr/>
      </xdr:nvSpPr>
      <xdr:spPr>
        <a:xfrm>
          <a:off x="18735040" y="9973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114300</xdr:rowOff>
    </xdr:from>
    <xdr:to>
      <xdr:col>116</xdr:col>
      <xdr:colOff>63500</xdr:colOff>
      <xdr:row>59</xdr:row>
      <xdr:rowOff>133350</xdr:rowOff>
    </xdr:to>
    <xdr:cxnSp macro="">
      <xdr:nvCxnSpPr>
        <xdr:cNvPr id="616" name="直線コネクタ 615"/>
        <xdr:cNvCxnSpPr/>
      </xdr:nvCxnSpPr>
      <xdr:spPr>
        <a:xfrm flipV="1">
          <a:off x="18778220" y="1000506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101600</xdr:rowOff>
    </xdr:from>
    <xdr:to>
      <xdr:col>107</xdr:col>
      <xdr:colOff>101600</xdr:colOff>
      <xdr:row>60</xdr:row>
      <xdr:rowOff>31750</xdr:rowOff>
    </xdr:to>
    <xdr:sp macro="" textlink="">
      <xdr:nvSpPr>
        <xdr:cNvPr id="617" name="楕円 616"/>
        <xdr:cNvSpPr/>
      </xdr:nvSpPr>
      <xdr:spPr>
        <a:xfrm>
          <a:off x="17937480" y="9992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133350</xdr:rowOff>
    </xdr:from>
    <xdr:to>
      <xdr:col>111</xdr:col>
      <xdr:colOff>177800</xdr:colOff>
      <xdr:row>59</xdr:row>
      <xdr:rowOff>152400</xdr:rowOff>
    </xdr:to>
    <xdr:cxnSp macro="">
      <xdr:nvCxnSpPr>
        <xdr:cNvPr id="618" name="直線コネクタ 617"/>
        <xdr:cNvCxnSpPr/>
      </xdr:nvCxnSpPr>
      <xdr:spPr>
        <a:xfrm flipV="1">
          <a:off x="17988280" y="1002411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619" name="楕円 618"/>
        <xdr:cNvSpPr/>
      </xdr:nvSpPr>
      <xdr:spPr>
        <a:xfrm>
          <a:off x="1716278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152400</xdr:rowOff>
    </xdr:from>
    <xdr:to>
      <xdr:col>107</xdr:col>
      <xdr:colOff>50800</xdr:colOff>
      <xdr:row>60</xdr:row>
      <xdr:rowOff>0</xdr:rowOff>
    </xdr:to>
    <xdr:cxnSp macro="">
      <xdr:nvCxnSpPr>
        <xdr:cNvPr id="620" name="直線コネクタ 619"/>
        <xdr:cNvCxnSpPr/>
      </xdr:nvCxnSpPr>
      <xdr:spPr>
        <a:xfrm flipV="1">
          <a:off x="17213580" y="1004316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120650</xdr:rowOff>
    </xdr:from>
    <xdr:to>
      <xdr:col>98</xdr:col>
      <xdr:colOff>38100</xdr:colOff>
      <xdr:row>60</xdr:row>
      <xdr:rowOff>50800</xdr:rowOff>
    </xdr:to>
    <xdr:sp macro="" textlink="">
      <xdr:nvSpPr>
        <xdr:cNvPr id="621" name="楕円 620"/>
        <xdr:cNvSpPr/>
      </xdr:nvSpPr>
      <xdr:spPr>
        <a:xfrm>
          <a:off x="1638808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0</xdr:rowOff>
    </xdr:from>
    <xdr:to>
      <xdr:col>102</xdr:col>
      <xdr:colOff>114300</xdr:colOff>
      <xdr:row>60</xdr:row>
      <xdr:rowOff>0</xdr:rowOff>
    </xdr:to>
    <xdr:cxnSp macro="">
      <xdr:nvCxnSpPr>
        <xdr:cNvPr id="622" name="直線コネクタ 621"/>
        <xdr:cNvCxnSpPr/>
      </xdr:nvCxnSpPr>
      <xdr:spPr>
        <a:xfrm>
          <a:off x="16431260" y="100584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156227</xdr:rowOff>
    </xdr:from>
    <xdr:ext cx="469744" cy="259045"/>
    <xdr:sp macro="" textlink="">
      <xdr:nvSpPr>
        <xdr:cNvPr id="623" name="n_1aveValue【保健センター・保健所】&#10;一人当たり面積"/>
        <xdr:cNvSpPr txBox="1"/>
      </xdr:nvSpPr>
      <xdr:spPr>
        <a:xfrm>
          <a:off x="185611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22877</xdr:rowOff>
    </xdr:from>
    <xdr:ext cx="469744" cy="259045"/>
    <xdr:sp macro="" textlink="">
      <xdr:nvSpPr>
        <xdr:cNvPr id="624" name="n_2aveValue【保健センター・保健所】&#10;一人当たり面積"/>
        <xdr:cNvSpPr txBox="1"/>
      </xdr:nvSpPr>
      <xdr:spPr>
        <a:xfrm>
          <a:off x="1777626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22877</xdr:rowOff>
    </xdr:from>
    <xdr:ext cx="469744" cy="259045"/>
    <xdr:sp macro="" textlink="">
      <xdr:nvSpPr>
        <xdr:cNvPr id="625" name="n_3aveValue【保健センター・保健所】&#10;一人当たり面積"/>
        <xdr:cNvSpPr txBox="1"/>
      </xdr:nvSpPr>
      <xdr:spPr>
        <a:xfrm>
          <a:off x="1700156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3827</xdr:rowOff>
    </xdr:from>
    <xdr:ext cx="469744" cy="259045"/>
    <xdr:sp macro="" textlink="">
      <xdr:nvSpPr>
        <xdr:cNvPr id="626" name="n_4aveValue【保健センター・保健所】&#10;一人当たり面積"/>
        <xdr:cNvSpPr txBox="1"/>
      </xdr:nvSpPr>
      <xdr:spPr>
        <a:xfrm>
          <a:off x="1622686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29227</xdr:rowOff>
    </xdr:from>
    <xdr:ext cx="469744" cy="259045"/>
    <xdr:sp macro="" textlink="">
      <xdr:nvSpPr>
        <xdr:cNvPr id="627" name="n_1mainValue【保健センター・保健所】&#10;一人当たり面積"/>
        <xdr:cNvSpPr txBox="1"/>
      </xdr:nvSpPr>
      <xdr:spPr>
        <a:xfrm>
          <a:off x="1856112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48277</xdr:rowOff>
    </xdr:from>
    <xdr:ext cx="469744" cy="259045"/>
    <xdr:sp macro="" textlink="">
      <xdr:nvSpPr>
        <xdr:cNvPr id="628" name="n_2mainValue【保健センター・保健所】&#10;一人当たり面積"/>
        <xdr:cNvSpPr txBox="1"/>
      </xdr:nvSpPr>
      <xdr:spPr>
        <a:xfrm>
          <a:off x="17776267" y="977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629" name="n_3mainValue【保健センター・保健所】&#10;一人当たり面積"/>
        <xdr:cNvSpPr txBox="1"/>
      </xdr:nvSpPr>
      <xdr:spPr>
        <a:xfrm>
          <a:off x="1700156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630" name="n_4mainValue【保健センター・保健所】&#10;一人当たり面積"/>
        <xdr:cNvSpPr txBox="1"/>
      </xdr:nvSpPr>
      <xdr:spPr>
        <a:xfrm>
          <a:off x="1622686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139064</xdr:rowOff>
    </xdr:from>
    <xdr:to>
      <xdr:col>85</xdr:col>
      <xdr:colOff>126364</xdr:colOff>
      <xdr:row>85</xdr:row>
      <xdr:rowOff>133350</xdr:rowOff>
    </xdr:to>
    <xdr:cxnSp macro="">
      <xdr:nvCxnSpPr>
        <xdr:cNvPr id="655" name="直線コネクタ 654"/>
        <xdr:cNvCxnSpPr/>
      </xdr:nvCxnSpPr>
      <xdr:spPr>
        <a:xfrm flipV="1">
          <a:off x="14375764" y="13214984"/>
          <a:ext cx="0" cy="1167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137177</xdr:rowOff>
    </xdr:from>
    <xdr:ext cx="405111" cy="259045"/>
    <xdr:sp macro="" textlink="">
      <xdr:nvSpPr>
        <xdr:cNvPr id="656" name="【消防施設】&#10;有形固定資産減価償却率最小値テキスト"/>
        <xdr:cNvSpPr txBox="1"/>
      </xdr:nvSpPr>
      <xdr:spPr>
        <a:xfrm>
          <a:off x="14414500"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133350</xdr:rowOff>
    </xdr:from>
    <xdr:to>
      <xdr:col>86</xdr:col>
      <xdr:colOff>25400</xdr:colOff>
      <xdr:row>85</xdr:row>
      <xdr:rowOff>133350</xdr:rowOff>
    </xdr:to>
    <xdr:cxnSp macro="">
      <xdr:nvCxnSpPr>
        <xdr:cNvPr id="657" name="直線コネクタ 656"/>
        <xdr:cNvCxnSpPr/>
      </xdr:nvCxnSpPr>
      <xdr:spPr>
        <a:xfrm>
          <a:off x="14287500" y="1438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85741</xdr:rowOff>
    </xdr:from>
    <xdr:ext cx="405111" cy="259045"/>
    <xdr:sp macro="" textlink="">
      <xdr:nvSpPr>
        <xdr:cNvPr id="658" name="【消防施設】&#10;有形固定資産減価償却率最大値テキスト"/>
        <xdr:cNvSpPr txBox="1"/>
      </xdr:nvSpPr>
      <xdr:spPr>
        <a:xfrm>
          <a:off x="14414500" y="12994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139064</xdr:rowOff>
    </xdr:from>
    <xdr:to>
      <xdr:col>86</xdr:col>
      <xdr:colOff>25400</xdr:colOff>
      <xdr:row>78</xdr:row>
      <xdr:rowOff>139064</xdr:rowOff>
    </xdr:to>
    <xdr:cxnSp macro="">
      <xdr:nvCxnSpPr>
        <xdr:cNvPr id="659" name="直線コネクタ 658"/>
        <xdr:cNvCxnSpPr/>
      </xdr:nvCxnSpPr>
      <xdr:spPr>
        <a:xfrm>
          <a:off x="14287500" y="13214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660" name="【消防施設】&#10;有形固定資産減価償却率平均値テキスト"/>
        <xdr:cNvSpPr txBox="1"/>
      </xdr:nvSpPr>
      <xdr:spPr>
        <a:xfrm>
          <a:off x="14414500" y="1359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61" name="フローチャート: 判断 660"/>
        <xdr:cNvSpPr/>
      </xdr:nvSpPr>
      <xdr:spPr>
        <a:xfrm>
          <a:off x="14325600" y="137394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662" name="フローチャート: 判断 661"/>
        <xdr:cNvSpPr/>
      </xdr:nvSpPr>
      <xdr:spPr>
        <a:xfrm>
          <a:off x="13578840" y="137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63" name="フローチャート: 判断 662"/>
        <xdr:cNvSpPr/>
      </xdr:nvSpPr>
      <xdr:spPr>
        <a:xfrm>
          <a:off x="1280414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12064</xdr:rowOff>
    </xdr:from>
    <xdr:to>
      <xdr:col>72</xdr:col>
      <xdr:colOff>38100</xdr:colOff>
      <xdr:row>82</xdr:row>
      <xdr:rowOff>113664</xdr:rowOff>
    </xdr:to>
    <xdr:sp macro="" textlink="">
      <xdr:nvSpPr>
        <xdr:cNvPr id="664" name="フローチャート: 判断 663"/>
        <xdr:cNvSpPr/>
      </xdr:nvSpPr>
      <xdr:spPr>
        <a:xfrm>
          <a:off x="12029440" y="13758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153036</xdr:rowOff>
    </xdr:from>
    <xdr:to>
      <xdr:col>67</xdr:col>
      <xdr:colOff>101600</xdr:colOff>
      <xdr:row>82</xdr:row>
      <xdr:rowOff>83186</xdr:rowOff>
    </xdr:to>
    <xdr:sp macro="" textlink="">
      <xdr:nvSpPr>
        <xdr:cNvPr id="665" name="フローチャート: 判断 664"/>
        <xdr:cNvSpPr/>
      </xdr:nvSpPr>
      <xdr:spPr>
        <a:xfrm>
          <a:off x="11231880" y="1373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93980</xdr:rowOff>
    </xdr:from>
    <xdr:to>
      <xdr:col>85</xdr:col>
      <xdr:colOff>177800</xdr:colOff>
      <xdr:row>85</xdr:row>
      <xdr:rowOff>24130</xdr:rowOff>
    </xdr:to>
    <xdr:sp macro="" textlink="">
      <xdr:nvSpPr>
        <xdr:cNvPr id="671" name="楕円 670"/>
        <xdr:cNvSpPr/>
      </xdr:nvSpPr>
      <xdr:spPr>
        <a:xfrm>
          <a:off x="14325600" y="141757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72407</xdr:rowOff>
    </xdr:from>
    <xdr:ext cx="405111" cy="259045"/>
    <xdr:sp macro="" textlink="">
      <xdr:nvSpPr>
        <xdr:cNvPr id="672" name="【消防施設】&#10;有形固定資産減価償却率該当値テキスト"/>
        <xdr:cNvSpPr txBox="1"/>
      </xdr:nvSpPr>
      <xdr:spPr>
        <a:xfrm>
          <a:off x="14414500"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74930</xdr:rowOff>
    </xdr:from>
    <xdr:to>
      <xdr:col>81</xdr:col>
      <xdr:colOff>101600</xdr:colOff>
      <xdr:row>85</xdr:row>
      <xdr:rowOff>5080</xdr:rowOff>
    </xdr:to>
    <xdr:sp macro="" textlink="">
      <xdr:nvSpPr>
        <xdr:cNvPr id="673" name="楕円 672"/>
        <xdr:cNvSpPr/>
      </xdr:nvSpPr>
      <xdr:spPr>
        <a:xfrm>
          <a:off x="13578840" y="1415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125730</xdr:rowOff>
    </xdr:from>
    <xdr:to>
      <xdr:col>85</xdr:col>
      <xdr:colOff>127000</xdr:colOff>
      <xdr:row>84</xdr:row>
      <xdr:rowOff>144780</xdr:rowOff>
    </xdr:to>
    <xdr:cxnSp macro="">
      <xdr:nvCxnSpPr>
        <xdr:cNvPr id="674" name="直線コネクタ 673"/>
        <xdr:cNvCxnSpPr/>
      </xdr:nvCxnSpPr>
      <xdr:spPr>
        <a:xfrm>
          <a:off x="13629640" y="1420749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80645</xdr:rowOff>
    </xdr:from>
    <xdr:to>
      <xdr:col>76</xdr:col>
      <xdr:colOff>165100</xdr:colOff>
      <xdr:row>85</xdr:row>
      <xdr:rowOff>10795</xdr:rowOff>
    </xdr:to>
    <xdr:sp macro="" textlink="">
      <xdr:nvSpPr>
        <xdr:cNvPr id="675" name="楕円 674"/>
        <xdr:cNvSpPr/>
      </xdr:nvSpPr>
      <xdr:spPr>
        <a:xfrm>
          <a:off x="12804140" y="14162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125730</xdr:rowOff>
    </xdr:from>
    <xdr:to>
      <xdr:col>81</xdr:col>
      <xdr:colOff>50800</xdr:colOff>
      <xdr:row>84</xdr:row>
      <xdr:rowOff>131445</xdr:rowOff>
    </xdr:to>
    <xdr:cxnSp macro="">
      <xdr:nvCxnSpPr>
        <xdr:cNvPr id="676" name="直線コネクタ 675"/>
        <xdr:cNvCxnSpPr/>
      </xdr:nvCxnSpPr>
      <xdr:spPr>
        <a:xfrm flipV="1">
          <a:off x="12854940" y="1420749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61595</xdr:rowOff>
    </xdr:from>
    <xdr:to>
      <xdr:col>72</xdr:col>
      <xdr:colOff>38100</xdr:colOff>
      <xdr:row>84</xdr:row>
      <xdr:rowOff>163195</xdr:rowOff>
    </xdr:to>
    <xdr:sp macro="" textlink="">
      <xdr:nvSpPr>
        <xdr:cNvPr id="677" name="楕円 676"/>
        <xdr:cNvSpPr/>
      </xdr:nvSpPr>
      <xdr:spPr>
        <a:xfrm>
          <a:off x="12029440" y="14143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112395</xdr:rowOff>
    </xdr:from>
    <xdr:to>
      <xdr:col>76</xdr:col>
      <xdr:colOff>114300</xdr:colOff>
      <xdr:row>84</xdr:row>
      <xdr:rowOff>131445</xdr:rowOff>
    </xdr:to>
    <xdr:cxnSp macro="">
      <xdr:nvCxnSpPr>
        <xdr:cNvPr id="678" name="直線コネクタ 677"/>
        <xdr:cNvCxnSpPr/>
      </xdr:nvCxnSpPr>
      <xdr:spPr>
        <a:xfrm>
          <a:off x="12072620" y="14194155"/>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44450</xdr:rowOff>
    </xdr:from>
    <xdr:to>
      <xdr:col>67</xdr:col>
      <xdr:colOff>101600</xdr:colOff>
      <xdr:row>84</xdr:row>
      <xdr:rowOff>146050</xdr:rowOff>
    </xdr:to>
    <xdr:sp macro="" textlink="">
      <xdr:nvSpPr>
        <xdr:cNvPr id="679" name="楕円 678"/>
        <xdr:cNvSpPr/>
      </xdr:nvSpPr>
      <xdr:spPr>
        <a:xfrm>
          <a:off x="1123188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95250</xdr:rowOff>
    </xdr:from>
    <xdr:to>
      <xdr:col>71</xdr:col>
      <xdr:colOff>177800</xdr:colOff>
      <xdr:row>84</xdr:row>
      <xdr:rowOff>112395</xdr:rowOff>
    </xdr:to>
    <xdr:cxnSp macro="">
      <xdr:nvCxnSpPr>
        <xdr:cNvPr id="680" name="直線コネクタ 679"/>
        <xdr:cNvCxnSpPr/>
      </xdr:nvCxnSpPr>
      <xdr:spPr>
        <a:xfrm>
          <a:off x="11282680" y="1417701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160672</xdr:rowOff>
    </xdr:from>
    <xdr:ext cx="405111" cy="259045"/>
    <xdr:sp macro="" textlink="">
      <xdr:nvSpPr>
        <xdr:cNvPr id="681" name="n_1aveValue【消防施設】&#10;有形固定資産減価償却率"/>
        <xdr:cNvSpPr txBox="1"/>
      </xdr:nvSpPr>
      <xdr:spPr>
        <a:xfrm>
          <a:off x="134372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682" name="n_2aveValue【消防施設】&#10;有形固定資産減価償却率"/>
        <xdr:cNvSpPr txBox="1"/>
      </xdr:nvSpPr>
      <xdr:spPr>
        <a:xfrm>
          <a:off x="126752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130191</xdr:rowOff>
    </xdr:from>
    <xdr:ext cx="405111" cy="259045"/>
    <xdr:sp macro="" textlink="">
      <xdr:nvSpPr>
        <xdr:cNvPr id="683" name="n_3aveValue【消防施設】&#10;有形固定資産減価償却率"/>
        <xdr:cNvSpPr txBox="1"/>
      </xdr:nvSpPr>
      <xdr:spPr>
        <a:xfrm>
          <a:off x="119005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99713</xdr:rowOff>
    </xdr:from>
    <xdr:ext cx="405111" cy="259045"/>
    <xdr:sp macro="" textlink="">
      <xdr:nvSpPr>
        <xdr:cNvPr id="684" name="n_4aveValue【消防施設】&#10;有形固定資産減価償却率"/>
        <xdr:cNvSpPr txBox="1"/>
      </xdr:nvSpPr>
      <xdr:spPr>
        <a:xfrm>
          <a:off x="1110298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167657</xdr:rowOff>
    </xdr:from>
    <xdr:ext cx="405111" cy="259045"/>
    <xdr:sp macro="" textlink="">
      <xdr:nvSpPr>
        <xdr:cNvPr id="685" name="n_1mainValue【消防施設】&#10;有形固定資産減価償却率"/>
        <xdr:cNvSpPr txBox="1"/>
      </xdr:nvSpPr>
      <xdr:spPr>
        <a:xfrm>
          <a:off x="13437244"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1922</xdr:rowOff>
    </xdr:from>
    <xdr:ext cx="405111" cy="259045"/>
    <xdr:sp macro="" textlink="">
      <xdr:nvSpPr>
        <xdr:cNvPr id="686" name="n_2mainValue【消防施設】&#10;有形固定資産減価償却率"/>
        <xdr:cNvSpPr txBox="1"/>
      </xdr:nvSpPr>
      <xdr:spPr>
        <a:xfrm>
          <a:off x="126752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154322</xdr:rowOff>
    </xdr:from>
    <xdr:ext cx="405111" cy="259045"/>
    <xdr:sp macro="" textlink="">
      <xdr:nvSpPr>
        <xdr:cNvPr id="687" name="n_3mainValue【消防施設】&#10;有形固定資産減価償却率"/>
        <xdr:cNvSpPr txBox="1"/>
      </xdr:nvSpPr>
      <xdr:spPr>
        <a:xfrm>
          <a:off x="119005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137177</xdr:rowOff>
    </xdr:from>
    <xdr:ext cx="405111" cy="259045"/>
    <xdr:sp macro="" textlink="">
      <xdr:nvSpPr>
        <xdr:cNvPr id="688" name="n_4mainValue【消防施設】&#10;有形固定資産減価償却率"/>
        <xdr:cNvSpPr txBox="1"/>
      </xdr:nvSpPr>
      <xdr:spPr>
        <a:xfrm>
          <a:off x="11102984" y="1421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9" name="テキスト ボックス 698"/>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79248</xdr:rowOff>
    </xdr:from>
    <xdr:to>
      <xdr:col>116</xdr:col>
      <xdr:colOff>62864</xdr:colOff>
      <xdr:row>86</xdr:row>
      <xdr:rowOff>138685</xdr:rowOff>
    </xdr:to>
    <xdr:cxnSp macro="">
      <xdr:nvCxnSpPr>
        <xdr:cNvPr id="711" name="直線コネクタ 710"/>
        <xdr:cNvCxnSpPr/>
      </xdr:nvCxnSpPr>
      <xdr:spPr>
        <a:xfrm flipV="1">
          <a:off x="19509104" y="13155168"/>
          <a:ext cx="0" cy="140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142512</xdr:rowOff>
    </xdr:from>
    <xdr:ext cx="469744" cy="259045"/>
    <xdr:sp macro="" textlink="">
      <xdr:nvSpPr>
        <xdr:cNvPr id="712" name="【消防施設】&#10;一人当たり面積最小値テキスト"/>
        <xdr:cNvSpPr txBox="1"/>
      </xdr:nvSpPr>
      <xdr:spPr>
        <a:xfrm>
          <a:off x="19547840" y="1455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138685</xdr:rowOff>
    </xdr:from>
    <xdr:to>
      <xdr:col>116</xdr:col>
      <xdr:colOff>152400</xdr:colOff>
      <xdr:row>86</xdr:row>
      <xdr:rowOff>138685</xdr:rowOff>
    </xdr:to>
    <xdr:cxnSp macro="">
      <xdr:nvCxnSpPr>
        <xdr:cNvPr id="713" name="直線コネクタ 712"/>
        <xdr:cNvCxnSpPr/>
      </xdr:nvCxnSpPr>
      <xdr:spPr>
        <a:xfrm>
          <a:off x="19443700" y="14555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25925</xdr:rowOff>
    </xdr:from>
    <xdr:ext cx="469744" cy="259045"/>
    <xdr:sp macro="" textlink="">
      <xdr:nvSpPr>
        <xdr:cNvPr id="714" name="【消防施設】&#10;一人当たり面積最大値テキスト"/>
        <xdr:cNvSpPr txBox="1"/>
      </xdr:nvSpPr>
      <xdr:spPr>
        <a:xfrm>
          <a:off x="19547840" y="129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79248</xdr:rowOff>
    </xdr:from>
    <xdr:to>
      <xdr:col>116</xdr:col>
      <xdr:colOff>152400</xdr:colOff>
      <xdr:row>78</xdr:row>
      <xdr:rowOff>79248</xdr:rowOff>
    </xdr:to>
    <xdr:cxnSp macro="">
      <xdr:nvCxnSpPr>
        <xdr:cNvPr id="715" name="直線コネクタ 714"/>
        <xdr:cNvCxnSpPr/>
      </xdr:nvCxnSpPr>
      <xdr:spPr>
        <a:xfrm>
          <a:off x="19443700" y="13155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16" name="【消防施設】&#10;一人当たり面積平均値テキスト"/>
        <xdr:cNvSpPr txBox="1"/>
      </xdr:nvSpPr>
      <xdr:spPr>
        <a:xfrm>
          <a:off x="19547840" y="13942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7" name="フローチャート: 判断 716"/>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108458</xdr:rowOff>
    </xdr:from>
    <xdr:to>
      <xdr:col>112</xdr:col>
      <xdr:colOff>38100</xdr:colOff>
      <xdr:row>86</xdr:row>
      <xdr:rowOff>38608</xdr:rowOff>
    </xdr:to>
    <xdr:sp macro="" textlink="">
      <xdr:nvSpPr>
        <xdr:cNvPr id="718" name="フローチャート: 判断 717"/>
        <xdr:cNvSpPr/>
      </xdr:nvSpPr>
      <xdr:spPr>
        <a:xfrm>
          <a:off x="18735040" y="14357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71882</xdr:rowOff>
    </xdr:from>
    <xdr:to>
      <xdr:col>107</xdr:col>
      <xdr:colOff>101600</xdr:colOff>
      <xdr:row>86</xdr:row>
      <xdr:rowOff>2032</xdr:rowOff>
    </xdr:to>
    <xdr:sp macro="" textlink="">
      <xdr:nvSpPr>
        <xdr:cNvPr id="719" name="フローチャート: 判断 718"/>
        <xdr:cNvSpPr/>
      </xdr:nvSpPr>
      <xdr:spPr>
        <a:xfrm>
          <a:off x="17937480" y="143212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20" name="フローチャート: 判断 719"/>
        <xdr:cNvSpPr/>
      </xdr:nvSpPr>
      <xdr:spPr>
        <a:xfrm>
          <a:off x="17162780" y="143349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117602</xdr:rowOff>
    </xdr:from>
    <xdr:to>
      <xdr:col>98</xdr:col>
      <xdr:colOff>38100</xdr:colOff>
      <xdr:row>86</xdr:row>
      <xdr:rowOff>47752</xdr:rowOff>
    </xdr:to>
    <xdr:sp macro="" textlink="">
      <xdr:nvSpPr>
        <xdr:cNvPr id="721" name="フローチャート: 判断 720"/>
        <xdr:cNvSpPr/>
      </xdr:nvSpPr>
      <xdr:spPr>
        <a:xfrm>
          <a:off x="16388080" y="14367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23876</xdr:rowOff>
    </xdr:from>
    <xdr:to>
      <xdr:col>116</xdr:col>
      <xdr:colOff>114300</xdr:colOff>
      <xdr:row>86</xdr:row>
      <xdr:rowOff>125476</xdr:rowOff>
    </xdr:to>
    <xdr:sp macro="" textlink="">
      <xdr:nvSpPr>
        <xdr:cNvPr id="727" name="楕円 726"/>
        <xdr:cNvSpPr/>
      </xdr:nvSpPr>
      <xdr:spPr>
        <a:xfrm>
          <a:off x="19458940" y="144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110253</xdr:rowOff>
    </xdr:from>
    <xdr:ext cx="469744" cy="259045"/>
    <xdr:sp macro="" textlink="">
      <xdr:nvSpPr>
        <xdr:cNvPr id="728" name="【消防施設】&#10;一人当たり面積該当値テキスト"/>
        <xdr:cNvSpPr txBox="1"/>
      </xdr:nvSpPr>
      <xdr:spPr>
        <a:xfrm>
          <a:off x="19547840" y="1435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28448</xdr:rowOff>
    </xdr:from>
    <xdr:to>
      <xdr:col>112</xdr:col>
      <xdr:colOff>38100</xdr:colOff>
      <xdr:row>86</xdr:row>
      <xdr:rowOff>130048</xdr:rowOff>
    </xdr:to>
    <xdr:sp macro="" textlink="">
      <xdr:nvSpPr>
        <xdr:cNvPr id="729" name="楕円 728"/>
        <xdr:cNvSpPr/>
      </xdr:nvSpPr>
      <xdr:spPr>
        <a:xfrm>
          <a:off x="18735040" y="144454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74676</xdr:rowOff>
    </xdr:from>
    <xdr:to>
      <xdr:col>116</xdr:col>
      <xdr:colOff>63500</xdr:colOff>
      <xdr:row>86</xdr:row>
      <xdr:rowOff>79248</xdr:rowOff>
    </xdr:to>
    <xdr:cxnSp macro="">
      <xdr:nvCxnSpPr>
        <xdr:cNvPr id="730" name="直線コネクタ 729"/>
        <xdr:cNvCxnSpPr/>
      </xdr:nvCxnSpPr>
      <xdr:spPr>
        <a:xfrm flipV="1">
          <a:off x="18778220" y="1449171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37592</xdr:rowOff>
    </xdr:from>
    <xdr:to>
      <xdr:col>107</xdr:col>
      <xdr:colOff>101600</xdr:colOff>
      <xdr:row>86</xdr:row>
      <xdr:rowOff>139192</xdr:rowOff>
    </xdr:to>
    <xdr:sp macro="" textlink="">
      <xdr:nvSpPr>
        <xdr:cNvPr id="731" name="楕円 730"/>
        <xdr:cNvSpPr/>
      </xdr:nvSpPr>
      <xdr:spPr>
        <a:xfrm>
          <a:off x="17937480" y="144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79248</xdr:rowOff>
    </xdr:from>
    <xdr:to>
      <xdr:col>111</xdr:col>
      <xdr:colOff>177800</xdr:colOff>
      <xdr:row>86</xdr:row>
      <xdr:rowOff>88392</xdr:rowOff>
    </xdr:to>
    <xdr:cxnSp macro="">
      <xdr:nvCxnSpPr>
        <xdr:cNvPr id="732" name="直線コネクタ 731"/>
        <xdr:cNvCxnSpPr/>
      </xdr:nvCxnSpPr>
      <xdr:spPr>
        <a:xfrm flipV="1">
          <a:off x="17988280" y="14496288"/>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42163</xdr:rowOff>
    </xdr:from>
    <xdr:to>
      <xdr:col>102</xdr:col>
      <xdr:colOff>165100</xdr:colOff>
      <xdr:row>86</xdr:row>
      <xdr:rowOff>143763</xdr:rowOff>
    </xdr:to>
    <xdr:sp macro="" textlink="">
      <xdr:nvSpPr>
        <xdr:cNvPr id="733" name="楕円 732"/>
        <xdr:cNvSpPr/>
      </xdr:nvSpPr>
      <xdr:spPr>
        <a:xfrm>
          <a:off x="17162780" y="144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88392</xdr:rowOff>
    </xdr:from>
    <xdr:to>
      <xdr:col>107</xdr:col>
      <xdr:colOff>50800</xdr:colOff>
      <xdr:row>86</xdr:row>
      <xdr:rowOff>92963</xdr:rowOff>
    </xdr:to>
    <xdr:cxnSp macro="">
      <xdr:nvCxnSpPr>
        <xdr:cNvPr id="734" name="直線コネクタ 733"/>
        <xdr:cNvCxnSpPr/>
      </xdr:nvCxnSpPr>
      <xdr:spPr>
        <a:xfrm flipV="1">
          <a:off x="17213580" y="14505432"/>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51308</xdr:rowOff>
    </xdr:from>
    <xdr:to>
      <xdr:col>98</xdr:col>
      <xdr:colOff>38100</xdr:colOff>
      <xdr:row>86</xdr:row>
      <xdr:rowOff>152908</xdr:rowOff>
    </xdr:to>
    <xdr:sp macro="" textlink="">
      <xdr:nvSpPr>
        <xdr:cNvPr id="735" name="楕円 734"/>
        <xdr:cNvSpPr/>
      </xdr:nvSpPr>
      <xdr:spPr>
        <a:xfrm>
          <a:off x="16388080" y="144683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92963</xdr:rowOff>
    </xdr:from>
    <xdr:to>
      <xdr:col>102</xdr:col>
      <xdr:colOff>114300</xdr:colOff>
      <xdr:row>86</xdr:row>
      <xdr:rowOff>102108</xdr:rowOff>
    </xdr:to>
    <xdr:cxnSp macro="">
      <xdr:nvCxnSpPr>
        <xdr:cNvPr id="736" name="直線コネクタ 735"/>
        <xdr:cNvCxnSpPr/>
      </xdr:nvCxnSpPr>
      <xdr:spPr>
        <a:xfrm flipV="1">
          <a:off x="16431260" y="14510003"/>
          <a:ext cx="7823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55135</xdr:rowOff>
    </xdr:from>
    <xdr:ext cx="469744" cy="259045"/>
    <xdr:sp macro="" textlink="">
      <xdr:nvSpPr>
        <xdr:cNvPr id="737" name="n_1aveValue【消防施設】&#10;一人当たり面積"/>
        <xdr:cNvSpPr txBox="1"/>
      </xdr:nvSpPr>
      <xdr:spPr>
        <a:xfrm>
          <a:off x="185611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18559</xdr:rowOff>
    </xdr:from>
    <xdr:ext cx="469744" cy="259045"/>
    <xdr:sp macro="" textlink="">
      <xdr:nvSpPr>
        <xdr:cNvPr id="738" name="n_2aveValue【消防施設】&#10;一人当たり面積"/>
        <xdr:cNvSpPr txBox="1"/>
      </xdr:nvSpPr>
      <xdr:spPr>
        <a:xfrm>
          <a:off x="1777626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32275</xdr:rowOff>
    </xdr:from>
    <xdr:ext cx="469744" cy="259045"/>
    <xdr:sp macro="" textlink="">
      <xdr:nvSpPr>
        <xdr:cNvPr id="739" name="n_3aveValue【消防施設】&#10;一人当たり面積"/>
        <xdr:cNvSpPr txBox="1"/>
      </xdr:nvSpPr>
      <xdr:spPr>
        <a:xfrm>
          <a:off x="1700156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64279</xdr:rowOff>
    </xdr:from>
    <xdr:ext cx="469744" cy="259045"/>
    <xdr:sp macro="" textlink="">
      <xdr:nvSpPr>
        <xdr:cNvPr id="740" name="n_4aveValue【消防施設】&#10;一人当たり面積"/>
        <xdr:cNvSpPr txBox="1"/>
      </xdr:nvSpPr>
      <xdr:spPr>
        <a:xfrm>
          <a:off x="16226867" y="1414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121175</xdr:rowOff>
    </xdr:from>
    <xdr:ext cx="469744" cy="259045"/>
    <xdr:sp macro="" textlink="">
      <xdr:nvSpPr>
        <xdr:cNvPr id="741" name="n_1mainValue【消防施設】&#10;一人当たり面積"/>
        <xdr:cNvSpPr txBox="1"/>
      </xdr:nvSpPr>
      <xdr:spPr>
        <a:xfrm>
          <a:off x="18561127" y="1453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130319</xdr:rowOff>
    </xdr:from>
    <xdr:ext cx="469744" cy="259045"/>
    <xdr:sp macro="" textlink="">
      <xdr:nvSpPr>
        <xdr:cNvPr id="742" name="n_2mainValue【消防施設】&#10;一人当たり面積"/>
        <xdr:cNvSpPr txBox="1"/>
      </xdr:nvSpPr>
      <xdr:spPr>
        <a:xfrm>
          <a:off x="17776267" y="1454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134890</xdr:rowOff>
    </xdr:from>
    <xdr:ext cx="469744" cy="259045"/>
    <xdr:sp macro="" textlink="">
      <xdr:nvSpPr>
        <xdr:cNvPr id="743" name="n_3mainValue【消防施設】&#10;一人当たり面積"/>
        <xdr:cNvSpPr txBox="1"/>
      </xdr:nvSpPr>
      <xdr:spPr>
        <a:xfrm>
          <a:off x="17001567" y="1455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144035</xdr:rowOff>
    </xdr:from>
    <xdr:ext cx="469744" cy="259045"/>
    <xdr:sp macro="" textlink="">
      <xdr:nvSpPr>
        <xdr:cNvPr id="744" name="n_4mainValue【消防施設】&#10;一人当たり面積"/>
        <xdr:cNvSpPr txBox="1"/>
      </xdr:nvSpPr>
      <xdr:spPr>
        <a:xfrm>
          <a:off x="16226867" y="1456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7" name="テキスト ボックス 756"/>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5" name="テキスト ボックス 764"/>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13336</xdr:rowOff>
    </xdr:from>
    <xdr:to>
      <xdr:col>85</xdr:col>
      <xdr:colOff>126364</xdr:colOff>
      <xdr:row>108</xdr:row>
      <xdr:rowOff>36195</xdr:rowOff>
    </xdr:to>
    <xdr:cxnSp macro="">
      <xdr:nvCxnSpPr>
        <xdr:cNvPr id="768" name="直線コネクタ 767"/>
        <xdr:cNvCxnSpPr/>
      </xdr:nvCxnSpPr>
      <xdr:spPr>
        <a:xfrm flipV="1">
          <a:off x="14375764" y="16944976"/>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40022</xdr:rowOff>
    </xdr:from>
    <xdr:ext cx="405111" cy="259045"/>
    <xdr:sp macro="" textlink="">
      <xdr:nvSpPr>
        <xdr:cNvPr id="769" name="【庁舎】&#10;有形固定資産減価償却率最小値テキスト"/>
        <xdr:cNvSpPr txBox="1"/>
      </xdr:nvSpPr>
      <xdr:spPr>
        <a:xfrm>
          <a:off x="14414500" y="181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36195</xdr:rowOff>
    </xdr:from>
    <xdr:to>
      <xdr:col>86</xdr:col>
      <xdr:colOff>25400</xdr:colOff>
      <xdr:row>108</xdr:row>
      <xdr:rowOff>36195</xdr:rowOff>
    </xdr:to>
    <xdr:cxnSp macro="">
      <xdr:nvCxnSpPr>
        <xdr:cNvPr id="770" name="直線コネクタ 769"/>
        <xdr:cNvCxnSpPr/>
      </xdr:nvCxnSpPr>
      <xdr:spPr>
        <a:xfrm>
          <a:off x="14287500" y="18141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131463</xdr:rowOff>
    </xdr:from>
    <xdr:ext cx="340478" cy="259045"/>
    <xdr:sp macro="" textlink="">
      <xdr:nvSpPr>
        <xdr:cNvPr id="771" name="【庁舎】&#10;有形固定資産減価償却率最大値テキスト"/>
        <xdr:cNvSpPr txBox="1"/>
      </xdr:nvSpPr>
      <xdr:spPr>
        <a:xfrm>
          <a:off x="14414500" y="16727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13336</xdr:rowOff>
    </xdr:from>
    <xdr:to>
      <xdr:col>86</xdr:col>
      <xdr:colOff>25400</xdr:colOff>
      <xdr:row>101</xdr:row>
      <xdr:rowOff>13336</xdr:rowOff>
    </xdr:to>
    <xdr:cxnSp macro="">
      <xdr:nvCxnSpPr>
        <xdr:cNvPr id="772" name="直線コネクタ 771"/>
        <xdr:cNvCxnSpPr/>
      </xdr:nvCxnSpPr>
      <xdr:spPr>
        <a:xfrm>
          <a:off x="14287500" y="16944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773" name="【庁舎】&#10;有形固定資産減価償却率平均値テキスト"/>
        <xdr:cNvSpPr txBox="1"/>
      </xdr:nvSpPr>
      <xdr:spPr>
        <a:xfrm>
          <a:off x="14414500" y="1734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74" name="フローチャート: 判断 773"/>
        <xdr:cNvSpPr/>
      </xdr:nvSpPr>
      <xdr:spPr>
        <a:xfrm>
          <a:off x="14325600" y="174866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55880</xdr:rowOff>
    </xdr:from>
    <xdr:to>
      <xdr:col>81</xdr:col>
      <xdr:colOff>101600</xdr:colOff>
      <xdr:row>105</xdr:row>
      <xdr:rowOff>157480</xdr:rowOff>
    </xdr:to>
    <xdr:sp macro="" textlink="">
      <xdr:nvSpPr>
        <xdr:cNvPr id="775" name="フローチャート: 判断 774"/>
        <xdr:cNvSpPr/>
      </xdr:nvSpPr>
      <xdr:spPr>
        <a:xfrm>
          <a:off x="1357884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55880</xdr:rowOff>
    </xdr:from>
    <xdr:to>
      <xdr:col>76</xdr:col>
      <xdr:colOff>165100</xdr:colOff>
      <xdr:row>106</xdr:row>
      <xdr:rowOff>157480</xdr:rowOff>
    </xdr:to>
    <xdr:sp macro="" textlink="">
      <xdr:nvSpPr>
        <xdr:cNvPr id="776" name="フローチャート: 判断 775"/>
        <xdr:cNvSpPr/>
      </xdr:nvSpPr>
      <xdr:spPr>
        <a:xfrm>
          <a:off x="1280414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19686</xdr:rowOff>
    </xdr:from>
    <xdr:to>
      <xdr:col>72</xdr:col>
      <xdr:colOff>38100</xdr:colOff>
      <xdr:row>106</xdr:row>
      <xdr:rowOff>121286</xdr:rowOff>
    </xdr:to>
    <xdr:sp macro="" textlink="">
      <xdr:nvSpPr>
        <xdr:cNvPr id="777" name="フローチャート: 判断 776"/>
        <xdr:cNvSpPr/>
      </xdr:nvSpPr>
      <xdr:spPr>
        <a:xfrm>
          <a:off x="12029440" y="17789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166370</xdr:rowOff>
    </xdr:from>
    <xdr:to>
      <xdr:col>67</xdr:col>
      <xdr:colOff>101600</xdr:colOff>
      <xdr:row>106</xdr:row>
      <xdr:rowOff>96520</xdr:rowOff>
    </xdr:to>
    <xdr:sp macro="" textlink="">
      <xdr:nvSpPr>
        <xdr:cNvPr id="778" name="フローチャート: 判断 777"/>
        <xdr:cNvSpPr/>
      </xdr:nvSpPr>
      <xdr:spPr>
        <a:xfrm>
          <a:off x="11231880" y="1776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17780</xdr:rowOff>
    </xdr:from>
    <xdr:to>
      <xdr:col>85</xdr:col>
      <xdr:colOff>177800</xdr:colOff>
      <xdr:row>106</xdr:row>
      <xdr:rowOff>119380</xdr:rowOff>
    </xdr:to>
    <xdr:sp macro="" textlink="">
      <xdr:nvSpPr>
        <xdr:cNvPr id="784" name="楕円 783"/>
        <xdr:cNvSpPr/>
      </xdr:nvSpPr>
      <xdr:spPr>
        <a:xfrm>
          <a:off x="14325600" y="177876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167657</xdr:rowOff>
    </xdr:from>
    <xdr:ext cx="405111" cy="259045"/>
    <xdr:sp macro="" textlink="">
      <xdr:nvSpPr>
        <xdr:cNvPr id="785" name="【庁舎】&#10;有形固定資産減価償却率該当値テキスト"/>
        <xdr:cNvSpPr txBox="1"/>
      </xdr:nvSpPr>
      <xdr:spPr>
        <a:xfrm>
          <a:off x="14414500"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145414</xdr:rowOff>
    </xdr:from>
    <xdr:to>
      <xdr:col>81</xdr:col>
      <xdr:colOff>101600</xdr:colOff>
      <xdr:row>106</xdr:row>
      <xdr:rowOff>75564</xdr:rowOff>
    </xdr:to>
    <xdr:sp macro="" textlink="">
      <xdr:nvSpPr>
        <xdr:cNvPr id="786" name="楕円 785"/>
        <xdr:cNvSpPr/>
      </xdr:nvSpPr>
      <xdr:spPr>
        <a:xfrm>
          <a:off x="13578840" y="17747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24764</xdr:rowOff>
    </xdr:from>
    <xdr:to>
      <xdr:col>85</xdr:col>
      <xdr:colOff>127000</xdr:colOff>
      <xdr:row>106</xdr:row>
      <xdr:rowOff>68580</xdr:rowOff>
    </xdr:to>
    <xdr:cxnSp macro="">
      <xdr:nvCxnSpPr>
        <xdr:cNvPr id="787" name="直線コネクタ 786"/>
        <xdr:cNvCxnSpPr/>
      </xdr:nvCxnSpPr>
      <xdr:spPr>
        <a:xfrm>
          <a:off x="13629640" y="17794604"/>
          <a:ext cx="74676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132080</xdr:rowOff>
    </xdr:from>
    <xdr:to>
      <xdr:col>76</xdr:col>
      <xdr:colOff>165100</xdr:colOff>
      <xdr:row>106</xdr:row>
      <xdr:rowOff>62230</xdr:rowOff>
    </xdr:to>
    <xdr:sp macro="" textlink="">
      <xdr:nvSpPr>
        <xdr:cNvPr id="788" name="楕円 787"/>
        <xdr:cNvSpPr/>
      </xdr:nvSpPr>
      <xdr:spPr>
        <a:xfrm>
          <a:off x="12804140" y="1773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11430</xdr:rowOff>
    </xdr:from>
    <xdr:to>
      <xdr:col>81</xdr:col>
      <xdr:colOff>50800</xdr:colOff>
      <xdr:row>106</xdr:row>
      <xdr:rowOff>24764</xdr:rowOff>
    </xdr:to>
    <xdr:cxnSp macro="">
      <xdr:nvCxnSpPr>
        <xdr:cNvPr id="789" name="直線コネクタ 788"/>
        <xdr:cNvCxnSpPr/>
      </xdr:nvCxnSpPr>
      <xdr:spPr>
        <a:xfrm>
          <a:off x="12854940" y="17781270"/>
          <a:ext cx="7747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790" name="楕円 789"/>
        <xdr:cNvSpPr/>
      </xdr:nvSpPr>
      <xdr:spPr>
        <a:xfrm>
          <a:off x="12029440" y="176999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148589</xdr:rowOff>
    </xdr:from>
    <xdr:to>
      <xdr:col>76</xdr:col>
      <xdr:colOff>114300</xdr:colOff>
      <xdr:row>106</xdr:row>
      <xdr:rowOff>11430</xdr:rowOff>
    </xdr:to>
    <xdr:cxnSp macro="">
      <xdr:nvCxnSpPr>
        <xdr:cNvPr id="791" name="直線コネクタ 790"/>
        <xdr:cNvCxnSpPr/>
      </xdr:nvCxnSpPr>
      <xdr:spPr>
        <a:xfrm>
          <a:off x="12072620" y="17750789"/>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73025</xdr:rowOff>
    </xdr:from>
    <xdr:to>
      <xdr:col>67</xdr:col>
      <xdr:colOff>101600</xdr:colOff>
      <xdr:row>106</xdr:row>
      <xdr:rowOff>3175</xdr:rowOff>
    </xdr:to>
    <xdr:sp macro="" textlink="">
      <xdr:nvSpPr>
        <xdr:cNvPr id="792" name="楕円 791"/>
        <xdr:cNvSpPr/>
      </xdr:nvSpPr>
      <xdr:spPr>
        <a:xfrm>
          <a:off x="11231880" y="17675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123825</xdr:rowOff>
    </xdr:from>
    <xdr:to>
      <xdr:col>71</xdr:col>
      <xdr:colOff>177800</xdr:colOff>
      <xdr:row>105</xdr:row>
      <xdr:rowOff>148589</xdr:rowOff>
    </xdr:to>
    <xdr:cxnSp macro="">
      <xdr:nvCxnSpPr>
        <xdr:cNvPr id="793" name="直線コネクタ 792"/>
        <xdr:cNvCxnSpPr/>
      </xdr:nvCxnSpPr>
      <xdr:spPr>
        <a:xfrm>
          <a:off x="11282680" y="17726025"/>
          <a:ext cx="78994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2557</xdr:rowOff>
    </xdr:from>
    <xdr:ext cx="405111" cy="259045"/>
    <xdr:sp macro="" textlink="">
      <xdr:nvSpPr>
        <xdr:cNvPr id="794" name="n_1aveValue【庁舎】&#10;有形固定資産減価償却率"/>
        <xdr:cNvSpPr txBox="1"/>
      </xdr:nvSpPr>
      <xdr:spPr>
        <a:xfrm>
          <a:off x="13437244" y="1743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148607</xdr:rowOff>
    </xdr:from>
    <xdr:ext cx="405111" cy="259045"/>
    <xdr:sp macro="" textlink="">
      <xdr:nvSpPr>
        <xdr:cNvPr id="795" name="n_2aveValue【庁舎】&#10;有形固定資産減価償却率"/>
        <xdr:cNvSpPr txBox="1"/>
      </xdr:nvSpPr>
      <xdr:spPr>
        <a:xfrm>
          <a:off x="126752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112413</xdr:rowOff>
    </xdr:from>
    <xdr:ext cx="405111" cy="259045"/>
    <xdr:sp macro="" textlink="">
      <xdr:nvSpPr>
        <xdr:cNvPr id="796" name="n_3aveValue【庁舎】&#10;有形固定資産減価償却率"/>
        <xdr:cNvSpPr txBox="1"/>
      </xdr:nvSpPr>
      <xdr:spPr>
        <a:xfrm>
          <a:off x="11900544" y="178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87647</xdr:rowOff>
    </xdr:from>
    <xdr:ext cx="405111" cy="259045"/>
    <xdr:sp macro="" textlink="">
      <xdr:nvSpPr>
        <xdr:cNvPr id="797" name="n_4aveValue【庁舎】&#10;有形固定資産減価償却率"/>
        <xdr:cNvSpPr txBox="1"/>
      </xdr:nvSpPr>
      <xdr:spPr>
        <a:xfrm>
          <a:off x="11102984" y="1785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66691</xdr:rowOff>
    </xdr:from>
    <xdr:ext cx="405111" cy="259045"/>
    <xdr:sp macro="" textlink="">
      <xdr:nvSpPr>
        <xdr:cNvPr id="798" name="n_1mainValue【庁舎】&#10;有形固定資産減価償却率"/>
        <xdr:cNvSpPr txBox="1"/>
      </xdr:nvSpPr>
      <xdr:spPr>
        <a:xfrm>
          <a:off x="13437244" y="1783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78757</xdr:rowOff>
    </xdr:from>
    <xdr:ext cx="405111" cy="259045"/>
    <xdr:sp macro="" textlink="">
      <xdr:nvSpPr>
        <xdr:cNvPr id="799" name="n_2mainValue【庁舎】&#10;有形固定資産減価償却率"/>
        <xdr:cNvSpPr txBox="1"/>
      </xdr:nvSpPr>
      <xdr:spPr>
        <a:xfrm>
          <a:off x="12675244" y="1751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00" name="n_3mainValue【庁舎】&#10;有形固定資産減価償却率"/>
        <xdr:cNvSpPr txBox="1"/>
      </xdr:nvSpPr>
      <xdr:spPr>
        <a:xfrm>
          <a:off x="11900544" y="1747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19702</xdr:rowOff>
    </xdr:from>
    <xdr:ext cx="405111" cy="259045"/>
    <xdr:sp macro="" textlink="">
      <xdr:nvSpPr>
        <xdr:cNvPr id="801" name="n_4mainValue【庁舎】&#10;有形固定資産減価償却率"/>
        <xdr:cNvSpPr txBox="1"/>
      </xdr:nvSpPr>
      <xdr:spPr>
        <a:xfrm>
          <a:off x="11102984" y="1745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2" name="テキスト ボックス 811"/>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151637</xdr:rowOff>
    </xdr:from>
    <xdr:to>
      <xdr:col>116</xdr:col>
      <xdr:colOff>62864</xdr:colOff>
      <xdr:row>107</xdr:row>
      <xdr:rowOff>156211</xdr:rowOff>
    </xdr:to>
    <xdr:cxnSp macro="">
      <xdr:nvCxnSpPr>
        <xdr:cNvPr id="824" name="直線コネクタ 823"/>
        <xdr:cNvCxnSpPr/>
      </xdr:nvCxnSpPr>
      <xdr:spPr>
        <a:xfrm flipV="1">
          <a:off x="19509104" y="17083277"/>
          <a:ext cx="0" cy="101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825" name="【庁舎】&#10;一人当たり面積最小値テキスト"/>
        <xdr:cNvSpPr txBox="1"/>
      </xdr:nvSpPr>
      <xdr:spPr>
        <a:xfrm>
          <a:off x="19547840"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826" name="直線コネクタ 825"/>
        <xdr:cNvCxnSpPr/>
      </xdr:nvCxnSpPr>
      <xdr:spPr>
        <a:xfrm>
          <a:off x="194437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98314</xdr:rowOff>
    </xdr:from>
    <xdr:ext cx="469744" cy="259045"/>
    <xdr:sp macro="" textlink="">
      <xdr:nvSpPr>
        <xdr:cNvPr id="827" name="【庁舎】&#10;一人当たり面積最大値テキスト"/>
        <xdr:cNvSpPr txBox="1"/>
      </xdr:nvSpPr>
      <xdr:spPr>
        <a:xfrm>
          <a:off x="19547840" y="168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151637</xdr:rowOff>
    </xdr:from>
    <xdr:to>
      <xdr:col>116</xdr:col>
      <xdr:colOff>152400</xdr:colOff>
      <xdr:row>101</xdr:row>
      <xdr:rowOff>151637</xdr:rowOff>
    </xdr:to>
    <xdr:cxnSp macro="">
      <xdr:nvCxnSpPr>
        <xdr:cNvPr id="828" name="直線コネクタ 827"/>
        <xdr:cNvCxnSpPr/>
      </xdr:nvCxnSpPr>
      <xdr:spPr>
        <a:xfrm>
          <a:off x="19443700" y="17083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40403</xdr:rowOff>
    </xdr:from>
    <xdr:ext cx="469744" cy="259045"/>
    <xdr:sp macro="" textlink="">
      <xdr:nvSpPr>
        <xdr:cNvPr id="829" name="【庁舎】&#10;一人当たり面積平均値テキスト"/>
        <xdr:cNvSpPr txBox="1"/>
      </xdr:nvSpPr>
      <xdr:spPr>
        <a:xfrm>
          <a:off x="19547840" y="17474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830" name="フローチャート: 判断 829"/>
        <xdr:cNvSpPr/>
      </xdr:nvSpPr>
      <xdr:spPr>
        <a:xfrm>
          <a:off x="19458940" y="1749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77978</xdr:rowOff>
    </xdr:from>
    <xdr:to>
      <xdr:col>112</xdr:col>
      <xdr:colOff>38100</xdr:colOff>
      <xdr:row>106</xdr:row>
      <xdr:rowOff>8128</xdr:rowOff>
    </xdr:to>
    <xdr:sp macro="" textlink="">
      <xdr:nvSpPr>
        <xdr:cNvPr id="831" name="フローチャート: 判断 830"/>
        <xdr:cNvSpPr/>
      </xdr:nvSpPr>
      <xdr:spPr>
        <a:xfrm>
          <a:off x="18735040" y="176801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832" name="フローチャート: 判断 831"/>
        <xdr:cNvSpPr/>
      </xdr:nvSpPr>
      <xdr:spPr>
        <a:xfrm>
          <a:off x="1793748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833" name="フローチャート: 判断 832"/>
        <xdr:cNvSpPr/>
      </xdr:nvSpPr>
      <xdr:spPr>
        <a:xfrm>
          <a:off x="1716278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34" name="フローチャート: 判断 833"/>
        <xdr:cNvSpPr/>
      </xdr:nvSpPr>
      <xdr:spPr>
        <a:xfrm>
          <a:off x="1638808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135128</xdr:rowOff>
    </xdr:from>
    <xdr:to>
      <xdr:col>116</xdr:col>
      <xdr:colOff>114300</xdr:colOff>
      <xdr:row>103</xdr:row>
      <xdr:rowOff>65278</xdr:rowOff>
    </xdr:to>
    <xdr:sp macro="" textlink="">
      <xdr:nvSpPr>
        <xdr:cNvPr id="840" name="楕円 839"/>
        <xdr:cNvSpPr/>
      </xdr:nvSpPr>
      <xdr:spPr>
        <a:xfrm>
          <a:off x="19458940" y="17234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158005</xdr:rowOff>
    </xdr:from>
    <xdr:ext cx="469744" cy="259045"/>
    <xdr:sp macro="" textlink="">
      <xdr:nvSpPr>
        <xdr:cNvPr id="841" name="【庁舎】&#10;一人当たり面積該当値テキスト"/>
        <xdr:cNvSpPr txBox="1"/>
      </xdr:nvSpPr>
      <xdr:spPr>
        <a:xfrm>
          <a:off x="19547840" y="1708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148844</xdr:rowOff>
    </xdr:from>
    <xdr:to>
      <xdr:col>112</xdr:col>
      <xdr:colOff>38100</xdr:colOff>
      <xdr:row>103</xdr:row>
      <xdr:rowOff>78994</xdr:rowOff>
    </xdr:to>
    <xdr:sp macro="" textlink="">
      <xdr:nvSpPr>
        <xdr:cNvPr id="842" name="楕円 841"/>
        <xdr:cNvSpPr/>
      </xdr:nvSpPr>
      <xdr:spPr>
        <a:xfrm>
          <a:off x="18735040" y="17248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14478</xdr:rowOff>
    </xdr:from>
    <xdr:to>
      <xdr:col>116</xdr:col>
      <xdr:colOff>63500</xdr:colOff>
      <xdr:row>103</xdr:row>
      <xdr:rowOff>28194</xdr:rowOff>
    </xdr:to>
    <xdr:cxnSp macro="">
      <xdr:nvCxnSpPr>
        <xdr:cNvPr id="843" name="直線コネクタ 842"/>
        <xdr:cNvCxnSpPr/>
      </xdr:nvCxnSpPr>
      <xdr:spPr>
        <a:xfrm flipV="1">
          <a:off x="18778220" y="17281398"/>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167132</xdr:rowOff>
    </xdr:from>
    <xdr:to>
      <xdr:col>107</xdr:col>
      <xdr:colOff>101600</xdr:colOff>
      <xdr:row>103</xdr:row>
      <xdr:rowOff>97282</xdr:rowOff>
    </xdr:to>
    <xdr:sp macro="" textlink="">
      <xdr:nvSpPr>
        <xdr:cNvPr id="844" name="楕円 843"/>
        <xdr:cNvSpPr/>
      </xdr:nvSpPr>
      <xdr:spPr>
        <a:xfrm>
          <a:off x="17937480" y="17266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28194</xdr:rowOff>
    </xdr:from>
    <xdr:to>
      <xdr:col>111</xdr:col>
      <xdr:colOff>177800</xdr:colOff>
      <xdr:row>103</xdr:row>
      <xdr:rowOff>46482</xdr:rowOff>
    </xdr:to>
    <xdr:cxnSp macro="">
      <xdr:nvCxnSpPr>
        <xdr:cNvPr id="845" name="直線コネクタ 844"/>
        <xdr:cNvCxnSpPr/>
      </xdr:nvCxnSpPr>
      <xdr:spPr>
        <a:xfrm flipV="1">
          <a:off x="17988280" y="17295114"/>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9398</xdr:rowOff>
    </xdr:from>
    <xdr:to>
      <xdr:col>102</xdr:col>
      <xdr:colOff>165100</xdr:colOff>
      <xdr:row>103</xdr:row>
      <xdr:rowOff>110998</xdr:rowOff>
    </xdr:to>
    <xdr:sp macro="" textlink="">
      <xdr:nvSpPr>
        <xdr:cNvPr id="846" name="楕円 845"/>
        <xdr:cNvSpPr/>
      </xdr:nvSpPr>
      <xdr:spPr>
        <a:xfrm>
          <a:off x="17162780" y="172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46482</xdr:rowOff>
    </xdr:from>
    <xdr:to>
      <xdr:col>107</xdr:col>
      <xdr:colOff>50800</xdr:colOff>
      <xdr:row>103</xdr:row>
      <xdr:rowOff>60198</xdr:rowOff>
    </xdr:to>
    <xdr:cxnSp macro="">
      <xdr:nvCxnSpPr>
        <xdr:cNvPr id="847" name="直線コネクタ 846"/>
        <xdr:cNvCxnSpPr/>
      </xdr:nvCxnSpPr>
      <xdr:spPr>
        <a:xfrm flipV="1">
          <a:off x="17213580" y="17313402"/>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27687</xdr:rowOff>
    </xdr:from>
    <xdr:to>
      <xdr:col>98</xdr:col>
      <xdr:colOff>38100</xdr:colOff>
      <xdr:row>103</xdr:row>
      <xdr:rowOff>129287</xdr:rowOff>
    </xdr:to>
    <xdr:sp macro="" textlink="">
      <xdr:nvSpPr>
        <xdr:cNvPr id="848" name="楕円 847"/>
        <xdr:cNvSpPr/>
      </xdr:nvSpPr>
      <xdr:spPr>
        <a:xfrm>
          <a:off x="16388080" y="172946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60198</xdr:rowOff>
    </xdr:from>
    <xdr:to>
      <xdr:col>102</xdr:col>
      <xdr:colOff>114300</xdr:colOff>
      <xdr:row>103</xdr:row>
      <xdr:rowOff>78487</xdr:rowOff>
    </xdr:to>
    <xdr:cxnSp macro="">
      <xdr:nvCxnSpPr>
        <xdr:cNvPr id="849" name="直線コネクタ 848"/>
        <xdr:cNvCxnSpPr/>
      </xdr:nvCxnSpPr>
      <xdr:spPr>
        <a:xfrm flipV="1">
          <a:off x="16431260" y="17327118"/>
          <a:ext cx="7823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170705</xdr:rowOff>
    </xdr:from>
    <xdr:ext cx="469744" cy="259045"/>
    <xdr:sp macro="" textlink="">
      <xdr:nvSpPr>
        <xdr:cNvPr id="850" name="n_1aveValue【庁舎】&#10;一人当たり面積"/>
        <xdr:cNvSpPr txBox="1"/>
      </xdr:nvSpPr>
      <xdr:spPr>
        <a:xfrm>
          <a:off x="18561127" y="1777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851" name="n_2aveValue【庁舎】&#10;一人当たり面積"/>
        <xdr:cNvSpPr txBox="1"/>
      </xdr:nvSpPr>
      <xdr:spPr>
        <a:xfrm>
          <a:off x="17776267" y="1772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852" name="n_3aveValue【庁舎】&#10;一人当たり面積"/>
        <xdr:cNvSpPr txBox="1"/>
      </xdr:nvSpPr>
      <xdr:spPr>
        <a:xfrm>
          <a:off x="1700156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853" name="n_4aveValue【庁舎】&#10;一人当たり面積"/>
        <xdr:cNvSpPr txBox="1"/>
      </xdr:nvSpPr>
      <xdr:spPr>
        <a:xfrm>
          <a:off x="1622686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95521</xdr:rowOff>
    </xdr:from>
    <xdr:ext cx="469744" cy="259045"/>
    <xdr:sp macro="" textlink="">
      <xdr:nvSpPr>
        <xdr:cNvPr id="854" name="n_1mainValue【庁舎】&#10;一人当たり面積"/>
        <xdr:cNvSpPr txBox="1"/>
      </xdr:nvSpPr>
      <xdr:spPr>
        <a:xfrm>
          <a:off x="18561127" y="170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113809</xdr:rowOff>
    </xdr:from>
    <xdr:ext cx="469744" cy="259045"/>
    <xdr:sp macro="" textlink="">
      <xdr:nvSpPr>
        <xdr:cNvPr id="855" name="n_2mainValue【庁舎】&#10;一人当たり面積"/>
        <xdr:cNvSpPr txBox="1"/>
      </xdr:nvSpPr>
      <xdr:spPr>
        <a:xfrm>
          <a:off x="17776267" y="1704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127525</xdr:rowOff>
    </xdr:from>
    <xdr:ext cx="469744" cy="259045"/>
    <xdr:sp macro="" textlink="">
      <xdr:nvSpPr>
        <xdr:cNvPr id="856" name="n_3mainValue【庁舎】&#10;一人当たり面積"/>
        <xdr:cNvSpPr txBox="1"/>
      </xdr:nvSpPr>
      <xdr:spPr>
        <a:xfrm>
          <a:off x="17001567" y="1705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145814</xdr:rowOff>
    </xdr:from>
    <xdr:ext cx="469744" cy="259045"/>
    <xdr:sp macro="" textlink="">
      <xdr:nvSpPr>
        <xdr:cNvPr id="857" name="n_4mainValue【庁舎】&#10;一人当たり面積"/>
        <xdr:cNvSpPr txBox="1"/>
      </xdr:nvSpPr>
      <xdr:spPr>
        <a:xfrm>
          <a:off x="16226867" y="1707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有形固定資産減価償却比率の類似団体との比較では、市民会館、保健センター、消防施設、庁舎が類似団体平均に比し高くなっており、その他の施設はほぼ同水準となっている。　</a:t>
          </a:r>
          <a:endParaRPr lang="ja-JP" altLang="ja-JP" sz="1200">
            <a:effectLst/>
          </a:endParaRPr>
        </a:p>
        <a:p>
          <a:r>
            <a:rPr kumimoji="1" lang="ja-JP" altLang="ja-JP" sz="1200">
              <a:solidFill>
                <a:schemeClr val="dk1"/>
              </a:solidFill>
              <a:effectLst/>
              <a:latin typeface="+mn-lt"/>
              <a:ea typeface="+mn-ea"/>
              <a:cs typeface="+mn-cs"/>
            </a:rPr>
            <a:t>　一人当たり面積は、いずれの施設も前年度と変わっていないが、合併以前の旧市町村単位で整備した多くの施設を維持していることから、消防施設を除き類似団体平均を上回り、類似団体内順位は上位に位置している。</a:t>
          </a:r>
          <a:endParaRPr lang="ja-JP" altLang="ja-JP" sz="1200">
            <a:effectLst/>
          </a:endParaRPr>
        </a:p>
        <a:p>
          <a:r>
            <a:rPr kumimoji="1" lang="ja-JP" altLang="ja-JP" sz="1200">
              <a:solidFill>
                <a:schemeClr val="dk1"/>
              </a:solidFill>
              <a:effectLst/>
              <a:latin typeface="+mn-lt"/>
              <a:ea typeface="+mn-ea"/>
              <a:cs typeface="+mn-cs"/>
            </a:rPr>
            <a:t>　いずれの施設においても経年により有形固定資産減価償却比率が上昇しており、随時改訂を行っている「個別施設計画」に基づき各施設ごとの長寿命化に取り組んでいくとともに、適正数となるよう施設の統廃合にも取り組んでいく。</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65032461</v>
      </c>
      <c r="BO4" s="411"/>
      <c r="BP4" s="411"/>
      <c r="BQ4" s="411"/>
      <c r="BR4" s="411"/>
      <c r="BS4" s="411"/>
      <c r="BT4" s="411"/>
      <c r="BU4" s="412"/>
      <c r="BV4" s="410">
        <v>74064959</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7.7</v>
      </c>
      <c r="CU4" s="417"/>
      <c r="CV4" s="417"/>
      <c r="CW4" s="417"/>
      <c r="CX4" s="417"/>
      <c r="CY4" s="417"/>
      <c r="CZ4" s="417"/>
      <c r="DA4" s="418"/>
      <c r="DB4" s="416">
        <v>1.9</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62258551</v>
      </c>
      <c r="BO5" s="448"/>
      <c r="BP5" s="448"/>
      <c r="BQ5" s="448"/>
      <c r="BR5" s="448"/>
      <c r="BS5" s="448"/>
      <c r="BT5" s="448"/>
      <c r="BU5" s="449"/>
      <c r="BV5" s="447">
        <v>72801745</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92</v>
      </c>
      <c r="CU5" s="445"/>
      <c r="CV5" s="445"/>
      <c r="CW5" s="445"/>
      <c r="CX5" s="445"/>
      <c r="CY5" s="445"/>
      <c r="CZ5" s="445"/>
      <c r="DA5" s="446"/>
      <c r="DB5" s="444">
        <v>96.4</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2773910</v>
      </c>
      <c r="BO6" s="448"/>
      <c r="BP6" s="448"/>
      <c r="BQ6" s="448"/>
      <c r="BR6" s="448"/>
      <c r="BS6" s="448"/>
      <c r="BT6" s="448"/>
      <c r="BU6" s="449"/>
      <c r="BV6" s="447">
        <v>1263214</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95.1</v>
      </c>
      <c r="CU6" s="485"/>
      <c r="CV6" s="485"/>
      <c r="CW6" s="485"/>
      <c r="CX6" s="485"/>
      <c r="CY6" s="485"/>
      <c r="CZ6" s="485"/>
      <c r="DA6" s="486"/>
      <c r="DB6" s="484">
        <v>100</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102</v>
      </c>
      <c r="AV7" s="480"/>
      <c r="AW7" s="480"/>
      <c r="AX7" s="480"/>
      <c r="AY7" s="481" t="s">
        <v>106</v>
      </c>
      <c r="AZ7" s="482"/>
      <c r="BA7" s="482"/>
      <c r="BB7" s="482"/>
      <c r="BC7" s="482"/>
      <c r="BD7" s="482"/>
      <c r="BE7" s="482"/>
      <c r="BF7" s="482"/>
      <c r="BG7" s="482"/>
      <c r="BH7" s="482"/>
      <c r="BI7" s="482"/>
      <c r="BJ7" s="482"/>
      <c r="BK7" s="482"/>
      <c r="BL7" s="482"/>
      <c r="BM7" s="483"/>
      <c r="BN7" s="447">
        <v>45897</v>
      </c>
      <c r="BO7" s="448"/>
      <c r="BP7" s="448"/>
      <c r="BQ7" s="448"/>
      <c r="BR7" s="448"/>
      <c r="BS7" s="448"/>
      <c r="BT7" s="448"/>
      <c r="BU7" s="449"/>
      <c r="BV7" s="447">
        <v>613666</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35406365</v>
      </c>
      <c r="CU7" s="448"/>
      <c r="CV7" s="448"/>
      <c r="CW7" s="448"/>
      <c r="CX7" s="448"/>
      <c r="CY7" s="448"/>
      <c r="CZ7" s="448"/>
      <c r="DA7" s="449"/>
      <c r="DB7" s="447">
        <v>34469365</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2728013</v>
      </c>
      <c r="BO8" s="448"/>
      <c r="BP8" s="448"/>
      <c r="BQ8" s="448"/>
      <c r="BR8" s="448"/>
      <c r="BS8" s="448"/>
      <c r="BT8" s="448"/>
      <c r="BU8" s="449"/>
      <c r="BV8" s="447">
        <v>649548</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0.43</v>
      </c>
      <c r="CU8" s="488"/>
      <c r="CV8" s="488"/>
      <c r="CW8" s="488"/>
      <c r="CX8" s="488"/>
      <c r="CY8" s="488"/>
      <c r="CZ8" s="488"/>
      <c r="DA8" s="489"/>
      <c r="DB8" s="487">
        <v>0.44</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112937</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109</v>
      </c>
      <c r="AV9" s="480"/>
      <c r="AW9" s="480"/>
      <c r="AX9" s="480"/>
      <c r="AY9" s="481" t="s">
        <v>116</v>
      </c>
      <c r="AZ9" s="482"/>
      <c r="BA9" s="482"/>
      <c r="BB9" s="482"/>
      <c r="BC9" s="482"/>
      <c r="BD9" s="482"/>
      <c r="BE9" s="482"/>
      <c r="BF9" s="482"/>
      <c r="BG9" s="482"/>
      <c r="BH9" s="482"/>
      <c r="BI9" s="482"/>
      <c r="BJ9" s="482"/>
      <c r="BK9" s="482"/>
      <c r="BL9" s="482"/>
      <c r="BM9" s="483"/>
      <c r="BN9" s="447">
        <v>2078465</v>
      </c>
      <c r="BO9" s="448"/>
      <c r="BP9" s="448"/>
      <c r="BQ9" s="448"/>
      <c r="BR9" s="448"/>
      <c r="BS9" s="448"/>
      <c r="BT9" s="448"/>
      <c r="BU9" s="449"/>
      <c r="BV9" s="447">
        <v>99558</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16.8</v>
      </c>
      <c r="CU9" s="445"/>
      <c r="CV9" s="445"/>
      <c r="CW9" s="445"/>
      <c r="CX9" s="445"/>
      <c r="CY9" s="445"/>
      <c r="CZ9" s="445"/>
      <c r="DA9" s="446"/>
      <c r="DB9" s="444">
        <v>17</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119422</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904563</v>
      </c>
      <c r="BO10" s="448"/>
      <c r="BP10" s="448"/>
      <c r="BQ10" s="448"/>
      <c r="BR10" s="448"/>
      <c r="BS10" s="448"/>
      <c r="BT10" s="448"/>
      <c r="BU10" s="449"/>
      <c r="BV10" s="447">
        <v>297099</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8436</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x14ac:dyDescent="0.15">
      <c r="A12" s="178"/>
      <c r="B12" s="507" t="s">
        <v>131</v>
      </c>
      <c r="C12" s="508"/>
      <c r="D12" s="508"/>
      <c r="E12" s="508"/>
      <c r="F12" s="508"/>
      <c r="G12" s="508"/>
      <c r="H12" s="508"/>
      <c r="I12" s="508"/>
      <c r="J12" s="508"/>
      <c r="K12" s="509"/>
      <c r="L12" s="516" t="s">
        <v>132</v>
      </c>
      <c r="M12" s="517"/>
      <c r="N12" s="517"/>
      <c r="O12" s="517"/>
      <c r="P12" s="517"/>
      <c r="Q12" s="518"/>
      <c r="R12" s="519">
        <v>113162</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136</v>
      </c>
      <c r="AV12" s="480"/>
      <c r="AW12" s="480"/>
      <c r="AX12" s="480"/>
      <c r="AY12" s="481" t="s">
        <v>137</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966805</v>
      </c>
      <c r="BW12" s="448"/>
      <c r="BX12" s="448"/>
      <c r="BY12" s="448"/>
      <c r="BZ12" s="448"/>
      <c r="CA12" s="448"/>
      <c r="CB12" s="448"/>
      <c r="CC12" s="449"/>
      <c r="CD12" s="450" t="s">
        <v>138</v>
      </c>
      <c r="CE12" s="451"/>
      <c r="CF12" s="451"/>
      <c r="CG12" s="451"/>
      <c r="CH12" s="451"/>
      <c r="CI12" s="451"/>
      <c r="CJ12" s="451"/>
      <c r="CK12" s="451"/>
      <c r="CL12" s="451"/>
      <c r="CM12" s="451"/>
      <c r="CN12" s="451"/>
      <c r="CO12" s="451"/>
      <c r="CP12" s="451"/>
      <c r="CQ12" s="451"/>
      <c r="CR12" s="451"/>
      <c r="CS12" s="452"/>
      <c r="CT12" s="487" t="s">
        <v>139</v>
      </c>
      <c r="CU12" s="488"/>
      <c r="CV12" s="488"/>
      <c r="CW12" s="488"/>
      <c r="CX12" s="488"/>
      <c r="CY12" s="488"/>
      <c r="CZ12" s="488"/>
      <c r="DA12" s="489"/>
      <c r="DB12" s="487" t="s">
        <v>140</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141</v>
      </c>
      <c r="N13" s="539"/>
      <c r="O13" s="539"/>
      <c r="P13" s="539"/>
      <c r="Q13" s="540"/>
      <c r="R13" s="531">
        <v>112569</v>
      </c>
      <c r="S13" s="532"/>
      <c r="T13" s="532"/>
      <c r="U13" s="532"/>
      <c r="V13" s="533"/>
      <c r="W13" s="463" t="s">
        <v>142</v>
      </c>
      <c r="X13" s="464"/>
      <c r="Y13" s="464"/>
      <c r="Z13" s="464"/>
      <c r="AA13" s="464"/>
      <c r="AB13" s="454"/>
      <c r="AC13" s="498">
        <v>7484</v>
      </c>
      <c r="AD13" s="499"/>
      <c r="AE13" s="499"/>
      <c r="AF13" s="499"/>
      <c r="AG13" s="541"/>
      <c r="AH13" s="498">
        <v>8816</v>
      </c>
      <c r="AI13" s="499"/>
      <c r="AJ13" s="499"/>
      <c r="AK13" s="499"/>
      <c r="AL13" s="500"/>
      <c r="AM13" s="476" t="s">
        <v>143</v>
      </c>
      <c r="AN13" s="477"/>
      <c r="AO13" s="477"/>
      <c r="AP13" s="477"/>
      <c r="AQ13" s="477"/>
      <c r="AR13" s="477"/>
      <c r="AS13" s="477"/>
      <c r="AT13" s="478"/>
      <c r="AU13" s="479" t="s">
        <v>144</v>
      </c>
      <c r="AV13" s="480"/>
      <c r="AW13" s="480"/>
      <c r="AX13" s="480"/>
      <c r="AY13" s="481" t="s">
        <v>145</v>
      </c>
      <c r="AZ13" s="482"/>
      <c r="BA13" s="482"/>
      <c r="BB13" s="482"/>
      <c r="BC13" s="482"/>
      <c r="BD13" s="482"/>
      <c r="BE13" s="482"/>
      <c r="BF13" s="482"/>
      <c r="BG13" s="482"/>
      <c r="BH13" s="482"/>
      <c r="BI13" s="482"/>
      <c r="BJ13" s="482"/>
      <c r="BK13" s="482"/>
      <c r="BL13" s="482"/>
      <c r="BM13" s="483"/>
      <c r="BN13" s="447">
        <v>2991464</v>
      </c>
      <c r="BO13" s="448"/>
      <c r="BP13" s="448"/>
      <c r="BQ13" s="448"/>
      <c r="BR13" s="448"/>
      <c r="BS13" s="448"/>
      <c r="BT13" s="448"/>
      <c r="BU13" s="449"/>
      <c r="BV13" s="447">
        <v>-570148</v>
      </c>
      <c r="BW13" s="448"/>
      <c r="BX13" s="448"/>
      <c r="BY13" s="448"/>
      <c r="BZ13" s="448"/>
      <c r="CA13" s="448"/>
      <c r="CB13" s="448"/>
      <c r="CC13" s="449"/>
      <c r="CD13" s="450" t="s">
        <v>146</v>
      </c>
      <c r="CE13" s="451"/>
      <c r="CF13" s="451"/>
      <c r="CG13" s="451"/>
      <c r="CH13" s="451"/>
      <c r="CI13" s="451"/>
      <c r="CJ13" s="451"/>
      <c r="CK13" s="451"/>
      <c r="CL13" s="451"/>
      <c r="CM13" s="451"/>
      <c r="CN13" s="451"/>
      <c r="CO13" s="451"/>
      <c r="CP13" s="451"/>
      <c r="CQ13" s="451"/>
      <c r="CR13" s="451"/>
      <c r="CS13" s="452"/>
      <c r="CT13" s="444">
        <v>15</v>
      </c>
      <c r="CU13" s="445"/>
      <c r="CV13" s="445"/>
      <c r="CW13" s="445"/>
      <c r="CX13" s="445"/>
      <c r="CY13" s="445"/>
      <c r="CZ13" s="445"/>
      <c r="DA13" s="446"/>
      <c r="DB13" s="444">
        <v>16.2</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147</v>
      </c>
      <c r="M14" s="529"/>
      <c r="N14" s="529"/>
      <c r="O14" s="529"/>
      <c r="P14" s="529"/>
      <c r="Q14" s="530"/>
      <c r="R14" s="531">
        <v>114644</v>
      </c>
      <c r="S14" s="532"/>
      <c r="T14" s="532"/>
      <c r="U14" s="532"/>
      <c r="V14" s="533"/>
      <c r="W14" s="437"/>
      <c r="X14" s="438"/>
      <c r="Y14" s="438"/>
      <c r="Z14" s="438"/>
      <c r="AA14" s="438"/>
      <c r="AB14" s="427"/>
      <c r="AC14" s="534">
        <v>13</v>
      </c>
      <c r="AD14" s="535"/>
      <c r="AE14" s="535"/>
      <c r="AF14" s="535"/>
      <c r="AG14" s="536"/>
      <c r="AH14" s="534">
        <v>14.5</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148</v>
      </c>
      <c r="CE14" s="543"/>
      <c r="CF14" s="543"/>
      <c r="CG14" s="543"/>
      <c r="CH14" s="543"/>
      <c r="CI14" s="543"/>
      <c r="CJ14" s="543"/>
      <c r="CK14" s="543"/>
      <c r="CL14" s="543"/>
      <c r="CM14" s="543"/>
      <c r="CN14" s="543"/>
      <c r="CO14" s="543"/>
      <c r="CP14" s="543"/>
      <c r="CQ14" s="543"/>
      <c r="CR14" s="543"/>
      <c r="CS14" s="544"/>
      <c r="CT14" s="545">
        <v>48.8</v>
      </c>
      <c r="CU14" s="546"/>
      <c r="CV14" s="546"/>
      <c r="CW14" s="546"/>
      <c r="CX14" s="546"/>
      <c r="CY14" s="546"/>
      <c r="CZ14" s="546"/>
      <c r="DA14" s="547"/>
      <c r="DB14" s="545">
        <v>73.900000000000006</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149</v>
      </c>
      <c r="N15" s="539"/>
      <c r="O15" s="539"/>
      <c r="P15" s="539"/>
      <c r="Q15" s="540"/>
      <c r="R15" s="531">
        <v>114009</v>
      </c>
      <c r="S15" s="532"/>
      <c r="T15" s="532"/>
      <c r="U15" s="532"/>
      <c r="V15" s="533"/>
      <c r="W15" s="463" t="s">
        <v>150</v>
      </c>
      <c r="X15" s="464"/>
      <c r="Y15" s="464"/>
      <c r="Z15" s="464"/>
      <c r="AA15" s="464"/>
      <c r="AB15" s="454"/>
      <c r="AC15" s="498">
        <v>16960</v>
      </c>
      <c r="AD15" s="499"/>
      <c r="AE15" s="499"/>
      <c r="AF15" s="499"/>
      <c r="AG15" s="541"/>
      <c r="AH15" s="498">
        <v>17578</v>
      </c>
      <c r="AI15" s="499"/>
      <c r="AJ15" s="499"/>
      <c r="AK15" s="499"/>
      <c r="AL15" s="500"/>
      <c r="AM15" s="476"/>
      <c r="AN15" s="477"/>
      <c r="AO15" s="477"/>
      <c r="AP15" s="477"/>
      <c r="AQ15" s="477"/>
      <c r="AR15" s="477"/>
      <c r="AS15" s="477"/>
      <c r="AT15" s="478"/>
      <c r="AU15" s="479"/>
      <c r="AV15" s="480"/>
      <c r="AW15" s="480"/>
      <c r="AX15" s="480"/>
      <c r="AY15" s="407" t="s">
        <v>151</v>
      </c>
      <c r="AZ15" s="408"/>
      <c r="BA15" s="408"/>
      <c r="BB15" s="408"/>
      <c r="BC15" s="408"/>
      <c r="BD15" s="408"/>
      <c r="BE15" s="408"/>
      <c r="BF15" s="408"/>
      <c r="BG15" s="408"/>
      <c r="BH15" s="408"/>
      <c r="BI15" s="408"/>
      <c r="BJ15" s="408"/>
      <c r="BK15" s="408"/>
      <c r="BL15" s="408"/>
      <c r="BM15" s="409"/>
      <c r="BN15" s="410">
        <v>12968451</v>
      </c>
      <c r="BO15" s="411"/>
      <c r="BP15" s="411"/>
      <c r="BQ15" s="411"/>
      <c r="BR15" s="411"/>
      <c r="BS15" s="411"/>
      <c r="BT15" s="411"/>
      <c r="BU15" s="412"/>
      <c r="BV15" s="410">
        <v>13157644</v>
      </c>
      <c r="BW15" s="411"/>
      <c r="BX15" s="411"/>
      <c r="BY15" s="411"/>
      <c r="BZ15" s="411"/>
      <c r="CA15" s="411"/>
      <c r="CB15" s="411"/>
      <c r="CC15" s="412"/>
      <c r="CD15" s="548" t="s">
        <v>152</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153</v>
      </c>
      <c r="M16" s="551"/>
      <c r="N16" s="551"/>
      <c r="O16" s="551"/>
      <c r="P16" s="551"/>
      <c r="Q16" s="552"/>
      <c r="R16" s="553" t="s">
        <v>154</v>
      </c>
      <c r="S16" s="554"/>
      <c r="T16" s="554"/>
      <c r="U16" s="554"/>
      <c r="V16" s="555"/>
      <c r="W16" s="437"/>
      <c r="X16" s="438"/>
      <c r="Y16" s="438"/>
      <c r="Z16" s="438"/>
      <c r="AA16" s="438"/>
      <c r="AB16" s="427"/>
      <c r="AC16" s="534">
        <v>29.5</v>
      </c>
      <c r="AD16" s="535"/>
      <c r="AE16" s="535"/>
      <c r="AF16" s="535"/>
      <c r="AG16" s="536"/>
      <c r="AH16" s="534">
        <v>28.9</v>
      </c>
      <c r="AI16" s="535"/>
      <c r="AJ16" s="535"/>
      <c r="AK16" s="535"/>
      <c r="AL16" s="537"/>
      <c r="AM16" s="476"/>
      <c r="AN16" s="477"/>
      <c r="AO16" s="477"/>
      <c r="AP16" s="477"/>
      <c r="AQ16" s="477"/>
      <c r="AR16" s="477"/>
      <c r="AS16" s="477"/>
      <c r="AT16" s="478"/>
      <c r="AU16" s="479"/>
      <c r="AV16" s="480"/>
      <c r="AW16" s="480"/>
      <c r="AX16" s="480"/>
      <c r="AY16" s="481" t="s">
        <v>155</v>
      </c>
      <c r="AZ16" s="482"/>
      <c r="BA16" s="482"/>
      <c r="BB16" s="482"/>
      <c r="BC16" s="482"/>
      <c r="BD16" s="482"/>
      <c r="BE16" s="482"/>
      <c r="BF16" s="482"/>
      <c r="BG16" s="482"/>
      <c r="BH16" s="482"/>
      <c r="BI16" s="482"/>
      <c r="BJ16" s="482"/>
      <c r="BK16" s="482"/>
      <c r="BL16" s="482"/>
      <c r="BM16" s="483"/>
      <c r="BN16" s="447">
        <v>30561066</v>
      </c>
      <c r="BO16" s="448"/>
      <c r="BP16" s="448"/>
      <c r="BQ16" s="448"/>
      <c r="BR16" s="448"/>
      <c r="BS16" s="448"/>
      <c r="BT16" s="448"/>
      <c r="BU16" s="449"/>
      <c r="BV16" s="447">
        <v>29720551</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156</v>
      </c>
      <c r="N17" s="559"/>
      <c r="O17" s="559"/>
      <c r="P17" s="559"/>
      <c r="Q17" s="560"/>
      <c r="R17" s="553" t="s">
        <v>154</v>
      </c>
      <c r="S17" s="554"/>
      <c r="T17" s="554"/>
      <c r="U17" s="554"/>
      <c r="V17" s="555"/>
      <c r="W17" s="463" t="s">
        <v>157</v>
      </c>
      <c r="X17" s="464"/>
      <c r="Y17" s="464"/>
      <c r="Z17" s="464"/>
      <c r="AA17" s="464"/>
      <c r="AB17" s="454"/>
      <c r="AC17" s="498">
        <v>32971</v>
      </c>
      <c r="AD17" s="499"/>
      <c r="AE17" s="499"/>
      <c r="AF17" s="499"/>
      <c r="AG17" s="541"/>
      <c r="AH17" s="498">
        <v>34499</v>
      </c>
      <c r="AI17" s="499"/>
      <c r="AJ17" s="499"/>
      <c r="AK17" s="499"/>
      <c r="AL17" s="500"/>
      <c r="AM17" s="476"/>
      <c r="AN17" s="477"/>
      <c r="AO17" s="477"/>
      <c r="AP17" s="477"/>
      <c r="AQ17" s="477"/>
      <c r="AR17" s="477"/>
      <c r="AS17" s="477"/>
      <c r="AT17" s="478"/>
      <c r="AU17" s="479"/>
      <c r="AV17" s="480"/>
      <c r="AW17" s="480"/>
      <c r="AX17" s="480"/>
      <c r="AY17" s="481" t="s">
        <v>158</v>
      </c>
      <c r="AZ17" s="482"/>
      <c r="BA17" s="482"/>
      <c r="BB17" s="482"/>
      <c r="BC17" s="482"/>
      <c r="BD17" s="482"/>
      <c r="BE17" s="482"/>
      <c r="BF17" s="482"/>
      <c r="BG17" s="482"/>
      <c r="BH17" s="482"/>
      <c r="BI17" s="482"/>
      <c r="BJ17" s="482"/>
      <c r="BK17" s="482"/>
      <c r="BL17" s="482"/>
      <c r="BM17" s="483"/>
      <c r="BN17" s="447">
        <v>16180528</v>
      </c>
      <c r="BO17" s="448"/>
      <c r="BP17" s="448"/>
      <c r="BQ17" s="448"/>
      <c r="BR17" s="448"/>
      <c r="BS17" s="448"/>
      <c r="BT17" s="448"/>
      <c r="BU17" s="449"/>
      <c r="BV17" s="447">
        <v>16483918</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159</v>
      </c>
      <c r="C18" s="490"/>
      <c r="D18" s="490"/>
      <c r="E18" s="570"/>
      <c r="F18" s="570"/>
      <c r="G18" s="570"/>
      <c r="H18" s="570"/>
      <c r="I18" s="570"/>
      <c r="J18" s="570"/>
      <c r="K18" s="570"/>
      <c r="L18" s="571">
        <v>993.3</v>
      </c>
      <c r="M18" s="571"/>
      <c r="N18" s="571"/>
      <c r="O18" s="571"/>
      <c r="P18" s="571"/>
      <c r="Q18" s="571"/>
      <c r="R18" s="572"/>
      <c r="S18" s="572"/>
      <c r="T18" s="572"/>
      <c r="U18" s="572"/>
      <c r="V18" s="573"/>
      <c r="W18" s="465"/>
      <c r="X18" s="466"/>
      <c r="Y18" s="466"/>
      <c r="Z18" s="466"/>
      <c r="AA18" s="466"/>
      <c r="AB18" s="457"/>
      <c r="AC18" s="574">
        <v>57.4</v>
      </c>
      <c r="AD18" s="575"/>
      <c r="AE18" s="575"/>
      <c r="AF18" s="575"/>
      <c r="AG18" s="576"/>
      <c r="AH18" s="574">
        <v>56.7</v>
      </c>
      <c r="AI18" s="575"/>
      <c r="AJ18" s="575"/>
      <c r="AK18" s="575"/>
      <c r="AL18" s="577"/>
      <c r="AM18" s="476"/>
      <c r="AN18" s="477"/>
      <c r="AO18" s="477"/>
      <c r="AP18" s="477"/>
      <c r="AQ18" s="477"/>
      <c r="AR18" s="477"/>
      <c r="AS18" s="477"/>
      <c r="AT18" s="478"/>
      <c r="AU18" s="479"/>
      <c r="AV18" s="480"/>
      <c r="AW18" s="480"/>
      <c r="AX18" s="480"/>
      <c r="AY18" s="481" t="s">
        <v>160</v>
      </c>
      <c r="AZ18" s="482"/>
      <c r="BA18" s="482"/>
      <c r="BB18" s="482"/>
      <c r="BC18" s="482"/>
      <c r="BD18" s="482"/>
      <c r="BE18" s="482"/>
      <c r="BF18" s="482"/>
      <c r="BG18" s="482"/>
      <c r="BH18" s="482"/>
      <c r="BI18" s="482"/>
      <c r="BJ18" s="482"/>
      <c r="BK18" s="482"/>
      <c r="BL18" s="482"/>
      <c r="BM18" s="483"/>
      <c r="BN18" s="447">
        <v>33514814</v>
      </c>
      <c r="BO18" s="448"/>
      <c r="BP18" s="448"/>
      <c r="BQ18" s="448"/>
      <c r="BR18" s="448"/>
      <c r="BS18" s="448"/>
      <c r="BT18" s="448"/>
      <c r="BU18" s="449"/>
      <c r="BV18" s="447">
        <v>33986981</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161</v>
      </c>
      <c r="C19" s="490"/>
      <c r="D19" s="490"/>
      <c r="E19" s="570"/>
      <c r="F19" s="570"/>
      <c r="G19" s="570"/>
      <c r="H19" s="570"/>
      <c r="I19" s="570"/>
      <c r="J19" s="570"/>
      <c r="K19" s="570"/>
      <c r="L19" s="578">
        <v>114</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162</v>
      </c>
      <c r="AZ19" s="482"/>
      <c r="BA19" s="482"/>
      <c r="BB19" s="482"/>
      <c r="BC19" s="482"/>
      <c r="BD19" s="482"/>
      <c r="BE19" s="482"/>
      <c r="BF19" s="482"/>
      <c r="BG19" s="482"/>
      <c r="BH19" s="482"/>
      <c r="BI19" s="482"/>
      <c r="BJ19" s="482"/>
      <c r="BK19" s="482"/>
      <c r="BL19" s="482"/>
      <c r="BM19" s="483"/>
      <c r="BN19" s="447">
        <v>42638406</v>
      </c>
      <c r="BO19" s="448"/>
      <c r="BP19" s="448"/>
      <c r="BQ19" s="448"/>
      <c r="BR19" s="448"/>
      <c r="BS19" s="448"/>
      <c r="BT19" s="448"/>
      <c r="BU19" s="449"/>
      <c r="BV19" s="447">
        <v>43623081</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163</v>
      </c>
      <c r="C20" s="490"/>
      <c r="D20" s="490"/>
      <c r="E20" s="570"/>
      <c r="F20" s="570"/>
      <c r="G20" s="570"/>
      <c r="H20" s="570"/>
      <c r="I20" s="570"/>
      <c r="J20" s="570"/>
      <c r="K20" s="570"/>
      <c r="L20" s="578">
        <v>42371</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164</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165</v>
      </c>
      <c r="C22" s="591"/>
      <c r="D22" s="592"/>
      <c r="E22" s="459" t="s">
        <v>1</v>
      </c>
      <c r="F22" s="464"/>
      <c r="G22" s="464"/>
      <c r="H22" s="464"/>
      <c r="I22" s="464"/>
      <c r="J22" s="464"/>
      <c r="K22" s="454"/>
      <c r="L22" s="459" t="s">
        <v>166</v>
      </c>
      <c r="M22" s="464"/>
      <c r="N22" s="464"/>
      <c r="O22" s="464"/>
      <c r="P22" s="454"/>
      <c r="Q22" s="622" t="s">
        <v>167</v>
      </c>
      <c r="R22" s="623"/>
      <c r="S22" s="623"/>
      <c r="T22" s="623"/>
      <c r="U22" s="623"/>
      <c r="V22" s="624"/>
      <c r="W22" s="590" t="s">
        <v>168</v>
      </c>
      <c r="X22" s="591"/>
      <c r="Y22" s="592"/>
      <c r="Z22" s="459" t="s">
        <v>1</v>
      </c>
      <c r="AA22" s="464"/>
      <c r="AB22" s="464"/>
      <c r="AC22" s="464"/>
      <c r="AD22" s="464"/>
      <c r="AE22" s="464"/>
      <c r="AF22" s="464"/>
      <c r="AG22" s="454"/>
      <c r="AH22" s="628" t="s">
        <v>169</v>
      </c>
      <c r="AI22" s="464"/>
      <c r="AJ22" s="464"/>
      <c r="AK22" s="464"/>
      <c r="AL22" s="454"/>
      <c r="AM22" s="628" t="s">
        <v>170</v>
      </c>
      <c r="AN22" s="629"/>
      <c r="AO22" s="629"/>
      <c r="AP22" s="629"/>
      <c r="AQ22" s="629"/>
      <c r="AR22" s="630"/>
      <c r="AS22" s="622" t="s">
        <v>167</v>
      </c>
      <c r="AT22" s="623"/>
      <c r="AU22" s="623"/>
      <c r="AV22" s="623"/>
      <c r="AW22" s="623"/>
      <c r="AX22" s="634"/>
      <c r="AY22" s="407" t="s">
        <v>171</v>
      </c>
      <c r="AZ22" s="408"/>
      <c r="BA22" s="408"/>
      <c r="BB22" s="408"/>
      <c r="BC22" s="408"/>
      <c r="BD22" s="408"/>
      <c r="BE22" s="408"/>
      <c r="BF22" s="408"/>
      <c r="BG22" s="408"/>
      <c r="BH22" s="408"/>
      <c r="BI22" s="408"/>
      <c r="BJ22" s="408"/>
      <c r="BK22" s="408"/>
      <c r="BL22" s="408"/>
      <c r="BM22" s="409"/>
      <c r="BN22" s="410">
        <v>61168747</v>
      </c>
      <c r="BO22" s="411"/>
      <c r="BP22" s="411"/>
      <c r="BQ22" s="411"/>
      <c r="BR22" s="411"/>
      <c r="BS22" s="411"/>
      <c r="BT22" s="411"/>
      <c r="BU22" s="412"/>
      <c r="BV22" s="410">
        <v>64457074</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172</v>
      </c>
      <c r="AZ23" s="482"/>
      <c r="BA23" s="482"/>
      <c r="BB23" s="482"/>
      <c r="BC23" s="482"/>
      <c r="BD23" s="482"/>
      <c r="BE23" s="482"/>
      <c r="BF23" s="482"/>
      <c r="BG23" s="482"/>
      <c r="BH23" s="482"/>
      <c r="BI23" s="482"/>
      <c r="BJ23" s="482"/>
      <c r="BK23" s="482"/>
      <c r="BL23" s="482"/>
      <c r="BM23" s="483"/>
      <c r="BN23" s="447">
        <v>33231566</v>
      </c>
      <c r="BO23" s="448"/>
      <c r="BP23" s="448"/>
      <c r="BQ23" s="448"/>
      <c r="BR23" s="448"/>
      <c r="BS23" s="448"/>
      <c r="BT23" s="448"/>
      <c r="BU23" s="449"/>
      <c r="BV23" s="447">
        <v>34065383</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173</v>
      </c>
      <c r="F24" s="477"/>
      <c r="G24" s="477"/>
      <c r="H24" s="477"/>
      <c r="I24" s="477"/>
      <c r="J24" s="477"/>
      <c r="K24" s="478"/>
      <c r="L24" s="498">
        <v>1</v>
      </c>
      <c r="M24" s="499"/>
      <c r="N24" s="499"/>
      <c r="O24" s="499"/>
      <c r="P24" s="541"/>
      <c r="Q24" s="498">
        <v>8260</v>
      </c>
      <c r="R24" s="499"/>
      <c r="S24" s="499"/>
      <c r="T24" s="499"/>
      <c r="U24" s="499"/>
      <c r="V24" s="541"/>
      <c r="W24" s="593"/>
      <c r="X24" s="594"/>
      <c r="Y24" s="595"/>
      <c r="Z24" s="497" t="s">
        <v>174</v>
      </c>
      <c r="AA24" s="477"/>
      <c r="AB24" s="477"/>
      <c r="AC24" s="477"/>
      <c r="AD24" s="477"/>
      <c r="AE24" s="477"/>
      <c r="AF24" s="477"/>
      <c r="AG24" s="478"/>
      <c r="AH24" s="498">
        <v>723</v>
      </c>
      <c r="AI24" s="499"/>
      <c r="AJ24" s="499"/>
      <c r="AK24" s="499"/>
      <c r="AL24" s="541"/>
      <c r="AM24" s="498">
        <v>2371440</v>
      </c>
      <c r="AN24" s="499"/>
      <c r="AO24" s="499"/>
      <c r="AP24" s="499"/>
      <c r="AQ24" s="499"/>
      <c r="AR24" s="541"/>
      <c r="AS24" s="498">
        <v>3280</v>
      </c>
      <c r="AT24" s="499"/>
      <c r="AU24" s="499"/>
      <c r="AV24" s="499"/>
      <c r="AW24" s="499"/>
      <c r="AX24" s="500"/>
      <c r="AY24" s="563" t="s">
        <v>175</v>
      </c>
      <c r="AZ24" s="564"/>
      <c r="BA24" s="564"/>
      <c r="BB24" s="564"/>
      <c r="BC24" s="564"/>
      <c r="BD24" s="564"/>
      <c r="BE24" s="564"/>
      <c r="BF24" s="564"/>
      <c r="BG24" s="564"/>
      <c r="BH24" s="564"/>
      <c r="BI24" s="564"/>
      <c r="BJ24" s="564"/>
      <c r="BK24" s="564"/>
      <c r="BL24" s="564"/>
      <c r="BM24" s="565"/>
      <c r="BN24" s="447">
        <v>40097402</v>
      </c>
      <c r="BO24" s="448"/>
      <c r="BP24" s="448"/>
      <c r="BQ24" s="448"/>
      <c r="BR24" s="448"/>
      <c r="BS24" s="448"/>
      <c r="BT24" s="448"/>
      <c r="BU24" s="449"/>
      <c r="BV24" s="447">
        <v>42502850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176</v>
      </c>
      <c r="F25" s="477"/>
      <c r="G25" s="477"/>
      <c r="H25" s="477"/>
      <c r="I25" s="477"/>
      <c r="J25" s="477"/>
      <c r="K25" s="478"/>
      <c r="L25" s="498">
        <v>2</v>
      </c>
      <c r="M25" s="499"/>
      <c r="N25" s="499"/>
      <c r="O25" s="499"/>
      <c r="P25" s="541"/>
      <c r="Q25" s="498">
        <v>6740</v>
      </c>
      <c r="R25" s="499"/>
      <c r="S25" s="499"/>
      <c r="T25" s="499"/>
      <c r="U25" s="499"/>
      <c r="V25" s="541"/>
      <c r="W25" s="593"/>
      <c r="X25" s="594"/>
      <c r="Y25" s="595"/>
      <c r="Z25" s="497" t="s">
        <v>177</v>
      </c>
      <c r="AA25" s="477"/>
      <c r="AB25" s="477"/>
      <c r="AC25" s="477"/>
      <c r="AD25" s="477"/>
      <c r="AE25" s="477"/>
      <c r="AF25" s="477"/>
      <c r="AG25" s="478"/>
      <c r="AH25" s="498" t="s">
        <v>178</v>
      </c>
      <c r="AI25" s="499"/>
      <c r="AJ25" s="499"/>
      <c r="AK25" s="499"/>
      <c r="AL25" s="541"/>
      <c r="AM25" s="498" t="s">
        <v>140</v>
      </c>
      <c r="AN25" s="499"/>
      <c r="AO25" s="499"/>
      <c r="AP25" s="499"/>
      <c r="AQ25" s="499"/>
      <c r="AR25" s="541"/>
      <c r="AS25" s="498" t="s">
        <v>139</v>
      </c>
      <c r="AT25" s="499"/>
      <c r="AU25" s="499"/>
      <c r="AV25" s="499"/>
      <c r="AW25" s="499"/>
      <c r="AX25" s="500"/>
      <c r="AY25" s="407" t="s">
        <v>179</v>
      </c>
      <c r="AZ25" s="408"/>
      <c r="BA25" s="408"/>
      <c r="BB25" s="408"/>
      <c r="BC25" s="408"/>
      <c r="BD25" s="408"/>
      <c r="BE25" s="408"/>
      <c r="BF25" s="408"/>
      <c r="BG25" s="408"/>
      <c r="BH25" s="408"/>
      <c r="BI25" s="408"/>
      <c r="BJ25" s="408"/>
      <c r="BK25" s="408"/>
      <c r="BL25" s="408"/>
      <c r="BM25" s="409"/>
      <c r="BN25" s="410">
        <v>5027833</v>
      </c>
      <c r="BO25" s="411"/>
      <c r="BP25" s="411"/>
      <c r="BQ25" s="411"/>
      <c r="BR25" s="411"/>
      <c r="BS25" s="411"/>
      <c r="BT25" s="411"/>
      <c r="BU25" s="412"/>
      <c r="BV25" s="410">
        <v>5790063</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180</v>
      </c>
      <c r="F26" s="477"/>
      <c r="G26" s="477"/>
      <c r="H26" s="477"/>
      <c r="I26" s="477"/>
      <c r="J26" s="477"/>
      <c r="K26" s="478"/>
      <c r="L26" s="498">
        <v>1</v>
      </c>
      <c r="M26" s="499"/>
      <c r="N26" s="499"/>
      <c r="O26" s="499"/>
      <c r="P26" s="541"/>
      <c r="Q26" s="498">
        <v>5980</v>
      </c>
      <c r="R26" s="499"/>
      <c r="S26" s="499"/>
      <c r="T26" s="499"/>
      <c r="U26" s="499"/>
      <c r="V26" s="541"/>
      <c r="W26" s="593"/>
      <c r="X26" s="594"/>
      <c r="Y26" s="595"/>
      <c r="Z26" s="497" t="s">
        <v>181</v>
      </c>
      <c r="AA26" s="599"/>
      <c r="AB26" s="599"/>
      <c r="AC26" s="599"/>
      <c r="AD26" s="599"/>
      <c r="AE26" s="599"/>
      <c r="AF26" s="599"/>
      <c r="AG26" s="600"/>
      <c r="AH26" s="498">
        <v>43</v>
      </c>
      <c r="AI26" s="499"/>
      <c r="AJ26" s="499"/>
      <c r="AK26" s="499"/>
      <c r="AL26" s="541"/>
      <c r="AM26" s="498">
        <v>140997</v>
      </c>
      <c r="AN26" s="499"/>
      <c r="AO26" s="499"/>
      <c r="AP26" s="499"/>
      <c r="AQ26" s="499"/>
      <c r="AR26" s="541"/>
      <c r="AS26" s="498">
        <v>3279</v>
      </c>
      <c r="AT26" s="499"/>
      <c r="AU26" s="499"/>
      <c r="AV26" s="499"/>
      <c r="AW26" s="499"/>
      <c r="AX26" s="500"/>
      <c r="AY26" s="450" t="s">
        <v>182</v>
      </c>
      <c r="AZ26" s="451"/>
      <c r="BA26" s="451"/>
      <c r="BB26" s="451"/>
      <c r="BC26" s="451"/>
      <c r="BD26" s="451"/>
      <c r="BE26" s="451"/>
      <c r="BF26" s="451"/>
      <c r="BG26" s="451"/>
      <c r="BH26" s="451"/>
      <c r="BI26" s="451"/>
      <c r="BJ26" s="451"/>
      <c r="BK26" s="451"/>
      <c r="BL26" s="451"/>
      <c r="BM26" s="452"/>
      <c r="BN26" s="447" t="s">
        <v>178</v>
      </c>
      <c r="BO26" s="448"/>
      <c r="BP26" s="448"/>
      <c r="BQ26" s="448"/>
      <c r="BR26" s="448"/>
      <c r="BS26" s="448"/>
      <c r="BT26" s="448"/>
      <c r="BU26" s="449"/>
      <c r="BV26" s="447" t="s">
        <v>139</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183</v>
      </c>
      <c r="F27" s="477"/>
      <c r="G27" s="477"/>
      <c r="H27" s="477"/>
      <c r="I27" s="477"/>
      <c r="J27" s="477"/>
      <c r="K27" s="478"/>
      <c r="L27" s="498">
        <v>1</v>
      </c>
      <c r="M27" s="499"/>
      <c r="N27" s="499"/>
      <c r="O27" s="499"/>
      <c r="P27" s="541"/>
      <c r="Q27" s="498">
        <v>4470</v>
      </c>
      <c r="R27" s="499"/>
      <c r="S27" s="499"/>
      <c r="T27" s="499"/>
      <c r="U27" s="499"/>
      <c r="V27" s="541"/>
      <c r="W27" s="593"/>
      <c r="X27" s="594"/>
      <c r="Y27" s="595"/>
      <c r="Z27" s="497" t="s">
        <v>184</v>
      </c>
      <c r="AA27" s="477"/>
      <c r="AB27" s="477"/>
      <c r="AC27" s="477"/>
      <c r="AD27" s="477"/>
      <c r="AE27" s="477"/>
      <c r="AF27" s="477"/>
      <c r="AG27" s="478"/>
      <c r="AH27" s="498">
        <v>20</v>
      </c>
      <c r="AI27" s="499"/>
      <c r="AJ27" s="499"/>
      <c r="AK27" s="499"/>
      <c r="AL27" s="541"/>
      <c r="AM27" s="498">
        <v>68752</v>
      </c>
      <c r="AN27" s="499"/>
      <c r="AO27" s="499"/>
      <c r="AP27" s="499"/>
      <c r="AQ27" s="499"/>
      <c r="AR27" s="541"/>
      <c r="AS27" s="498">
        <v>3438</v>
      </c>
      <c r="AT27" s="499"/>
      <c r="AU27" s="499"/>
      <c r="AV27" s="499"/>
      <c r="AW27" s="499"/>
      <c r="AX27" s="500"/>
      <c r="AY27" s="542" t="s">
        <v>185</v>
      </c>
      <c r="AZ27" s="543"/>
      <c r="BA27" s="543"/>
      <c r="BB27" s="543"/>
      <c r="BC27" s="543"/>
      <c r="BD27" s="543"/>
      <c r="BE27" s="543"/>
      <c r="BF27" s="543"/>
      <c r="BG27" s="543"/>
      <c r="BH27" s="543"/>
      <c r="BI27" s="543"/>
      <c r="BJ27" s="543"/>
      <c r="BK27" s="543"/>
      <c r="BL27" s="543"/>
      <c r="BM27" s="544"/>
      <c r="BN27" s="566" t="s">
        <v>139</v>
      </c>
      <c r="BO27" s="567"/>
      <c r="BP27" s="567"/>
      <c r="BQ27" s="567"/>
      <c r="BR27" s="567"/>
      <c r="BS27" s="567"/>
      <c r="BT27" s="567"/>
      <c r="BU27" s="568"/>
      <c r="BV27" s="566" t="s">
        <v>178</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186</v>
      </c>
      <c r="F28" s="477"/>
      <c r="G28" s="477"/>
      <c r="H28" s="477"/>
      <c r="I28" s="477"/>
      <c r="J28" s="477"/>
      <c r="K28" s="478"/>
      <c r="L28" s="498">
        <v>1</v>
      </c>
      <c r="M28" s="499"/>
      <c r="N28" s="499"/>
      <c r="O28" s="499"/>
      <c r="P28" s="541"/>
      <c r="Q28" s="498">
        <v>3860</v>
      </c>
      <c r="R28" s="499"/>
      <c r="S28" s="499"/>
      <c r="T28" s="499"/>
      <c r="U28" s="499"/>
      <c r="V28" s="541"/>
      <c r="W28" s="593"/>
      <c r="X28" s="594"/>
      <c r="Y28" s="595"/>
      <c r="Z28" s="497" t="s">
        <v>187</v>
      </c>
      <c r="AA28" s="477"/>
      <c r="AB28" s="477"/>
      <c r="AC28" s="477"/>
      <c r="AD28" s="477"/>
      <c r="AE28" s="477"/>
      <c r="AF28" s="477"/>
      <c r="AG28" s="478"/>
      <c r="AH28" s="498" t="s">
        <v>139</v>
      </c>
      <c r="AI28" s="499"/>
      <c r="AJ28" s="499"/>
      <c r="AK28" s="499"/>
      <c r="AL28" s="541"/>
      <c r="AM28" s="498" t="s">
        <v>139</v>
      </c>
      <c r="AN28" s="499"/>
      <c r="AO28" s="499"/>
      <c r="AP28" s="499"/>
      <c r="AQ28" s="499"/>
      <c r="AR28" s="541"/>
      <c r="AS28" s="498" t="s">
        <v>178</v>
      </c>
      <c r="AT28" s="499"/>
      <c r="AU28" s="499"/>
      <c r="AV28" s="499"/>
      <c r="AW28" s="499"/>
      <c r="AX28" s="500"/>
      <c r="AY28" s="601" t="s">
        <v>188</v>
      </c>
      <c r="AZ28" s="602"/>
      <c r="BA28" s="602"/>
      <c r="BB28" s="603"/>
      <c r="BC28" s="407" t="s">
        <v>48</v>
      </c>
      <c r="BD28" s="408"/>
      <c r="BE28" s="408"/>
      <c r="BF28" s="408"/>
      <c r="BG28" s="408"/>
      <c r="BH28" s="408"/>
      <c r="BI28" s="408"/>
      <c r="BJ28" s="408"/>
      <c r="BK28" s="408"/>
      <c r="BL28" s="408"/>
      <c r="BM28" s="409"/>
      <c r="BN28" s="410">
        <v>8130809</v>
      </c>
      <c r="BO28" s="411"/>
      <c r="BP28" s="411"/>
      <c r="BQ28" s="411"/>
      <c r="BR28" s="411"/>
      <c r="BS28" s="411"/>
      <c r="BT28" s="411"/>
      <c r="BU28" s="412"/>
      <c r="BV28" s="410">
        <v>7226246</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189</v>
      </c>
      <c r="F29" s="477"/>
      <c r="G29" s="477"/>
      <c r="H29" s="477"/>
      <c r="I29" s="477"/>
      <c r="J29" s="477"/>
      <c r="K29" s="478"/>
      <c r="L29" s="498">
        <v>26</v>
      </c>
      <c r="M29" s="499"/>
      <c r="N29" s="499"/>
      <c r="O29" s="499"/>
      <c r="P29" s="541"/>
      <c r="Q29" s="498">
        <v>3600</v>
      </c>
      <c r="R29" s="499"/>
      <c r="S29" s="499"/>
      <c r="T29" s="499"/>
      <c r="U29" s="499"/>
      <c r="V29" s="541"/>
      <c r="W29" s="596"/>
      <c r="X29" s="597"/>
      <c r="Y29" s="598"/>
      <c r="Z29" s="497" t="s">
        <v>190</v>
      </c>
      <c r="AA29" s="477"/>
      <c r="AB29" s="477"/>
      <c r="AC29" s="477"/>
      <c r="AD29" s="477"/>
      <c r="AE29" s="477"/>
      <c r="AF29" s="477"/>
      <c r="AG29" s="478"/>
      <c r="AH29" s="498">
        <v>743</v>
      </c>
      <c r="AI29" s="499"/>
      <c r="AJ29" s="499"/>
      <c r="AK29" s="499"/>
      <c r="AL29" s="541"/>
      <c r="AM29" s="498">
        <v>2440192</v>
      </c>
      <c r="AN29" s="499"/>
      <c r="AO29" s="499"/>
      <c r="AP29" s="499"/>
      <c r="AQ29" s="499"/>
      <c r="AR29" s="541"/>
      <c r="AS29" s="498">
        <v>3284</v>
      </c>
      <c r="AT29" s="499"/>
      <c r="AU29" s="499"/>
      <c r="AV29" s="499"/>
      <c r="AW29" s="499"/>
      <c r="AX29" s="500"/>
      <c r="AY29" s="604"/>
      <c r="AZ29" s="605"/>
      <c r="BA29" s="605"/>
      <c r="BB29" s="606"/>
      <c r="BC29" s="481" t="s">
        <v>191</v>
      </c>
      <c r="BD29" s="482"/>
      <c r="BE29" s="482"/>
      <c r="BF29" s="482"/>
      <c r="BG29" s="482"/>
      <c r="BH29" s="482"/>
      <c r="BI29" s="482"/>
      <c r="BJ29" s="482"/>
      <c r="BK29" s="482"/>
      <c r="BL29" s="482"/>
      <c r="BM29" s="483"/>
      <c r="BN29" s="447">
        <v>1204475</v>
      </c>
      <c r="BO29" s="448"/>
      <c r="BP29" s="448"/>
      <c r="BQ29" s="448"/>
      <c r="BR29" s="448"/>
      <c r="BS29" s="448"/>
      <c r="BT29" s="448"/>
      <c r="BU29" s="449"/>
      <c r="BV29" s="447">
        <v>1244293</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192</v>
      </c>
      <c r="X30" s="615"/>
      <c r="Y30" s="615"/>
      <c r="Z30" s="615"/>
      <c r="AA30" s="615"/>
      <c r="AB30" s="615"/>
      <c r="AC30" s="615"/>
      <c r="AD30" s="615"/>
      <c r="AE30" s="615"/>
      <c r="AF30" s="615"/>
      <c r="AG30" s="616"/>
      <c r="AH30" s="574">
        <v>98.5</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2713886</v>
      </c>
      <c r="BO30" s="567"/>
      <c r="BP30" s="567"/>
      <c r="BQ30" s="567"/>
      <c r="BR30" s="567"/>
      <c r="BS30" s="567"/>
      <c r="BT30" s="567"/>
      <c r="BU30" s="568"/>
      <c r="BV30" s="566">
        <v>2863144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193</v>
      </c>
      <c r="D32" s="610"/>
      <c r="E32" s="610"/>
      <c r="F32" s="610"/>
      <c r="G32" s="610"/>
      <c r="H32" s="610"/>
      <c r="I32" s="610"/>
      <c r="J32" s="610"/>
      <c r="K32" s="610"/>
      <c r="L32" s="610"/>
      <c r="M32" s="610"/>
      <c r="N32" s="610"/>
      <c r="O32" s="610"/>
      <c r="P32" s="610"/>
      <c r="Q32" s="610"/>
      <c r="R32" s="610"/>
      <c r="S32" s="610"/>
      <c r="U32" s="451" t="s">
        <v>194</v>
      </c>
      <c r="V32" s="451"/>
      <c r="W32" s="451"/>
      <c r="X32" s="451"/>
      <c r="Y32" s="451"/>
      <c r="Z32" s="451"/>
      <c r="AA32" s="451"/>
      <c r="AB32" s="451"/>
      <c r="AC32" s="451"/>
      <c r="AD32" s="451"/>
      <c r="AE32" s="451"/>
      <c r="AF32" s="451"/>
      <c r="AG32" s="451"/>
      <c r="AH32" s="451"/>
      <c r="AI32" s="451"/>
      <c r="AJ32" s="451"/>
      <c r="AK32" s="451"/>
      <c r="AM32" s="451" t="s">
        <v>195</v>
      </c>
      <c r="AN32" s="451"/>
      <c r="AO32" s="451"/>
      <c r="AP32" s="451"/>
      <c r="AQ32" s="451"/>
      <c r="AR32" s="451"/>
      <c r="AS32" s="451"/>
      <c r="AT32" s="451"/>
      <c r="AU32" s="451"/>
      <c r="AV32" s="451"/>
      <c r="AW32" s="451"/>
      <c r="AX32" s="451"/>
      <c r="AY32" s="451"/>
      <c r="AZ32" s="451"/>
      <c r="BA32" s="451"/>
      <c r="BB32" s="451"/>
      <c r="BC32" s="451"/>
      <c r="BE32" s="451" t="s">
        <v>196</v>
      </c>
      <c r="BF32" s="451"/>
      <c r="BG32" s="451"/>
      <c r="BH32" s="451"/>
      <c r="BI32" s="451"/>
      <c r="BJ32" s="451"/>
      <c r="BK32" s="451"/>
      <c r="BL32" s="451"/>
      <c r="BM32" s="451"/>
      <c r="BN32" s="451"/>
      <c r="BO32" s="451"/>
      <c r="BP32" s="451"/>
      <c r="BQ32" s="451"/>
      <c r="BR32" s="451"/>
      <c r="BS32" s="451"/>
      <c r="BT32" s="451"/>
      <c r="BU32" s="451"/>
      <c r="BW32" s="451" t="s">
        <v>197</v>
      </c>
      <c r="BX32" s="451"/>
      <c r="BY32" s="451"/>
      <c r="BZ32" s="451"/>
      <c r="CA32" s="451"/>
      <c r="CB32" s="451"/>
      <c r="CC32" s="451"/>
      <c r="CD32" s="451"/>
      <c r="CE32" s="451"/>
      <c r="CF32" s="451"/>
      <c r="CG32" s="451"/>
      <c r="CH32" s="451"/>
      <c r="CI32" s="451"/>
      <c r="CJ32" s="451"/>
      <c r="CK32" s="451"/>
      <c r="CL32" s="451"/>
      <c r="CM32" s="451"/>
      <c r="CO32" s="451" t="s">
        <v>198</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199</v>
      </c>
      <c r="D33" s="471"/>
      <c r="E33" s="436" t="s">
        <v>200</v>
      </c>
      <c r="F33" s="436"/>
      <c r="G33" s="436"/>
      <c r="H33" s="436"/>
      <c r="I33" s="436"/>
      <c r="J33" s="436"/>
      <c r="K33" s="436"/>
      <c r="L33" s="436"/>
      <c r="M33" s="436"/>
      <c r="N33" s="436"/>
      <c r="O33" s="436"/>
      <c r="P33" s="436"/>
      <c r="Q33" s="436"/>
      <c r="R33" s="436"/>
      <c r="S33" s="436"/>
      <c r="T33" s="203"/>
      <c r="U33" s="471" t="s">
        <v>201</v>
      </c>
      <c r="V33" s="471"/>
      <c r="W33" s="436" t="s">
        <v>200</v>
      </c>
      <c r="X33" s="436"/>
      <c r="Y33" s="436"/>
      <c r="Z33" s="436"/>
      <c r="AA33" s="436"/>
      <c r="AB33" s="436"/>
      <c r="AC33" s="436"/>
      <c r="AD33" s="436"/>
      <c r="AE33" s="436"/>
      <c r="AF33" s="436"/>
      <c r="AG33" s="436"/>
      <c r="AH33" s="436"/>
      <c r="AI33" s="436"/>
      <c r="AJ33" s="436"/>
      <c r="AK33" s="436"/>
      <c r="AL33" s="203"/>
      <c r="AM33" s="471" t="s">
        <v>199</v>
      </c>
      <c r="AN33" s="471"/>
      <c r="AO33" s="436" t="s">
        <v>202</v>
      </c>
      <c r="AP33" s="436"/>
      <c r="AQ33" s="436"/>
      <c r="AR33" s="436"/>
      <c r="AS33" s="436"/>
      <c r="AT33" s="436"/>
      <c r="AU33" s="436"/>
      <c r="AV33" s="436"/>
      <c r="AW33" s="436"/>
      <c r="AX33" s="436"/>
      <c r="AY33" s="436"/>
      <c r="AZ33" s="436"/>
      <c r="BA33" s="436"/>
      <c r="BB33" s="436"/>
      <c r="BC33" s="436"/>
      <c r="BD33" s="204"/>
      <c r="BE33" s="436" t="s">
        <v>203</v>
      </c>
      <c r="BF33" s="436"/>
      <c r="BG33" s="436" t="s">
        <v>204</v>
      </c>
      <c r="BH33" s="436"/>
      <c r="BI33" s="436"/>
      <c r="BJ33" s="436"/>
      <c r="BK33" s="436"/>
      <c r="BL33" s="436"/>
      <c r="BM33" s="436"/>
      <c r="BN33" s="436"/>
      <c r="BO33" s="436"/>
      <c r="BP33" s="436"/>
      <c r="BQ33" s="436"/>
      <c r="BR33" s="436"/>
      <c r="BS33" s="436"/>
      <c r="BT33" s="436"/>
      <c r="BU33" s="436"/>
      <c r="BV33" s="204"/>
      <c r="BW33" s="471" t="s">
        <v>203</v>
      </c>
      <c r="BX33" s="471"/>
      <c r="BY33" s="436" t="s">
        <v>205</v>
      </c>
      <c r="BZ33" s="436"/>
      <c r="CA33" s="436"/>
      <c r="CB33" s="436"/>
      <c r="CC33" s="436"/>
      <c r="CD33" s="436"/>
      <c r="CE33" s="436"/>
      <c r="CF33" s="436"/>
      <c r="CG33" s="436"/>
      <c r="CH33" s="436"/>
      <c r="CI33" s="436"/>
      <c r="CJ33" s="436"/>
      <c r="CK33" s="436"/>
      <c r="CL33" s="436"/>
      <c r="CM33" s="436"/>
      <c r="CN33" s="203"/>
      <c r="CO33" s="471" t="s">
        <v>206</v>
      </c>
      <c r="CP33" s="471"/>
      <c r="CQ33" s="436" t="s">
        <v>207</v>
      </c>
      <c r="CR33" s="436"/>
      <c r="CS33" s="436"/>
      <c r="CT33" s="436"/>
      <c r="CU33" s="436"/>
      <c r="CV33" s="436"/>
      <c r="CW33" s="436"/>
      <c r="CX33" s="436"/>
      <c r="CY33" s="436"/>
      <c r="CZ33" s="436"/>
      <c r="DA33" s="436"/>
      <c r="DB33" s="436"/>
      <c r="DC33" s="436"/>
      <c r="DD33" s="436"/>
      <c r="DE33" s="436"/>
      <c r="DF33" s="203"/>
      <c r="DG33" s="636" t="s">
        <v>208</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国民健康保険特別会計（事業勘定）</v>
      </c>
      <c r="X34" s="638"/>
      <c r="Y34" s="638"/>
      <c r="Z34" s="638"/>
      <c r="AA34" s="638"/>
      <c r="AB34" s="638"/>
      <c r="AC34" s="638"/>
      <c r="AD34" s="638"/>
      <c r="AE34" s="638"/>
      <c r="AF34" s="638"/>
      <c r="AG34" s="638"/>
      <c r="AH34" s="638"/>
      <c r="AI34" s="638"/>
      <c r="AJ34" s="638"/>
      <c r="AK34" s="638"/>
      <c r="AL34" s="178"/>
      <c r="AM34" s="637">
        <f>IF(AO34="","",MAX(C34:D43,U34:V43)+1)</f>
        <v>8</v>
      </c>
      <c r="AN34" s="637"/>
      <c r="AO34" s="638" t="str">
        <f>IF('各会計、関係団体の財政状況及び健全化判断比率'!B33="","",'各会計、関係団体の財政状況及び健全化判断比率'!B33)</f>
        <v>水道事業会計</v>
      </c>
      <c r="AP34" s="638"/>
      <c r="AQ34" s="638"/>
      <c r="AR34" s="638"/>
      <c r="AS34" s="638"/>
      <c r="AT34" s="638"/>
      <c r="AU34" s="638"/>
      <c r="AV34" s="638"/>
      <c r="AW34" s="638"/>
      <c r="AX34" s="638"/>
      <c r="AY34" s="638"/>
      <c r="AZ34" s="638"/>
      <c r="BA34" s="638"/>
      <c r="BB34" s="638"/>
      <c r="BC34" s="638"/>
      <c r="BD34" s="178"/>
      <c r="BE34" s="637">
        <f>IF(BG34="","",MAX(C34:D43,U34:V43,AM34:AN43)+1)</f>
        <v>11</v>
      </c>
      <c r="BF34" s="637"/>
      <c r="BG34" s="638" t="str">
        <f>IF('各会計、関係団体の財政状況及び健全化判断比率'!B36="","",'各会計、関係団体の財政状況及び健全化判断比率'!B36)</f>
        <v>浄化槽事業特別会計</v>
      </c>
      <c r="BH34" s="638"/>
      <c r="BI34" s="638"/>
      <c r="BJ34" s="638"/>
      <c r="BK34" s="638"/>
      <c r="BL34" s="638"/>
      <c r="BM34" s="638"/>
      <c r="BN34" s="638"/>
      <c r="BO34" s="638"/>
      <c r="BP34" s="638"/>
      <c r="BQ34" s="638"/>
      <c r="BR34" s="638"/>
      <c r="BS34" s="638"/>
      <c r="BT34" s="638"/>
      <c r="BU34" s="638"/>
      <c r="BV34" s="178"/>
      <c r="BW34" s="637">
        <f>IF(BY34="","",MAX(C34:D43,U34:V43,AM34:AN43,BE34:BF43)+1)</f>
        <v>13</v>
      </c>
      <c r="BX34" s="637"/>
      <c r="BY34" s="638" t="str">
        <f>IF('各会計、関係団体の財政状況及び健全化判断比率'!B68="","",'各会計、関係団体の財政状況及び健全化判断比率'!B68)</f>
        <v>奥州金ケ崎行政事務組合（一般会計）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20</v>
      </c>
      <c r="CP34" s="637"/>
      <c r="CQ34" s="638" t="str">
        <f>IF('各会計、関係団体の財政状況及び健全化判断比率'!BS7="","",'各会計、関係団体の財政状況及び健全化判断比率'!BS7)</f>
        <v>奥州市文化振興財団</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バス事業特別会計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国民健康保険特別会計（直診勘定）</v>
      </c>
      <c r="X35" s="638"/>
      <c r="Y35" s="638"/>
      <c r="Z35" s="638"/>
      <c r="AA35" s="638"/>
      <c r="AB35" s="638"/>
      <c r="AC35" s="638"/>
      <c r="AD35" s="638"/>
      <c r="AE35" s="638"/>
      <c r="AF35" s="638"/>
      <c r="AG35" s="638"/>
      <c r="AH35" s="638"/>
      <c r="AI35" s="638"/>
      <c r="AJ35" s="638"/>
      <c r="AK35" s="638"/>
      <c r="AL35" s="178"/>
      <c r="AM35" s="637">
        <f t="shared" ref="AM35:AM43" si="0">IF(AO35="","",AM34+1)</f>
        <v>9</v>
      </c>
      <c r="AN35" s="637"/>
      <c r="AO35" s="638" t="str">
        <f>IF('各会計、関係団体の財政状況及び健全化判断比率'!B34="","",'各会計、関係団体の財政状況及び健全化判断比率'!B34)</f>
        <v>下水道事業会計</v>
      </c>
      <c r="AP35" s="638"/>
      <c r="AQ35" s="638"/>
      <c r="AR35" s="638"/>
      <c r="AS35" s="638"/>
      <c r="AT35" s="638"/>
      <c r="AU35" s="638"/>
      <c r="AV35" s="638"/>
      <c r="AW35" s="638"/>
      <c r="AX35" s="638"/>
      <c r="AY35" s="638"/>
      <c r="AZ35" s="638"/>
      <c r="BA35" s="638"/>
      <c r="BB35" s="638"/>
      <c r="BC35" s="638"/>
      <c r="BD35" s="178"/>
      <c r="BE35" s="637">
        <f t="shared" ref="BE35:BE43" si="1">IF(BG35="","",BE34+1)</f>
        <v>12</v>
      </c>
      <c r="BF35" s="637"/>
      <c r="BG35" s="638" t="str">
        <f>IF('各会計、関係団体の財政状況及び健全化判断比率'!B37="","",'各会計、関係団体の財政状況及び健全化判断比率'!B37)</f>
        <v>工業団地整備事業特別会計</v>
      </c>
      <c r="BH35" s="638"/>
      <c r="BI35" s="638"/>
      <c r="BJ35" s="638"/>
      <c r="BK35" s="638"/>
      <c r="BL35" s="638"/>
      <c r="BM35" s="638"/>
      <c r="BN35" s="638"/>
      <c r="BO35" s="638"/>
      <c r="BP35" s="638"/>
      <c r="BQ35" s="638"/>
      <c r="BR35" s="638"/>
      <c r="BS35" s="638"/>
      <c r="BT35" s="638"/>
      <c r="BU35" s="638"/>
      <c r="BV35" s="178"/>
      <c r="BW35" s="637">
        <f t="shared" ref="BW35:BW43" si="2">IF(BY35="","",BW34+1)</f>
        <v>14</v>
      </c>
      <c r="BX35" s="637"/>
      <c r="BY35" s="638" t="str">
        <f>IF('各会計、関係団体の財政状況及び健全化判断比率'!B69="","",'各会計、関係団体の財政状況及び健全化判断比率'!B69)</f>
        <v>奥州金ケ崎行政事務組合（胆江広域水道用水供給事業会計）</v>
      </c>
      <c r="BZ35" s="638"/>
      <c r="CA35" s="638"/>
      <c r="CB35" s="638"/>
      <c r="CC35" s="638"/>
      <c r="CD35" s="638"/>
      <c r="CE35" s="638"/>
      <c r="CF35" s="638"/>
      <c r="CG35" s="638"/>
      <c r="CH35" s="638"/>
      <c r="CI35" s="638"/>
      <c r="CJ35" s="638"/>
      <c r="CK35" s="638"/>
      <c r="CL35" s="638"/>
      <c r="CM35" s="638"/>
      <c r="CN35" s="178"/>
      <c r="CO35" s="637">
        <f t="shared" ref="CO35:CO43" si="3">IF(CQ35="","",CO34+1)</f>
        <v>21</v>
      </c>
      <c r="CP35" s="637"/>
      <c r="CQ35" s="638" t="str">
        <f>IF('各会計、関係団体の財政状況及び健全化判断比率'!BS8="","",'各会計、関係団体の財政状況及び健全化判断比率'!BS8)</f>
        <v>胆江農業管理センター</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介護保険特別会計（保険事業勘定）</v>
      </c>
      <c r="X36" s="638"/>
      <c r="Y36" s="638"/>
      <c r="Z36" s="638"/>
      <c r="AA36" s="638"/>
      <c r="AB36" s="638"/>
      <c r="AC36" s="638"/>
      <c r="AD36" s="638"/>
      <c r="AE36" s="638"/>
      <c r="AF36" s="638"/>
      <c r="AG36" s="638"/>
      <c r="AH36" s="638"/>
      <c r="AI36" s="638"/>
      <c r="AJ36" s="638"/>
      <c r="AK36" s="638"/>
      <c r="AL36" s="178"/>
      <c r="AM36" s="637">
        <f t="shared" si="0"/>
        <v>10</v>
      </c>
      <c r="AN36" s="637"/>
      <c r="AO36" s="638" t="str">
        <f>IF('各会計、関係団体の財政状況及び健全化判断比率'!B35="","",'各会計、関係団体の財政状況及び健全化判断比率'!B35)</f>
        <v>病院事業会計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15</v>
      </c>
      <c r="BX36" s="637"/>
      <c r="BY36" s="638" t="str">
        <f>IF('各会計、関係団体の財政状況及び健全化判断比率'!B70="","",'各会計、関係団体の財政状況及び健全化判断比率'!B70)</f>
        <v>岩手県市町村総合事務組合（一般会計）</v>
      </c>
      <c r="BZ36" s="638"/>
      <c r="CA36" s="638"/>
      <c r="CB36" s="638"/>
      <c r="CC36" s="638"/>
      <c r="CD36" s="638"/>
      <c r="CE36" s="638"/>
      <c r="CF36" s="638"/>
      <c r="CG36" s="638"/>
      <c r="CH36" s="638"/>
      <c r="CI36" s="638"/>
      <c r="CJ36" s="638"/>
      <c r="CK36" s="638"/>
      <c r="CL36" s="638"/>
      <c r="CM36" s="638"/>
      <c r="CN36" s="178"/>
      <c r="CO36" s="637">
        <f t="shared" si="3"/>
        <v>22</v>
      </c>
      <c r="CP36" s="637"/>
      <c r="CQ36" s="638" t="str">
        <f>IF('各会計、関係団体の財政状況及び健全化判断比率'!BS9="","",'各会計、関係団体の財政状況及び健全化判断比率'!BS9)</f>
        <v>江刺開発振興</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6</v>
      </c>
      <c r="V37" s="637"/>
      <c r="W37" s="638" t="str">
        <f>IF('各会計、関係団体の財政状況及び健全化判断比率'!B31="","",'各会計、関係団体の財政状況及び健全化判断比率'!B31)</f>
        <v>介護保険特別会計（介護サービス事業勘定）</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16</v>
      </c>
      <c r="BX37" s="637"/>
      <c r="BY37" s="638" t="str">
        <f>IF('各会計、関係団体の財政状況及び健全化判断比率'!B71="","",'各会計、関係団体の財政状況及び健全化判断比率'!B71)</f>
        <v>岩手県市町村総合事務組合（交通災害共済事業特別会計）</v>
      </c>
      <c r="BZ37" s="638"/>
      <c r="CA37" s="638"/>
      <c r="CB37" s="638"/>
      <c r="CC37" s="638"/>
      <c r="CD37" s="638"/>
      <c r="CE37" s="638"/>
      <c r="CF37" s="638"/>
      <c r="CG37" s="638"/>
      <c r="CH37" s="638"/>
      <c r="CI37" s="638"/>
      <c r="CJ37" s="638"/>
      <c r="CK37" s="638"/>
      <c r="CL37" s="638"/>
      <c r="CM37" s="638"/>
      <c r="CN37" s="178"/>
      <c r="CO37" s="637">
        <f t="shared" si="3"/>
        <v>23</v>
      </c>
      <c r="CP37" s="637"/>
      <c r="CQ37" s="638" t="str">
        <f>IF('各会計、関係団体の財政状況及び健全化判断比率'!BS10="","",'各会計、関係団体の財政状況及び健全化判断比率'!BS10)</f>
        <v>江刺畜産公社</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f t="shared" si="4"/>
        <v>7</v>
      </c>
      <c r="V38" s="637"/>
      <c r="W38" s="638" t="str">
        <f>IF('各会計、関係団体の財政状況及び健全化判断比率'!B32="","",'各会計、関係団体の財政状況及び健全化判断比率'!B32)</f>
        <v>後期高齢者医療特別会計</v>
      </c>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17</v>
      </c>
      <c r="BX38" s="637"/>
      <c r="BY38" s="638" t="str">
        <f>IF('各会計、関係団体の財政状況及び健全化判断比率'!B72="","",'各会計、関係団体の財政状況及び健全化判断比率'!B72)</f>
        <v>岩手県後期高齢者医療広域連合（一般会計）</v>
      </c>
      <c r="BZ38" s="638"/>
      <c r="CA38" s="638"/>
      <c r="CB38" s="638"/>
      <c r="CC38" s="638"/>
      <c r="CD38" s="638"/>
      <c r="CE38" s="638"/>
      <c r="CF38" s="638"/>
      <c r="CG38" s="638"/>
      <c r="CH38" s="638"/>
      <c r="CI38" s="638"/>
      <c r="CJ38" s="638"/>
      <c r="CK38" s="638"/>
      <c r="CL38" s="638"/>
      <c r="CM38" s="638"/>
      <c r="CN38" s="178"/>
      <c r="CO38" s="637">
        <f t="shared" si="3"/>
        <v>24</v>
      </c>
      <c r="CP38" s="637"/>
      <c r="CQ38" s="638" t="str">
        <f>IF('各会計、関係団体の財政状況及び健全化判断比率'!BS11="","",'各会計、関係団体の財政状況及び健全化判断比率'!BS11)</f>
        <v>ひめかゆ</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18</v>
      </c>
      <c r="BX39" s="637"/>
      <c r="BY39" s="638" t="str">
        <f>IF('各会計、関係団体の財政状況及び健全化判断比率'!B73="","",'各会計、関係団体の財政状況及び健全化判断比率'!B73)</f>
        <v>岩手県後期高齢者医療広域連合（後期高齢者医療特別会計）</v>
      </c>
      <c r="BZ39" s="638"/>
      <c r="CA39" s="638"/>
      <c r="CB39" s="638"/>
      <c r="CC39" s="638"/>
      <c r="CD39" s="638"/>
      <c r="CE39" s="638"/>
      <c r="CF39" s="638"/>
      <c r="CG39" s="638"/>
      <c r="CH39" s="638"/>
      <c r="CI39" s="638"/>
      <c r="CJ39" s="638"/>
      <c r="CK39" s="638"/>
      <c r="CL39" s="638"/>
      <c r="CM39" s="638"/>
      <c r="CN39" s="178"/>
      <c r="CO39" s="637">
        <f t="shared" si="3"/>
        <v>25</v>
      </c>
      <c r="CP39" s="637"/>
      <c r="CQ39" s="638" t="str">
        <f>IF('各会計、関係団体の財政状況及び健全化判断比率'!BS12="","",'各会計、関係団体の財政状況及び健全化判断比率'!BS12)</f>
        <v>水沢クロス開発</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19</v>
      </c>
      <c r="BX40" s="637"/>
      <c r="BY40" s="638" t="str">
        <f>IF('各会計、関係団体の財政状況及び健全化判断比率'!B74="","",'各会計、関係団体の財政状況及び健全化判断比率'!B74)</f>
        <v>岩手県競馬組合</v>
      </c>
      <c r="BZ40" s="638"/>
      <c r="CA40" s="638"/>
      <c r="CB40" s="638"/>
      <c r="CC40" s="638"/>
      <c r="CD40" s="638"/>
      <c r="CE40" s="638"/>
      <c r="CF40" s="638"/>
      <c r="CG40" s="638"/>
      <c r="CH40" s="638"/>
      <c r="CI40" s="638"/>
      <c r="CJ40" s="638"/>
      <c r="CK40" s="638"/>
      <c r="CL40" s="638"/>
      <c r="CM40" s="638"/>
      <c r="CN40" s="178"/>
      <c r="CO40" s="637">
        <f t="shared" si="3"/>
        <v>26</v>
      </c>
      <c r="CP40" s="637"/>
      <c r="CQ40" s="638" t="str">
        <f>IF('各会計、関係団体の財政状況及び健全化判断比率'!BS13="","",'各会計、関係団体の財政状況及び健全化判断比率'!BS13)</f>
        <v>まちづくり奥州</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640" t="s">
        <v>210</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211</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212</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213</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214</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215</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216</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619</v>
      </c>
    </row>
    <row r="54" spans="5:113" x14ac:dyDescent="0.15"/>
    <row r="55" spans="5:113" x14ac:dyDescent="0.15"/>
    <row r="56" spans="5:113" x14ac:dyDescent="0.15"/>
  </sheetData>
  <sheetProtection algorithmName="SHA-512" hashValue="8J342EldDTqmC+Ceaiy9/TRDrSD6ySp3K9mxetO62SML75KQ5qiZ304huX02H5BndyC5j0M4OkUuh7fvUBDEdA==" saltValue="uTbSFtiq1Nq6sbXkxkfcn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217</v>
      </c>
      <c r="DI1" s="783"/>
      <c r="DJ1" s="783"/>
      <c r="DK1" s="783"/>
      <c r="DL1" s="783"/>
      <c r="DM1" s="783"/>
      <c r="DN1" s="784"/>
      <c r="DO1" s="212"/>
      <c r="DP1" s="782" t="s">
        <v>218</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220</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221</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222</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223</v>
      </c>
      <c r="S4" s="725"/>
      <c r="T4" s="725"/>
      <c r="U4" s="725"/>
      <c r="V4" s="725"/>
      <c r="W4" s="725"/>
      <c r="X4" s="725"/>
      <c r="Y4" s="726"/>
      <c r="Z4" s="724" t="s">
        <v>224</v>
      </c>
      <c r="AA4" s="725"/>
      <c r="AB4" s="725"/>
      <c r="AC4" s="726"/>
      <c r="AD4" s="724" t="s">
        <v>225</v>
      </c>
      <c r="AE4" s="725"/>
      <c r="AF4" s="725"/>
      <c r="AG4" s="725"/>
      <c r="AH4" s="725"/>
      <c r="AI4" s="725"/>
      <c r="AJ4" s="725"/>
      <c r="AK4" s="726"/>
      <c r="AL4" s="724" t="s">
        <v>224</v>
      </c>
      <c r="AM4" s="725"/>
      <c r="AN4" s="725"/>
      <c r="AO4" s="726"/>
      <c r="AP4" s="785" t="s">
        <v>226</v>
      </c>
      <c r="AQ4" s="785"/>
      <c r="AR4" s="785"/>
      <c r="AS4" s="785"/>
      <c r="AT4" s="785"/>
      <c r="AU4" s="785"/>
      <c r="AV4" s="785"/>
      <c r="AW4" s="785"/>
      <c r="AX4" s="785"/>
      <c r="AY4" s="785"/>
      <c r="AZ4" s="785"/>
      <c r="BA4" s="785"/>
      <c r="BB4" s="785"/>
      <c r="BC4" s="785"/>
      <c r="BD4" s="785"/>
      <c r="BE4" s="785"/>
      <c r="BF4" s="785"/>
      <c r="BG4" s="785" t="s">
        <v>227</v>
      </c>
      <c r="BH4" s="785"/>
      <c r="BI4" s="785"/>
      <c r="BJ4" s="785"/>
      <c r="BK4" s="785"/>
      <c r="BL4" s="785"/>
      <c r="BM4" s="785"/>
      <c r="BN4" s="785"/>
      <c r="BO4" s="785" t="s">
        <v>224</v>
      </c>
      <c r="BP4" s="785"/>
      <c r="BQ4" s="785"/>
      <c r="BR4" s="785"/>
      <c r="BS4" s="785" t="s">
        <v>228</v>
      </c>
      <c r="BT4" s="785"/>
      <c r="BU4" s="785"/>
      <c r="BV4" s="785"/>
      <c r="BW4" s="785"/>
      <c r="BX4" s="785"/>
      <c r="BY4" s="785"/>
      <c r="BZ4" s="785"/>
      <c r="CA4" s="785"/>
      <c r="CB4" s="785"/>
      <c r="CD4" s="767" t="s">
        <v>229</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15">
      <c r="B5" s="731" t="s">
        <v>230</v>
      </c>
      <c r="C5" s="732"/>
      <c r="D5" s="732"/>
      <c r="E5" s="732"/>
      <c r="F5" s="732"/>
      <c r="G5" s="732"/>
      <c r="H5" s="732"/>
      <c r="I5" s="732"/>
      <c r="J5" s="732"/>
      <c r="K5" s="732"/>
      <c r="L5" s="732"/>
      <c r="M5" s="732"/>
      <c r="N5" s="732"/>
      <c r="O5" s="732"/>
      <c r="P5" s="732"/>
      <c r="Q5" s="733"/>
      <c r="R5" s="718">
        <v>13336795</v>
      </c>
      <c r="S5" s="719"/>
      <c r="T5" s="719"/>
      <c r="U5" s="719"/>
      <c r="V5" s="719"/>
      <c r="W5" s="719"/>
      <c r="X5" s="719"/>
      <c r="Y5" s="762"/>
      <c r="Z5" s="780">
        <v>20.5</v>
      </c>
      <c r="AA5" s="780"/>
      <c r="AB5" s="780"/>
      <c r="AC5" s="780"/>
      <c r="AD5" s="781">
        <v>13336795</v>
      </c>
      <c r="AE5" s="781"/>
      <c r="AF5" s="781"/>
      <c r="AG5" s="781"/>
      <c r="AH5" s="781"/>
      <c r="AI5" s="781"/>
      <c r="AJ5" s="781"/>
      <c r="AK5" s="781"/>
      <c r="AL5" s="763">
        <v>37.9</v>
      </c>
      <c r="AM5" s="736"/>
      <c r="AN5" s="736"/>
      <c r="AO5" s="764"/>
      <c r="AP5" s="731" t="s">
        <v>231</v>
      </c>
      <c r="AQ5" s="732"/>
      <c r="AR5" s="732"/>
      <c r="AS5" s="732"/>
      <c r="AT5" s="732"/>
      <c r="AU5" s="732"/>
      <c r="AV5" s="732"/>
      <c r="AW5" s="732"/>
      <c r="AX5" s="732"/>
      <c r="AY5" s="732"/>
      <c r="AZ5" s="732"/>
      <c r="BA5" s="732"/>
      <c r="BB5" s="732"/>
      <c r="BC5" s="732"/>
      <c r="BD5" s="732"/>
      <c r="BE5" s="732"/>
      <c r="BF5" s="733"/>
      <c r="BG5" s="665">
        <v>13318974</v>
      </c>
      <c r="BH5" s="666"/>
      <c r="BI5" s="666"/>
      <c r="BJ5" s="666"/>
      <c r="BK5" s="666"/>
      <c r="BL5" s="666"/>
      <c r="BM5" s="666"/>
      <c r="BN5" s="667"/>
      <c r="BO5" s="692">
        <v>99.9</v>
      </c>
      <c r="BP5" s="692"/>
      <c r="BQ5" s="692"/>
      <c r="BR5" s="692"/>
      <c r="BS5" s="693">
        <v>640411</v>
      </c>
      <c r="BT5" s="693"/>
      <c r="BU5" s="693"/>
      <c r="BV5" s="693"/>
      <c r="BW5" s="693"/>
      <c r="BX5" s="693"/>
      <c r="BY5" s="693"/>
      <c r="BZ5" s="693"/>
      <c r="CA5" s="693"/>
      <c r="CB5" s="751"/>
      <c r="CD5" s="767" t="s">
        <v>226</v>
      </c>
      <c r="CE5" s="768"/>
      <c r="CF5" s="768"/>
      <c r="CG5" s="768"/>
      <c r="CH5" s="768"/>
      <c r="CI5" s="768"/>
      <c r="CJ5" s="768"/>
      <c r="CK5" s="768"/>
      <c r="CL5" s="768"/>
      <c r="CM5" s="768"/>
      <c r="CN5" s="768"/>
      <c r="CO5" s="768"/>
      <c r="CP5" s="768"/>
      <c r="CQ5" s="769"/>
      <c r="CR5" s="767" t="s">
        <v>232</v>
      </c>
      <c r="CS5" s="768"/>
      <c r="CT5" s="768"/>
      <c r="CU5" s="768"/>
      <c r="CV5" s="768"/>
      <c r="CW5" s="768"/>
      <c r="CX5" s="768"/>
      <c r="CY5" s="769"/>
      <c r="CZ5" s="767" t="s">
        <v>224</v>
      </c>
      <c r="DA5" s="768"/>
      <c r="DB5" s="768"/>
      <c r="DC5" s="769"/>
      <c r="DD5" s="767" t="s">
        <v>233</v>
      </c>
      <c r="DE5" s="768"/>
      <c r="DF5" s="768"/>
      <c r="DG5" s="768"/>
      <c r="DH5" s="768"/>
      <c r="DI5" s="768"/>
      <c r="DJ5" s="768"/>
      <c r="DK5" s="768"/>
      <c r="DL5" s="768"/>
      <c r="DM5" s="768"/>
      <c r="DN5" s="768"/>
      <c r="DO5" s="768"/>
      <c r="DP5" s="769"/>
      <c r="DQ5" s="767" t="s">
        <v>234</v>
      </c>
      <c r="DR5" s="768"/>
      <c r="DS5" s="768"/>
      <c r="DT5" s="768"/>
      <c r="DU5" s="768"/>
      <c r="DV5" s="768"/>
      <c r="DW5" s="768"/>
      <c r="DX5" s="768"/>
      <c r="DY5" s="768"/>
      <c r="DZ5" s="768"/>
      <c r="EA5" s="768"/>
      <c r="EB5" s="768"/>
      <c r="EC5" s="769"/>
    </row>
    <row r="6" spans="2:143" ht="11.25" customHeight="1" x14ac:dyDescent="0.15">
      <c r="B6" s="662" t="s">
        <v>235</v>
      </c>
      <c r="C6" s="663"/>
      <c r="D6" s="663"/>
      <c r="E6" s="663"/>
      <c r="F6" s="663"/>
      <c r="G6" s="663"/>
      <c r="H6" s="663"/>
      <c r="I6" s="663"/>
      <c r="J6" s="663"/>
      <c r="K6" s="663"/>
      <c r="L6" s="663"/>
      <c r="M6" s="663"/>
      <c r="N6" s="663"/>
      <c r="O6" s="663"/>
      <c r="P6" s="663"/>
      <c r="Q6" s="664"/>
      <c r="R6" s="665">
        <v>826432</v>
      </c>
      <c r="S6" s="666"/>
      <c r="T6" s="666"/>
      <c r="U6" s="666"/>
      <c r="V6" s="666"/>
      <c r="W6" s="666"/>
      <c r="X6" s="666"/>
      <c r="Y6" s="667"/>
      <c r="Z6" s="692">
        <v>1.3</v>
      </c>
      <c r="AA6" s="692"/>
      <c r="AB6" s="692"/>
      <c r="AC6" s="692"/>
      <c r="AD6" s="693">
        <v>826432</v>
      </c>
      <c r="AE6" s="693"/>
      <c r="AF6" s="693"/>
      <c r="AG6" s="693"/>
      <c r="AH6" s="693"/>
      <c r="AI6" s="693"/>
      <c r="AJ6" s="693"/>
      <c r="AK6" s="693"/>
      <c r="AL6" s="668">
        <v>2.2999999999999998</v>
      </c>
      <c r="AM6" s="669"/>
      <c r="AN6" s="669"/>
      <c r="AO6" s="694"/>
      <c r="AP6" s="662" t="s">
        <v>236</v>
      </c>
      <c r="AQ6" s="663"/>
      <c r="AR6" s="663"/>
      <c r="AS6" s="663"/>
      <c r="AT6" s="663"/>
      <c r="AU6" s="663"/>
      <c r="AV6" s="663"/>
      <c r="AW6" s="663"/>
      <c r="AX6" s="663"/>
      <c r="AY6" s="663"/>
      <c r="AZ6" s="663"/>
      <c r="BA6" s="663"/>
      <c r="BB6" s="663"/>
      <c r="BC6" s="663"/>
      <c r="BD6" s="663"/>
      <c r="BE6" s="663"/>
      <c r="BF6" s="664"/>
      <c r="BG6" s="665">
        <v>13318974</v>
      </c>
      <c r="BH6" s="666"/>
      <c r="BI6" s="666"/>
      <c r="BJ6" s="666"/>
      <c r="BK6" s="666"/>
      <c r="BL6" s="666"/>
      <c r="BM6" s="666"/>
      <c r="BN6" s="667"/>
      <c r="BO6" s="692">
        <v>99.9</v>
      </c>
      <c r="BP6" s="692"/>
      <c r="BQ6" s="692"/>
      <c r="BR6" s="692"/>
      <c r="BS6" s="693">
        <v>640411</v>
      </c>
      <c r="BT6" s="693"/>
      <c r="BU6" s="693"/>
      <c r="BV6" s="693"/>
      <c r="BW6" s="693"/>
      <c r="BX6" s="693"/>
      <c r="BY6" s="693"/>
      <c r="BZ6" s="693"/>
      <c r="CA6" s="693"/>
      <c r="CB6" s="751"/>
      <c r="CD6" s="721" t="s">
        <v>237</v>
      </c>
      <c r="CE6" s="722"/>
      <c r="CF6" s="722"/>
      <c r="CG6" s="722"/>
      <c r="CH6" s="722"/>
      <c r="CI6" s="722"/>
      <c r="CJ6" s="722"/>
      <c r="CK6" s="722"/>
      <c r="CL6" s="722"/>
      <c r="CM6" s="722"/>
      <c r="CN6" s="722"/>
      <c r="CO6" s="722"/>
      <c r="CP6" s="722"/>
      <c r="CQ6" s="723"/>
      <c r="CR6" s="665">
        <v>254325</v>
      </c>
      <c r="CS6" s="666"/>
      <c r="CT6" s="666"/>
      <c r="CU6" s="666"/>
      <c r="CV6" s="666"/>
      <c r="CW6" s="666"/>
      <c r="CX6" s="666"/>
      <c r="CY6" s="667"/>
      <c r="CZ6" s="763">
        <v>0.4</v>
      </c>
      <c r="DA6" s="736"/>
      <c r="DB6" s="736"/>
      <c r="DC6" s="766"/>
      <c r="DD6" s="671" t="s">
        <v>129</v>
      </c>
      <c r="DE6" s="666"/>
      <c r="DF6" s="666"/>
      <c r="DG6" s="666"/>
      <c r="DH6" s="666"/>
      <c r="DI6" s="666"/>
      <c r="DJ6" s="666"/>
      <c r="DK6" s="666"/>
      <c r="DL6" s="666"/>
      <c r="DM6" s="666"/>
      <c r="DN6" s="666"/>
      <c r="DO6" s="666"/>
      <c r="DP6" s="667"/>
      <c r="DQ6" s="671">
        <v>254325</v>
      </c>
      <c r="DR6" s="666"/>
      <c r="DS6" s="666"/>
      <c r="DT6" s="666"/>
      <c r="DU6" s="666"/>
      <c r="DV6" s="666"/>
      <c r="DW6" s="666"/>
      <c r="DX6" s="666"/>
      <c r="DY6" s="666"/>
      <c r="DZ6" s="666"/>
      <c r="EA6" s="666"/>
      <c r="EB6" s="666"/>
      <c r="EC6" s="706"/>
    </row>
    <row r="7" spans="2:143" ht="11.25" customHeight="1" x14ac:dyDescent="0.15">
      <c r="B7" s="662" t="s">
        <v>238</v>
      </c>
      <c r="C7" s="663"/>
      <c r="D7" s="663"/>
      <c r="E7" s="663"/>
      <c r="F7" s="663"/>
      <c r="G7" s="663"/>
      <c r="H7" s="663"/>
      <c r="I7" s="663"/>
      <c r="J7" s="663"/>
      <c r="K7" s="663"/>
      <c r="L7" s="663"/>
      <c r="M7" s="663"/>
      <c r="N7" s="663"/>
      <c r="O7" s="663"/>
      <c r="P7" s="663"/>
      <c r="Q7" s="664"/>
      <c r="R7" s="665">
        <v>7160</v>
      </c>
      <c r="S7" s="666"/>
      <c r="T7" s="666"/>
      <c r="U7" s="666"/>
      <c r="V7" s="666"/>
      <c r="W7" s="666"/>
      <c r="X7" s="666"/>
      <c r="Y7" s="667"/>
      <c r="Z7" s="692">
        <v>0</v>
      </c>
      <c r="AA7" s="692"/>
      <c r="AB7" s="692"/>
      <c r="AC7" s="692"/>
      <c r="AD7" s="693">
        <v>7160</v>
      </c>
      <c r="AE7" s="693"/>
      <c r="AF7" s="693"/>
      <c r="AG7" s="693"/>
      <c r="AH7" s="693"/>
      <c r="AI7" s="693"/>
      <c r="AJ7" s="693"/>
      <c r="AK7" s="693"/>
      <c r="AL7" s="668">
        <v>0</v>
      </c>
      <c r="AM7" s="669"/>
      <c r="AN7" s="669"/>
      <c r="AO7" s="694"/>
      <c r="AP7" s="662" t="s">
        <v>239</v>
      </c>
      <c r="AQ7" s="663"/>
      <c r="AR7" s="663"/>
      <c r="AS7" s="663"/>
      <c r="AT7" s="663"/>
      <c r="AU7" s="663"/>
      <c r="AV7" s="663"/>
      <c r="AW7" s="663"/>
      <c r="AX7" s="663"/>
      <c r="AY7" s="663"/>
      <c r="AZ7" s="663"/>
      <c r="BA7" s="663"/>
      <c r="BB7" s="663"/>
      <c r="BC7" s="663"/>
      <c r="BD7" s="663"/>
      <c r="BE7" s="663"/>
      <c r="BF7" s="664"/>
      <c r="BG7" s="665">
        <v>5720702</v>
      </c>
      <c r="BH7" s="666"/>
      <c r="BI7" s="666"/>
      <c r="BJ7" s="666"/>
      <c r="BK7" s="666"/>
      <c r="BL7" s="666"/>
      <c r="BM7" s="666"/>
      <c r="BN7" s="667"/>
      <c r="BO7" s="692">
        <v>42.9</v>
      </c>
      <c r="BP7" s="692"/>
      <c r="BQ7" s="692"/>
      <c r="BR7" s="692"/>
      <c r="BS7" s="693">
        <v>229186</v>
      </c>
      <c r="BT7" s="693"/>
      <c r="BU7" s="693"/>
      <c r="BV7" s="693"/>
      <c r="BW7" s="693"/>
      <c r="BX7" s="693"/>
      <c r="BY7" s="693"/>
      <c r="BZ7" s="693"/>
      <c r="CA7" s="693"/>
      <c r="CB7" s="751"/>
      <c r="CD7" s="707" t="s">
        <v>240</v>
      </c>
      <c r="CE7" s="704"/>
      <c r="CF7" s="704"/>
      <c r="CG7" s="704"/>
      <c r="CH7" s="704"/>
      <c r="CI7" s="704"/>
      <c r="CJ7" s="704"/>
      <c r="CK7" s="704"/>
      <c r="CL7" s="704"/>
      <c r="CM7" s="704"/>
      <c r="CN7" s="704"/>
      <c r="CO7" s="704"/>
      <c r="CP7" s="704"/>
      <c r="CQ7" s="705"/>
      <c r="CR7" s="665">
        <v>7729872</v>
      </c>
      <c r="CS7" s="666"/>
      <c r="CT7" s="666"/>
      <c r="CU7" s="666"/>
      <c r="CV7" s="666"/>
      <c r="CW7" s="666"/>
      <c r="CX7" s="666"/>
      <c r="CY7" s="667"/>
      <c r="CZ7" s="692">
        <v>12.4</v>
      </c>
      <c r="DA7" s="692"/>
      <c r="DB7" s="692"/>
      <c r="DC7" s="692"/>
      <c r="DD7" s="671">
        <v>276765</v>
      </c>
      <c r="DE7" s="666"/>
      <c r="DF7" s="666"/>
      <c r="DG7" s="666"/>
      <c r="DH7" s="666"/>
      <c r="DI7" s="666"/>
      <c r="DJ7" s="666"/>
      <c r="DK7" s="666"/>
      <c r="DL7" s="666"/>
      <c r="DM7" s="666"/>
      <c r="DN7" s="666"/>
      <c r="DO7" s="666"/>
      <c r="DP7" s="667"/>
      <c r="DQ7" s="671">
        <v>6153563</v>
      </c>
      <c r="DR7" s="666"/>
      <c r="DS7" s="666"/>
      <c r="DT7" s="666"/>
      <c r="DU7" s="666"/>
      <c r="DV7" s="666"/>
      <c r="DW7" s="666"/>
      <c r="DX7" s="666"/>
      <c r="DY7" s="666"/>
      <c r="DZ7" s="666"/>
      <c r="EA7" s="666"/>
      <c r="EB7" s="666"/>
      <c r="EC7" s="706"/>
    </row>
    <row r="8" spans="2:143" ht="11.25" customHeight="1" x14ac:dyDescent="0.15">
      <c r="B8" s="662" t="s">
        <v>241</v>
      </c>
      <c r="C8" s="663"/>
      <c r="D8" s="663"/>
      <c r="E8" s="663"/>
      <c r="F8" s="663"/>
      <c r="G8" s="663"/>
      <c r="H8" s="663"/>
      <c r="I8" s="663"/>
      <c r="J8" s="663"/>
      <c r="K8" s="663"/>
      <c r="L8" s="663"/>
      <c r="M8" s="663"/>
      <c r="N8" s="663"/>
      <c r="O8" s="663"/>
      <c r="P8" s="663"/>
      <c r="Q8" s="664"/>
      <c r="R8" s="665">
        <v>35728</v>
      </c>
      <c r="S8" s="666"/>
      <c r="T8" s="666"/>
      <c r="U8" s="666"/>
      <c r="V8" s="666"/>
      <c r="W8" s="666"/>
      <c r="X8" s="666"/>
      <c r="Y8" s="667"/>
      <c r="Z8" s="692">
        <v>0.1</v>
      </c>
      <c r="AA8" s="692"/>
      <c r="AB8" s="692"/>
      <c r="AC8" s="692"/>
      <c r="AD8" s="693">
        <v>35728</v>
      </c>
      <c r="AE8" s="693"/>
      <c r="AF8" s="693"/>
      <c r="AG8" s="693"/>
      <c r="AH8" s="693"/>
      <c r="AI8" s="693"/>
      <c r="AJ8" s="693"/>
      <c r="AK8" s="693"/>
      <c r="AL8" s="668">
        <v>0.1</v>
      </c>
      <c r="AM8" s="669"/>
      <c r="AN8" s="669"/>
      <c r="AO8" s="694"/>
      <c r="AP8" s="662" t="s">
        <v>242</v>
      </c>
      <c r="AQ8" s="663"/>
      <c r="AR8" s="663"/>
      <c r="AS8" s="663"/>
      <c r="AT8" s="663"/>
      <c r="AU8" s="663"/>
      <c r="AV8" s="663"/>
      <c r="AW8" s="663"/>
      <c r="AX8" s="663"/>
      <c r="AY8" s="663"/>
      <c r="AZ8" s="663"/>
      <c r="BA8" s="663"/>
      <c r="BB8" s="663"/>
      <c r="BC8" s="663"/>
      <c r="BD8" s="663"/>
      <c r="BE8" s="663"/>
      <c r="BF8" s="664"/>
      <c r="BG8" s="665">
        <v>181070</v>
      </c>
      <c r="BH8" s="666"/>
      <c r="BI8" s="666"/>
      <c r="BJ8" s="666"/>
      <c r="BK8" s="666"/>
      <c r="BL8" s="666"/>
      <c r="BM8" s="666"/>
      <c r="BN8" s="667"/>
      <c r="BO8" s="692">
        <v>1.4</v>
      </c>
      <c r="BP8" s="692"/>
      <c r="BQ8" s="692"/>
      <c r="BR8" s="692"/>
      <c r="BS8" s="693" t="s">
        <v>129</v>
      </c>
      <c r="BT8" s="693"/>
      <c r="BU8" s="693"/>
      <c r="BV8" s="693"/>
      <c r="BW8" s="693"/>
      <c r="BX8" s="693"/>
      <c r="BY8" s="693"/>
      <c r="BZ8" s="693"/>
      <c r="CA8" s="693"/>
      <c r="CB8" s="751"/>
      <c r="CD8" s="707" t="s">
        <v>243</v>
      </c>
      <c r="CE8" s="704"/>
      <c r="CF8" s="704"/>
      <c r="CG8" s="704"/>
      <c r="CH8" s="704"/>
      <c r="CI8" s="704"/>
      <c r="CJ8" s="704"/>
      <c r="CK8" s="704"/>
      <c r="CL8" s="704"/>
      <c r="CM8" s="704"/>
      <c r="CN8" s="704"/>
      <c r="CO8" s="704"/>
      <c r="CP8" s="704"/>
      <c r="CQ8" s="705"/>
      <c r="CR8" s="665">
        <v>20700602</v>
      </c>
      <c r="CS8" s="666"/>
      <c r="CT8" s="666"/>
      <c r="CU8" s="666"/>
      <c r="CV8" s="666"/>
      <c r="CW8" s="666"/>
      <c r="CX8" s="666"/>
      <c r="CY8" s="667"/>
      <c r="CZ8" s="692">
        <v>33.200000000000003</v>
      </c>
      <c r="DA8" s="692"/>
      <c r="DB8" s="692"/>
      <c r="DC8" s="692"/>
      <c r="DD8" s="671">
        <v>293123</v>
      </c>
      <c r="DE8" s="666"/>
      <c r="DF8" s="666"/>
      <c r="DG8" s="666"/>
      <c r="DH8" s="666"/>
      <c r="DI8" s="666"/>
      <c r="DJ8" s="666"/>
      <c r="DK8" s="666"/>
      <c r="DL8" s="666"/>
      <c r="DM8" s="666"/>
      <c r="DN8" s="666"/>
      <c r="DO8" s="666"/>
      <c r="DP8" s="667"/>
      <c r="DQ8" s="671">
        <v>8964121</v>
      </c>
      <c r="DR8" s="666"/>
      <c r="DS8" s="666"/>
      <c r="DT8" s="666"/>
      <c r="DU8" s="666"/>
      <c r="DV8" s="666"/>
      <c r="DW8" s="666"/>
      <c r="DX8" s="666"/>
      <c r="DY8" s="666"/>
      <c r="DZ8" s="666"/>
      <c r="EA8" s="666"/>
      <c r="EB8" s="666"/>
      <c r="EC8" s="706"/>
    </row>
    <row r="9" spans="2:143" ht="11.25" customHeight="1" x14ac:dyDescent="0.15">
      <c r="B9" s="662" t="s">
        <v>244</v>
      </c>
      <c r="C9" s="663"/>
      <c r="D9" s="663"/>
      <c r="E9" s="663"/>
      <c r="F9" s="663"/>
      <c r="G9" s="663"/>
      <c r="H9" s="663"/>
      <c r="I9" s="663"/>
      <c r="J9" s="663"/>
      <c r="K9" s="663"/>
      <c r="L9" s="663"/>
      <c r="M9" s="663"/>
      <c r="N9" s="663"/>
      <c r="O9" s="663"/>
      <c r="P9" s="663"/>
      <c r="Q9" s="664"/>
      <c r="R9" s="665">
        <v>41576</v>
      </c>
      <c r="S9" s="666"/>
      <c r="T9" s="666"/>
      <c r="U9" s="666"/>
      <c r="V9" s="666"/>
      <c r="W9" s="666"/>
      <c r="X9" s="666"/>
      <c r="Y9" s="667"/>
      <c r="Z9" s="692">
        <v>0.1</v>
      </c>
      <c r="AA9" s="692"/>
      <c r="AB9" s="692"/>
      <c r="AC9" s="692"/>
      <c r="AD9" s="693">
        <v>41576</v>
      </c>
      <c r="AE9" s="693"/>
      <c r="AF9" s="693"/>
      <c r="AG9" s="693"/>
      <c r="AH9" s="693"/>
      <c r="AI9" s="693"/>
      <c r="AJ9" s="693"/>
      <c r="AK9" s="693"/>
      <c r="AL9" s="668">
        <v>0.1</v>
      </c>
      <c r="AM9" s="669"/>
      <c r="AN9" s="669"/>
      <c r="AO9" s="694"/>
      <c r="AP9" s="662" t="s">
        <v>245</v>
      </c>
      <c r="AQ9" s="663"/>
      <c r="AR9" s="663"/>
      <c r="AS9" s="663"/>
      <c r="AT9" s="663"/>
      <c r="AU9" s="663"/>
      <c r="AV9" s="663"/>
      <c r="AW9" s="663"/>
      <c r="AX9" s="663"/>
      <c r="AY9" s="663"/>
      <c r="AZ9" s="663"/>
      <c r="BA9" s="663"/>
      <c r="BB9" s="663"/>
      <c r="BC9" s="663"/>
      <c r="BD9" s="663"/>
      <c r="BE9" s="663"/>
      <c r="BF9" s="664"/>
      <c r="BG9" s="665">
        <v>4583622</v>
      </c>
      <c r="BH9" s="666"/>
      <c r="BI9" s="666"/>
      <c r="BJ9" s="666"/>
      <c r="BK9" s="666"/>
      <c r="BL9" s="666"/>
      <c r="BM9" s="666"/>
      <c r="BN9" s="667"/>
      <c r="BO9" s="692">
        <v>34.4</v>
      </c>
      <c r="BP9" s="692"/>
      <c r="BQ9" s="692"/>
      <c r="BR9" s="692"/>
      <c r="BS9" s="693" t="s">
        <v>129</v>
      </c>
      <c r="BT9" s="693"/>
      <c r="BU9" s="693"/>
      <c r="BV9" s="693"/>
      <c r="BW9" s="693"/>
      <c r="BX9" s="693"/>
      <c r="BY9" s="693"/>
      <c r="BZ9" s="693"/>
      <c r="CA9" s="693"/>
      <c r="CB9" s="751"/>
      <c r="CD9" s="707" t="s">
        <v>246</v>
      </c>
      <c r="CE9" s="704"/>
      <c r="CF9" s="704"/>
      <c r="CG9" s="704"/>
      <c r="CH9" s="704"/>
      <c r="CI9" s="704"/>
      <c r="CJ9" s="704"/>
      <c r="CK9" s="704"/>
      <c r="CL9" s="704"/>
      <c r="CM9" s="704"/>
      <c r="CN9" s="704"/>
      <c r="CO9" s="704"/>
      <c r="CP9" s="704"/>
      <c r="CQ9" s="705"/>
      <c r="CR9" s="665">
        <v>6185999</v>
      </c>
      <c r="CS9" s="666"/>
      <c r="CT9" s="666"/>
      <c r="CU9" s="666"/>
      <c r="CV9" s="666"/>
      <c r="CW9" s="666"/>
      <c r="CX9" s="666"/>
      <c r="CY9" s="667"/>
      <c r="CZ9" s="692">
        <v>9.9</v>
      </c>
      <c r="DA9" s="692"/>
      <c r="DB9" s="692"/>
      <c r="DC9" s="692"/>
      <c r="DD9" s="671">
        <v>13979</v>
      </c>
      <c r="DE9" s="666"/>
      <c r="DF9" s="666"/>
      <c r="DG9" s="666"/>
      <c r="DH9" s="666"/>
      <c r="DI9" s="666"/>
      <c r="DJ9" s="666"/>
      <c r="DK9" s="666"/>
      <c r="DL9" s="666"/>
      <c r="DM9" s="666"/>
      <c r="DN9" s="666"/>
      <c r="DO9" s="666"/>
      <c r="DP9" s="667"/>
      <c r="DQ9" s="671">
        <v>4692194</v>
      </c>
      <c r="DR9" s="666"/>
      <c r="DS9" s="666"/>
      <c r="DT9" s="666"/>
      <c r="DU9" s="666"/>
      <c r="DV9" s="666"/>
      <c r="DW9" s="666"/>
      <c r="DX9" s="666"/>
      <c r="DY9" s="666"/>
      <c r="DZ9" s="666"/>
      <c r="EA9" s="666"/>
      <c r="EB9" s="666"/>
      <c r="EC9" s="706"/>
    </row>
    <row r="10" spans="2:143" ht="11.25" customHeight="1" x14ac:dyDescent="0.15">
      <c r="B10" s="662" t="s">
        <v>247</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248</v>
      </c>
      <c r="AQ10" s="663"/>
      <c r="AR10" s="663"/>
      <c r="AS10" s="663"/>
      <c r="AT10" s="663"/>
      <c r="AU10" s="663"/>
      <c r="AV10" s="663"/>
      <c r="AW10" s="663"/>
      <c r="AX10" s="663"/>
      <c r="AY10" s="663"/>
      <c r="AZ10" s="663"/>
      <c r="BA10" s="663"/>
      <c r="BB10" s="663"/>
      <c r="BC10" s="663"/>
      <c r="BD10" s="663"/>
      <c r="BE10" s="663"/>
      <c r="BF10" s="664"/>
      <c r="BG10" s="665">
        <v>346100</v>
      </c>
      <c r="BH10" s="666"/>
      <c r="BI10" s="666"/>
      <c r="BJ10" s="666"/>
      <c r="BK10" s="666"/>
      <c r="BL10" s="666"/>
      <c r="BM10" s="666"/>
      <c r="BN10" s="667"/>
      <c r="BO10" s="692">
        <v>2.6</v>
      </c>
      <c r="BP10" s="692"/>
      <c r="BQ10" s="692"/>
      <c r="BR10" s="692"/>
      <c r="BS10" s="693">
        <v>57066</v>
      </c>
      <c r="BT10" s="693"/>
      <c r="BU10" s="693"/>
      <c r="BV10" s="693"/>
      <c r="BW10" s="693"/>
      <c r="BX10" s="693"/>
      <c r="BY10" s="693"/>
      <c r="BZ10" s="693"/>
      <c r="CA10" s="693"/>
      <c r="CB10" s="751"/>
      <c r="CD10" s="707" t="s">
        <v>249</v>
      </c>
      <c r="CE10" s="704"/>
      <c r="CF10" s="704"/>
      <c r="CG10" s="704"/>
      <c r="CH10" s="704"/>
      <c r="CI10" s="704"/>
      <c r="CJ10" s="704"/>
      <c r="CK10" s="704"/>
      <c r="CL10" s="704"/>
      <c r="CM10" s="704"/>
      <c r="CN10" s="704"/>
      <c r="CO10" s="704"/>
      <c r="CP10" s="704"/>
      <c r="CQ10" s="705"/>
      <c r="CR10" s="665">
        <v>58138</v>
      </c>
      <c r="CS10" s="666"/>
      <c r="CT10" s="666"/>
      <c r="CU10" s="666"/>
      <c r="CV10" s="666"/>
      <c r="CW10" s="666"/>
      <c r="CX10" s="666"/>
      <c r="CY10" s="667"/>
      <c r="CZ10" s="692">
        <v>0.1</v>
      </c>
      <c r="DA10" s="692"/>
      <c r="DB10" s="692"/>
      <c r="DC10" s="692"/>
      <c r="DD10" s="671" t="s">
        <v>129</v>
      </c>
      <c r="DE10" s="666"/>
      <c r="DF10" s="666"/>
      <c r="DG10" s="666"/>
      <c r="DH10" s="666"/>
      <c r="DI10" s="666"/>
      <c r="DJ10" s="666"/>
      <c r="DK10" s="666"/>
      <c r="DL10" s="666"/>
      <c r="DM10" s="666"/>
      <c r="DN10" s="666"/>
      <c r="DO10" s="666"/>
      <c r="DP10" s="667"/>
      <c r="DQ10" s="671">
        <v>36342</v>
      </c>
      <c r="DR10" s="666"/>
      <c r="DS10" s="666"/>
      <c r="DT10" s="666"/>
      <c r="DU10" s="666"/>
      <c r="DV10" s="666"/>
      <c r="DW10" s="666"/>
      <c r="DX10" s="666"/>
      <c r="DY10" s="666"/>
      <c r="DZ10" s="666"/>
      <c r="EA10" s="666"/>
      <c r="EB10" s="666"/>
      <c r="EC10" s="706"/>
    </row>
    <row r="11" spans="2:143" ht="11.25" customHeight="1" x14ac:dyDescent="0.15">
      <c r="B11" s="662" t="s">
        <v>250</v>
      </c>
      <c r="C11" s="663"/>
      <c r="D11" s="663"/>
      <c r="E11" s="663"/>
      <c r="F11" s="663"/>
      <c r="G11" s="663"/>
      <c r="H11" s="663"/>
      <c r="I11" s="663"/>
      <c r="J11" s="663"/>
      <c r="K11" s="663"/>
      <c r="L11" s="663"/>
      <c r="M11" s="663"/>
      <c r="N11" s="663"/>
      <c r="O11" s="663"/>
      <c r="P11" s="663"/>
      <c r="Q11" s="664"/>
      <c r="R11" s="665">
        <v>2781184</v>
      </c>
      <c r="S11" s="666"/>
      <c r="T11" s="666"/>
      <c r="U11" s="666"/>
      <c r="V11" s="666"/>
      <c r="W11" s="666"/>
      <c r="X11" s="666"/>
      <c r="Y11" s="667"/>
      <c r="Z11" s="668">
        <v>4.3</v>
      </c>
      <c r="AA11" s="669"/>
      <c r="AB11" s="669"/>
      <c r="AC11" s="670"/>
      <c r="AD11" s="671">
        <v>2781184</v>
      </c>
      <c r="AE11" s="666"/>
      <c r="AF11" s="666"/>
      <c r="AG11" s="666"/>
      <c r="AH11" s="666"/>
      <c r="AI11" s="666"/>
      <c r="AJ11" s="666"/>
      <c r="AK11" s="667"/>
      <c r="AL11" s="668">
        <v>7.9</v>
      </c>
      <c r="AM11" s="669"/>
      <c r="AN11" s="669"/>
      <c r="AO11" s="694"/>
      <c r="AP11" s="662" t="s">
        <v>251</v>
      </c>
      <c r="AQ11" s="663"/>
      <c r="AR11" s="663"/>
      <c r="AS11" s="663"/>
      <c r="AT11" s="663"/>
      <c r="AU11" s="663"/>
      <c r="AV11" s="663"/>
      <c r="AW11" s="663"/>
      <c r="AX11" s="663"/>
      <c r="AY11" s="663"/>
      <c r="AZ11" s="663"/>
      <c r="BA11" s="663"/>
      <c r="BB11" s="663"/>
      <c r="BC11" s="663"/>
      <c r="BD11" s="663"/>
      <c r="BE11" s="663"/>
      <c r="BF11" s="664"/>
      <c r="BG11" s="665">
        <v>609910</v>
      </c>
      <c r="BH11" s="666"/>
      <c r="BI11" s="666"/>
      <c r="BJ11" s="666"/>
      <c r="BK11" s="666"/>
      <c r="BL11" s="666"/>
      <c r="BM11" s="666"/>
      <c r="BN11" s="667"/>
      <c r="BO11" s="692">
        <v>4.5999999999999996</v>
      </c>
      <c r="BP11" s="692"/>
      <c r="BQ11" s="692"/>
      <c r="BR11" s="692"/>
      <c r="BS11" s="693">
        <v>172120</v>
      </c>
      <c r="BT11" s="693"/>
      <c r="BU11" s="693"/>
      <c r="BV11" s="693"/>
      <c r="BW11" s="693"/>
      <c r="BX11" s="693"/>
      <c r="BY11" s="693"/>
      <c r="BZ11" s="693"/>
      <c r="CA11" s="693"/>
      <c r="CB11" s="751"/>
      <c r="CD11" s="707" t="s">
        <v>252</v>
      </c>
      <c r="CE11" s="704"/>
      <c r="CF11" s="704"/>
      <c r="CG11" s="704"/>
      <c r="CH11" s="704"/>
      <c r="CI11" s="704"/>
      <c r="CJ11" s="704"/>
      <c r="CK11" s="704"/>
      <c r="CL11" s="704"/>
      <c r="CM11" s="704"/>
      <c r="CN11" s="704"/>
      <c r="CO11" s="704"/>
      <c r="CP11" s="704"/>
      <c r="CQ11" s="705"/>
      <c r="CR11" s="665">
        <v>4228573</v>
      </c>
      <c r="CS11" s="666"/>
      <c r="CT11" s="666"/>
      <c r="CU11" s="666"/>
      <c r="CV11" s="666"/>
      <c r="CW11" s="666"/>
      <c r="CX11" s="666"/>
      <c r="CY11" s="667"/>
      <c r="CZ11" s="692">
        <v>6.8</v>
      </c>
      <c r="DA11" s="692"/>
      <c r="DB11" s="692"/>
      <c r="DC11" s="692"/>
      <c r="DD11" s="671">
        <v>734266</v>
      </c>
      <c r="DE11" s="666"/>
      <c r="DF11" s="666"/>
      <c r="DG11" s="666"/>
      <c r="DH11" s="666"/>
      <c r="DI11" s="666"/>
      <c r="DJ11" s="666"/>
      <c r="DK11" s="666"/>
      <c r="DL11" s="666"/>
      <c r="DM11" s="666"/>
      <c r="DN11" s="666"/>
      <c r="DO11" s="666"/>
      <c r="DP11" s="667"/>
      <c r="DQ11" s="671">
        <v>1355199</v>
      </c>
      <c r="DR11" s="666"/>
      <c r="DS11" s="666"/>
      <c r="DT11" s="666"/>
      <c r="DU11" s="666"/>
      <c r="DV11" s="666"/>
      <c r="DW11" s="666"/>
      <c r="DX11" s="666"/>
      <c r="DY11" s="666"/>
      <c r="DZ11" s="666"/>
      <c r="EA11" s="666"/>
      <c r="EB11" s="666"/>
      <c r="EC11" s="706"/>
    </row>
    <row r="12" spans="2:143" ht="11.25" customHeight="1" x14ac:dyDescent="0.15">
      <c r="B12" s="662" t="s">
        <v>253</v>
      </c>
      <c r="C12" s="663"/>
      <c r="D12" s="663"/>
      <c r="E12" s="663"/>
      <c r="F12" s="663"/>
      <c r="G12" s="663"/>
      <c r="H12" s="663"/>
      <c r="I12" s="663"/>
      <c r="J12" s="663"/>
      <c r="K12" s="663"/>
      <c r="L12" s="663"/>
      <c r="M12" s="663"/>
      <c r="N12" s="663"/>
      <c r="O12" s="663"/>
      <c r="P12" s="663"/>
      <c r="Q12" s="664"/>
      <c r="R12" s="665">
        <v>26702</v>
      </c>
      <c r="S12" s="666"/>
      <c r="T12" s="666"/>
      <c r="U12" s="666"/>
      <c r="V12" s="666"/>
      <c r="W12" s="666"/>
      <c r="X12" s="666"/>
      <c r="Y12" s="667"/>
      <c r="Z12" s="692">
        <v>0</v>
      </c>
      <c r="AA12" s="692"/>
      <c r="AB12" s="692"/>
      <c r="AC12" s="692"/>
      <c r="AD12" s="693">
        <v>26702</v>
      </c>
      <c r="AE12" s="693"/>
      <c r="AF12" s="693"/>
      <c r="AG12" s="693"/>
      <c r="AH12" s="693"/>
      <c r="AI12" s="693"/>
      <c r="AJ12" s="693"/>
      <c r="AK12" s="693"/>
      <c r="AL12" s="668">
        <v>0.1</v>
      </c>
      <c r="AM12" s="669"/>
      <c r="AN12" s="669"/>
      <c r="AO12" s="694"/>
      <c r="AP12" s="662" t="s">
        <v>254</v>
      </c>
      <c r="AQ12" s="663"/>
      <c r="AR12" s="663"/>
      <c r="AS12" s="663"/>
      <c r="AT12" s="663"/>
      <c r="AU12" s="663"/>
      <c r="AV12" s="663"/>
      <c r="AW12" s="663"/>
      <c r="AX12" s="663"/>
      <c r="AY12" s="663"/>
      <c r="AZ12" s="663"/>
      <c r="BA12" s="663"/>
      <c r="BB12" s="663"/>
      <c r="BC12" s="663"/>
      <c r="BD12" s="663"/>
      <c r="BE12" s="663"/>
      <c r="BF12" s="664"/>
      <c r="BG12" s="665">
        <v>6302663</v>
      </c>
      <c r="BH12" s="666"/>
      <c r="BI12" s="666"/>
      <c r="BJ12" s="666"/>
      <c r="BK12" s="666"/>
      <c r="BL12" s="666"/>
      <c r="BM12" s="666"/>
      <c r="BN12" s="667"/>
      <c r="BO12" s="692">
        <v>47.3</v>
      </c>
      <c r="BP12" s="692"/>
      <c r="BQ12" s="692"/>
      <c r="BR12" s="692"/>
      <c r="BS12" s="693">
        <v>411225</v>
      </c>
      <c r="BT12" s="693"/>
      <c r="BU12" s="693"/>
      <c r="BV12" s="693"/>
      <c r="BW12" s="693"/>
      <c r="BX12" s="693"/>
      <c r="BY12" s="693"/>
      <c r="BZ12" s="693"/>
      <c r="CA12" s="693"/>
      <c r="CB12" s="751"/>
      <c r="CD12" s="707" t="s">
        <v>255</v>
      </c>
      <c r="CE12" s="704"/>
      <c r="CF12" s="704"/>
      <c r="CG12" s="704"/>
      <c r="CH12" s="704"/>
      <c r="CI12" s="704"/>
      <c r="CJ12" s="704"/>
      <c r="CK12" s="704"/>
      <c r="CL12" s="704"/>
      <c r="CM12" s="704"/>
      <c r="CN12" s="704"/>
      <c r="CO12" s="704"/>
      <c r="CP12" s="704"/>
      <c r="CQ12" s="705"/>
      <c r="CR12" s="665">
        <v>2324670</v>
      </c>
      <c r="CS12" s="666"/>
      <c r="CT12" s="666"/>
      <c r="CU12" s="666"/>
      <c r="CV12" s="666"/>
      <c r="CW12" s="666"/>
      <c r="CX12" s="666"/>
      <c r="CY12" s="667"/>
      <c r="CZ12" s="692">
        <v>3.7</v>
      </c>
      <c r="DA12" s="692"/>
      <c r="DB12" s="692"/>
      <c r="DC12" s="692"/>
      <c r="DD12" s="671">
        <v>205440</v>
      </c>
      <c r="DE12" s="666"/>
      <c r="DF12" s="666"/>
      <c r="DG12" s="666"/>
      <c r="DH12" s="666"/>
      <c r="DI12" s="666"/>
      <c r="DJ12" s="666"/>
      <c r="DK12" s="666"/>
      <c r="DL12" s="666"/>
      <c r="DM12" s="666"/>
      <c r="DN12" s="666"/>
      <c r="DO12" s="666"/>
      <c r="DP12" s="667"/>
      <c r="DQ12" s="671">
        <v>1349542</v>
      </c>
      <c r="DR12" s="666"/>
      <c r="DS12" s="666"/>
      <c r="DT12" s="666"/>
      <c r="DU12" s="666"/>
      <c r="DV12" s="666"/>
      <c r="DW12" s="666"/>
      <c r="DX12" s="666"/>
      <c r="DY12" s="666"/>
      <c r="DZ12" s="666"/>
      <c r="EA12" s="666"/>
      <c r="EB12" s="666"/>
      <c r="EC12" s="706"/>
    </row>
    <row r="13" spans="2:143" ht="11.25" customHeight="1" x14ac:dyDescent="0.15">
      <c r="B13" s="662" t="s">
        <v>256</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129</v>
      </c>
      <c r="AM13" s="669"/>
      <c r="AN13" s="669"/>
      <c r="AO13" s="694"/>
      <c r="AP13" s="662" t="s">
        <v>257</v>
      </c>
      <c r="AQ13" s="663"/>
      <c r="AR13" s="663"/>
      <c r="AS13" s="663"/>
      <c r="AT13" s="663"/>
      <c r="AU13" s="663"/>
      <c r="AV13" s="663"/>
      <c r="AW13" s="663"/>
      <c r="AX13" s="663"/>
      <c r="AY13" s="663"/>
      <c r="AZ13" s="663"/>
      <c r="BA13" s="663"/>
      <c r="BB13" s="663"/>
      <c r="BC13" s="663"/>
      <c r="BD13" s="663"/>
      <c r="BE13" s="663"/>
      <c r="BF13" s="664"/>
      <c r="BG13" s="665">
        <v>6201035</v>
      </c>
      <c r="BH13" s="666"/>
      <c r="BI13" s="666"/>
      <c r="BJ13" s="666"/>
      <c r="BK13" s="666"/>
      <c r="BL13" s="666"/>
      <c r="BM13" s="666"/>
      <c r="BN13" s="667"/>
      <c r="BO13" s="692">
        <v>46.5</v>
      </c>
      <c r="BP13" s="692"/>
      <c r="BQ13" s="692"/>
      <c r="BR13" s="692"/>
      <c r="BS13" s="693">
        <v>411225</v>
      </c>
      <c r="BT13" s="693"/>
      <c r="BU13" s="693"/>
      <c r="BV13" s="693"/>
      <c r="BW13" s="693"/>
      <c r="BX13" s="693"/>
      <c r="BY13" s="693"/>
      <c r="BZ13" s="693"/>
      <c r="CA13" s="693"/>
      <c r="CB13" s="751"/>
      <c r="CD13" s="707" t="s">
        <v>258</v>
      </c>
      <c r="CE13" s="704"/>
      <c r="CF13" s="704"/>
      <c r="CG13" s="704"/>
      <c r="CH13" s="704"/>
      <c r="CI13" s="704"/>
      <c r="CJ13" s="704"/>
      <c r="CK13" s="704"/>
      <c r="CL13" s="704"/>
      <c r="CM13" s="704"/>
      <c r="CN13" s="704"/>
      <c r="CO13" s="704"/>
      <c r="CP13" s="704"/>
      <c r="CQ13" s="705"/>
      <c r="CR13" s="665">
        <v>6084606</v>
      </c>
      <c r="CS13" s="666"/>
      <c r="CT13" s="666"/>
      <c r="CU13" s="666"/>
      <c r="CV13" s="666"/>
      <c r="CW13" s="666"/>
      <c r="CX13" s="666"/>
      <c r="CY13" s="667"/>
      <c r="CZ13" s="692">
        <v>9.8000000000000007</v>
      </c>
      <c r="DA13" s="692"/>
      <c r="DB13" s="692"/>
      <c r="DC13" s="692"/>
      <c r="DD13" s="671">
        <v>1363005</v>
      </c>
      <c r="DE13" s="666"/>
      <c r="DF13" s="666"/>
      <c r="DG13" s="666"/>
      <c r="DH13" s="666"/>
      <c r="DI13" s="666"/>
      <c r="DJ13" s="666"/>
      <c r="DK13" s="666"/>
      <c r="DL13" s="666"/>
      <c r="DM13" s="666"/>
      <c r="DN13" s="666"/>
      <c r="DO13" s="666"/>
      <c r="DP13" s="667"/>
      <c r="DQ13" s="671">
        <v>4472584</v>
      </c>
      <c r="DR13" s="666"/>
      <c r="DS13" s="666"/>
      <c r="DT13" s="666"/>
      <c r="DU13" s="666"/>
      <c r="DV13" s="666"/>
      <c r="DW13" s="666"/>
      <c r="DX13" s="666"/>
      <c r="DY13" s="666"/>
      <c r="DZ13" s="666"/>
      <c r="EA13" s="666"/>
      <c r="EB13" s="666"/>
      <c r="EC13" s="706"/>
    </row>
    <row r="14" spans="2:143" ht="11.25" customHeight="1" x14ac:dyDescent="0.15">
      <c r="B14" s="662" t="s">
        <v>259</v>
      </c>
      <c r="C14" s="663"/>
      <c r="D14" s="663"/>
      <c r="E14" s="663"/>
      <c r="F14" s="663"/>
      <c r="G14" s="663"/>
      <c r="H14" s="663"/>
      <c r="I14" s="663"/>
      <c r="J14" s="663"/>
      <c r="K14" s="663"/>
      <c r="L14" s="663"/>
      <c r="M14" s="663"/>
      <c r="N14" s="663"/>
      <c r="O14" s="663"/>
      <c r="P14" s="663"/>
      <c r="Q14" s="664"/>
      <c r="R14" s="665">
        <v>140</v>
      </c>
      <c r="S14" s="666"/>
      <c r="T14" s="666"/>
      <c r="U14" s="666"/>
      <c r="V14" s="666"/>
      <c r="W14" s="666"/>
      <c r="X14" s="666"/>
      <c r="Y14" s="667"/>
      <c r="Z14" s="692">
        <v>0</v>
      </c>
      <c r="AA14" s="692"/>
      <c r="AB14" s="692"/>
      <c r="AC14" s="692"/>
      <c r="AD14" s="693">
        <v>140</v>
      </c>
      <c r="AE14" s="693"/>
      <c r="AF14" s="693"/>
      <c r="AG14" s="693"/>
      <c r="AH14" s="693"/>
      <c r="AI14" s="693"/>
      <c r="AJ14" s="693"/>
      <c r="AK14" s="693"/>
      <c r="AL14" s="668">
        <v>0</v>
      </c>
      <c r="AM14" s="669"/>
      <c r="AN14" s="669"/>
      <c r="AO14" s="694"/>
      <c r="AP14" s="662" t="s">
        <v>260</v>
      </c>
      <c r="AQ14" s="663"/>
      <c r="AR14" s="663"/>
      <c r="AS14" s="663"/>
      <c r="AT14" s="663"/>
      <c r="AU14" s="663"/>
      <c r="AV14" s="663"/>
      <c r="AW14" s="663"/>
      <c r="AX14" s="663"/>
      <c r="AY14" s="663"/>
      <c r="AZ14" s="663"/>
      <c r="BA14" s="663"/>
      <c r="BB14" s="663"/>
      <c r="BC14" s="663"/>
      <c r="BD14" s="663"/>
      <c r="BE14" s="663"/>
      <c r="BF14" s="664"/>
      <c r="BG14" s="665">
        <v>486754</v>
      </c>
      <c r="BH14" s="666"/>
      <c r="BI14" s="666"/>
      <c r="BJ14" s="666"/>
      <c r="BK14" s="666"/>
      <c r="BL14" s="666"/>
      <c r="BM14" s="666"/>
      <c r="BN14" s="667"/>
      <c r="BO14" s="692">
        <v>3.6</v>
      </c>
      <c r="BP14" s="692"/>
      <c r="BQ14" s="692"/>
      <c r="BR14" s="692"/>
      <c r="BS14" s="693" t="s">
        <v>129</v>
      </c>
      <c r="BT14" s="693"/>
      <c r="BU14" s="693"/>
      <c r="BV14" s="693"/>
      <c r="BW14" s="693"/>
      <c r="BX14" s="693"/>
      <c r="BY14" s="693"/>
      <c r="BZ14" s="693"/>
      <c r="CA14" s="693"/>
      <c r="CB14" s="751"/>
      <c r="CD14" s="707" t="s">
        <v>261</v>
      </c>
      <c r="CE14" s="704"/>
      <c r="CF14" s="704"/>
      <c r="CG14" s="704"/>
      <c r="CH14" s="704"/>
      <c r="CI14" s="704"/>
      <c r="CJ14" s="704"/>
      <c r="CK14" s="704"/>
      <c r="CL14" s="704"/>
      <c r="CM14" s="704"/>
      <c r="CN14" s="704"/>
      <c r="CO14" s="704"/>
      <c r="CP14" s="704"/>
      <c r="CQ14" s="705"/>
      <c r="CR14" s="665">
        <v>1968475</v>
      </c>
      <c r="CS14" s="666"/>
      <c r="CT14" s="666"/>
      <c r="CU14" s="666"/>
      <c r="CV14" s="666"/>
      <c r="CW14" s="666"/>
      <c r="CX14" s="666"/>
      <c r="CY14" s="667"/>
      <c r="CZ14" s="692">
        <v>3.2</v>
      </c>
      <c r="DA14" s="692"/>
      <c r="DB14" s="692"/>
      <c r="DC14" s="692"/>
      <c r="DD14" s="671">
        <v>103523</v>
      </c>
      <c r="DE14" s="666"/>
      <c r="DF14" s="666"/>
      <c r="DG14" s="666"/>
      <c r="DH14" s="666"/>
      <c r="DI14" s="666"/>
      <c r="DJ14" s="666"/>
      <c r="DK14" s="666"/>
      <c r="DL14" s="666"/>
      <c r="DM14" s="666"/>
      <c r="DN14" s="666"/>
      <c r="DO14" s="666"/>
      <c r="DP14" s="667"/>
      <c r="DQ14" s="671">
        <v>1708546</v>
      </c>
      <c r="DR14" s="666"/>
      <c r="DS14" s="666"/>
      <c r="DT14" s="666"/>
      <c r="DU14" s="666"/>
      <c r="DV14" s="666"/>
      <c r="DW14" s="666"/>
      <c r="DX14" s="666"/>
      <c r="DY14" s="666"/>
      <c r="DZ14" s="666"/>
      <c r="EA14" s="666"/>
      <c r="EB14" s="666"/>
      <c r="EC14" s="706"/>
    </row>
    <row r="15" spans="2:143" ht="11.25" customHeight="1" x14ac:dyDescent="0.15">
      <c r="B15" s="662" t="s">
        <v>262</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129</v>
      </c>
      <c r="AA15" s="692"/>
      <c r="AB15" s="692"/>
      <c r="AC15" s="692"/>
      <c r="AD15" s="693" t="s">
        <v>129</v>
      </c>
      <c r="AE15" s="693"/>
      <c r="AF15" s="693"/>
      <c r="AG15" s="693"/>
      <c r="AH15" s="693"/>
      <c r="AI15" s="693"/>
      <c r="AJ15" s="693"/>
      <c r="AK15" s="693"/>
      <c r="AL15" s="668" t="s">
        <v>129</v>
      </c>
      <c r="AM15" s="669"/>
      <c r="AN15" s="669"/>
      <c r="AO15" s="694"/>
      <c r="AP15" s="662" t="s">
        <v>263</v>
      </c>
      <c r="AQ15" s="663"/>
      <c r="AR15" s="663"/>
      <c r="AS15" s="663"/>
      <c r="AT15" s="663"/>
      <c r="AU15" s="663"/>
      <c r="AV15" s="663"/>
      <c r="AW15" s="663"/>
      <c r="AX15" s="663"/>
      <c r="AY15" s="663"/>
      <c r="AZ15" s="663"/>
      <c r="BA15" s="663"/>
      <c r="BB15" s="663"/>
      <c r="BC15" s="663"/>
      <c r="BD15" s="663"/>
      <c r="BE15" s="663"/>
      <c r="BF15" s="664"/>
      <c r="BG15" s="665">
        <v>808855</v>
      </c>
      <c r="BH15" s="666"/>
      <c r="BI15" s="666"/>
      <c r="BJ15" s="666"/>
      <c r="BK15" s="666"/>
      <c r="BL15" s="666"/>
      <c r="BM15" s="666"/>
      <c r="BN15" s="667"/>
      <c r="BO15" s="692">
        <v>6.1</v>
      </c>
      <c r="BP15" s="692"/>
      <c r="BQ15" s="692"/>
      <c r="BR15" s="692"/>
      <c r="BS15" s="693" t="s">
        <v>129</v>
      </c>
      <c r="BT15" s="693"/>
      <c r="BU15" s="693"/>
      <c r="BV15" s="693"/>
      <c r="BW15" s="693"/>
      <c r="BX15" s="693"/>
      <c r="BY15" s="693"/>
      <c r="BZ15" s="693"/>
      <c r="CA15" s="693"/>
      <c r="CB15" s="751"/>
      <c r="CD15" s="707" t="s">
        <v>264</v>
      </c>
      <c r="CE15" s="704"/>
      <c r="CF15" s="704"/>
      <c r="CG15" s="704"/>
      <c r="CH15" s="704"/>
      <c r="CI15" s="704"/>
      <c r="CJ15" s="704"/>
      <c r="CK15" s="704"/>
      <c r="CL15" s="704"/>
      <c r="CM15" s="704"/>
      <c r="CN15" s="704"/>
      <c r="CO15" s="704"/>
      <c r="CP15" s="704"/>
      <c r="CQ15" s="705"/>
      <c r="CR15" s="665">
        <v>5346380</v>
      </c>
      <c r="CS15" s="666"/>
      <c r="CT15" s="666"/>
      <c r="CU15" s="666"/>
      <c r="CV15" s="666"/>
      <c r="CW15" s="666"/>
      <c r="CX15" s="666"/>
      <c r="CY15" s="667"/>
      <c r="CZ15" s="692">
        <v>8.6</v>
      </c>
      <c r="DA15" s="692"/>
      <c r="DB15" s="692"/>
      <c r="DC15" s="692"/>
      <c r="DD15" s="671">
        <v>410955</v>
      </c>
      <c r="DE15" s="666"/>
      <c r="DF15" s="666"/>
      <c r="DG15" s="666"/>
      <c r="DH15" s="666"/>
      <c r="DI15" s="666"/>
      <c r="DJ15" s="666"/>
      <c r="DK15" s="666"/>
      <c r="DL15" s="666"/>
      <c r="DM15" s="666"/>
      <c r="DN15" s="666"/>
      <c r="DO15" s="666"/>
      <c r="DP15" s="667"/>
      <c r="DQ15" s="671">
        <v>3642614</v>
      </c>
      <c r="DR15" s="666"/>
      <c r="DS15" s="666"/>
      <c r="DT15" s="666"/>
      <c r="DU15" s="666"/>
      <c r="DV15" s="666"/>
      <c r="DW15" s="666"/>
      <c r="DX15" s="666"/>
      <c r="DY15" s="666"/>
      <c r="DZ15" s="666"/>
      <c r="EA15" s="666"/>
      <c r="EB15" s="666"/>
      <c r="EC15" s="706"/>
    </row>
    <row r="16" spans="2:143" ht="11.25" customHeight="1" x14ac:dyDescent="0.15">
      <c r="B16" s="662" t="s">
        <v>265</v>
      </c>
      <c r="C16" s="663"/>
      <c r="D16" s="663"/>
      <c r="E16" s="663"/>
      <c r="F16" s="663"/>
      <c r="G16" s="663"/>
      <c r="H16" s="663"/>
      <c r="I16" s="663"/>
      <c r="J16" s="663"/>
      <c r="K16" s="663"/>
      <c r="L16" s="663"/>
      <c r="M16" s="663"/>
      <c r="N16" s="663"/>
      <c r="O16" s="663"/>
      <c r="P16" s="663"/>
      <c r="Q16" s="664"/>
      <c r="R16" s="665">
        <v>37131</v>
      </c>
      <c r="S16" s="666"/>
      <c r="T16" s="666"/>
      <c r="U16" s="666"/>
      <c r="V16" s="666"/>
      <c r="W16" s="666"/>
      <c r="X16" s="666"/>
      <c r="Y16" s="667"/>
      <c r="Z16" s="692">
        <v>0.1</v>
      </c>
      <c r="AA16" s="692"/>
      <c r="AB16" s="692"/>
      <c r="AC16" s="692"/>
      <c r="AD16" s="693">
        <v>37131</v>
      </c>
      <c r="AE16" s="693"/>
      <c r="AF16" s="693"/>
      <c r="AG16" s="693"/>
      <c r="AH16" s="693"/>
      <c r="AI16" s="693"/>
      <c r="AJ16" s="693"/>
      <c r="AK16" s="693"/>
      <c r="AL16" s="668">
        <v>0.1</v>
      </c>
      <c r="AM16" s="669"/>
      <c r="AN16" s="669"/>
      <c r="AO16" s="694"/>
      <c r="AP16" s="662" t="s">
        <v>266</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129</v>
      </c>
      <c r="BP16" s="692"/>
      <c r="BQ16" s="692"/>
      <c r="BR16" s="692"/>
      <c r="BS16" s="693" t="s">
        <v>129</v>
      </c>
      <c r="BT16" s="693"/>
      <c r="BU16" s="693"/>
      <c r="BV16" s="693"/>
      <c r="BW16" s="693"/>
      <c r="BX16" s="693"/>
      <c r="BY16" s="693"/>
      <c r="BZ16" s="693"/>
      <c r="CA16" s="693"/>
      <c r="CB16" s="751"/>
      <c r="CD16" s="707" t="s">
        <v>267</v>
      </c>
      <c r="CE16" s="704"/>
      <c r="CF16" s="704"/>
      <c r="CG16" s="704"/>
      <c r="CH16" s="704"/>
      <c r="CI16" s="704"/>
      <c r="CJ16" s="704"/>
      <c r="CK16" s="704"/>
      <c r="CL16" s="704"/>
      <c r="CM16" s="704"/>
      <c r="CN16" s="704"/>
      <c r="CO16" s="704"/>
      <c r="CP16" s="704"/>
      <c r="CQ16" s="705"/>
      <c r="CR16" s="665">
        <v>181533</v>
      </c>
      <c r="CS16" s="666"/>
      <c r="CT16" s="666"/>
      <c r="CU16" s="666"/>
      <c r="CV16" s="666"/>
      <c r="CW16" s="666"/>
      <c r="CX16" s="666"/>
      <c r="CY16" s="667"/>
      <c r="CZ16" s="692">
        <v>0.3</v>
      </c>
      <c r="DA16" s="692"/>
      <c r="DB16" s="692"/>
      <c r="DC16" s="692"/>
      <c r="DD16" s="671" t="s">
        <v>129</v>
      </c>
      <c r="DE16" s="666"/>
      <c r="DF16" s="666"/>
      <c r="DG16" s="666"/>
      <c r="DH16" s="666"/>
      <c r="DI16" s="666"/>
      <c r="DJ16" s="666"/>
      <c r="DK16" s="666"/>
      <c r="DL16" s="666"/>
      <c r="DM16" s="666"/>
      <c r="DN16" s="666"/>
      <c r="DO16" s="666"/>
      <c r="DP16" s="667"/>
      <c r="DQ16" s="671">
        <v>89196</v>
      </c>
      <c r="DR16" s="666"/>
      <c r="DS16" s="666"/>
      <c r="DT16" s="666"/>
      <c r="DU16" s="666"/>
      <c r="DV16" s="666"/>
      <c r="DW16" s="666"/>
      <c r="DX16" s="666"/>
      <c r="DY16" s="666"/>
      <c r="DZ16" s="666"/>
      <c r="EA16" s="666"/>
      <c r="EB16" s="666"/>
      <c r="EC16" s="706"/>
    </row>
    <row r="17" spans="2:133" ht="11.25" customHeight="1" x14ac:dyDescent="0.15">
      <c r="B17" s="662" t="s">
        <v>268</v>
      </c>
      <c r="C17" s="663"/>
      <c r="D17" s="663"/>
      <c r="E17" s="663"/>
      <c r="F17" s="663"/>
      <c r="G17" s="663"/>
      <c r="H17" s="663"/>
      <c r="I17" s="663"/>
      <c r="J17" s="663"/>
      <c r="K17" s="663"/>
      <c r="L17" s="663"/>
      <c r="M17" s="663"/>
      <c r="N17" s="663"/>
      <c r="O17" s="663"/>
      <c r="P17" s="663"/>
      <c r="Q17" s="664"/>
      <c r="R17" s="665">
        <v>159876</v>
      </c>
      <c r="S17" s="666"/>
      <c r="T17" s="666"/>
      <c r="U17" s="666"/>
      <c r="V17" s="666"/>
      <c r="W17" s="666"/>
      <c r="X17" s="666"/>
      <c r="Y17" s="667"/>
      <c r="Z17" s="692">
        <v>0.2</v>
      </c>
      <c r="AA17" s="692"/>
      <c r="AB17" s="692"/>
      <c r="AC17" s="692"/>
      <c r="AD17" s="693">
        <v>159876</v>
      </c>
      <c r="AE17" s="693"/>
      <c r="AF17" s="693"/>
      <c r="AG17" s="693"/>
      <c r="AH17" s="693"/>
      <c r="AI17" s="693"/>
      <c r="AJ17" s="693"/>
      <c r="AK17" s="693"/>
      <c r="AL17" s="668">
        <v>0.5</v>
      </c>
      <c r="AM17" s="669"/>
      <c r="AN17" s="669"/>
      <c r="AO17" s="694"/>
      <c r="AP17" s="662" t="s">
        <v>269</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129</v>
      </c>
      <c r="BT17" s="693"/>
      <c r="BU17" s="693"/>
      <c r="BV17" s="693"/>
      <c r="BW17" s="693"/>
      <c r="BX17" s="693"/>
      <c r="BY17" s="693"/>
      <c r="BZ17" s="693"/>
      <c r="CA17" s="693"/>
      <c r="CB17" s="751"/>
      <c r="CD17" s="707" t="s">
        <v>270</v>
      </c>
      <c r="CE17" s="704"/>
      <c r="CF17" s="704"/>
      <c r="CG17" s="704"/>
      <c r="CH17" s="704"/>
      <c r="CI17" s="704"/>
      <c r="CJ17" s="704"/>
      <c r="CK17" s="704"/>
      <c r="CL17" s="704"/>
      <c r="CM17" s="704"/>
      <c r="CN17" s="704"/>
      <c r="CO17" s="704"/>
      <c r="CP17" s="704"/>
      <c r="CQ17" s="705"/>
      <c r="CR17" s="665">
        <v>7195378</v>
      </c>
      <c r="CS17" s="666"/>
      <c r="CT17" s="666"/>
      <c r="CU17" s="666"/>
      <c r="CV17" s="666"/>
      <c r="CW17" s="666"/>
      <c r="CX17" s="666"/>
      <c r="CY17" s="667"/>
      <c r="CZ17" s="692">
        <v>11.6</v>
      </c>
      <c r="DA17" s="692"/>
      <c r="DB17" s="692"/>
      <c r="DC17" s="692"/>
      <c r="DD17" s="671" t="s">
        <v>129</v>
      </c>
      <c r="DE17" s="666"/>
      <c r="DF17" s="666"/>
      <c r="DG17" s="666"/>
      <c r="DH17" s="666"/>
      <c r="DI17" s="666"/>
      <c r="DJ17" s="666"/>
      <c r="DK17" s="666"/>
      <c r="DL17" s="666"/>
      <c r="DM17" s="666"/>
      <c r="DN17" s="666"/>
      <c r="DO17" s="666"/>
      <c r="DP17" s="667"/>
      <c r="DQ17" s="671">
        <v>7146270</v>
      </c>
      <c r="DR17" s="666"/>
      <c r="DS17" s="666"/>
      <c r="DT17" s="666"/>
      <c r="DU17" s="666"/>
      <c r="DV17" s="666"/>
      <c r="DW17" s="666"/>
      <c r="DX17" s="666"/>
      <c r="DY17" s="666"/>
      <c r="DZ17" s="666"/>
      <c r="EA17" s="666"/>
      <c r="EB17" s="666"/>
      <c r="EC17" s="706"/>
    </row>
    <row r="18" spans="2:133" ht="11.25" customHeight="1" x14ac:dyDescent="0.15">
      <c r="B18" s="662" t="s">
        <v>271</v>
      </c>
      <c r="C18" s="663"/>
      <c r="D18" s="663"/>
      <c r="E18" s="663"/>
      <c r="F18" s="663"/>
      <c r="G18" s="663"/>
      <c r="H18" s="663"/>
      <c r="I18" s="663"/>
      <c r="J18" s="663"/>
      <c r="K18" s="663"/>
      <c r="L18" s="663"/>
      <c r="M18" s="663"/>
      <c r="N18" s="663"/>
      <c r="O18" s="663"/>
      <c r="P18" s="663"/>
      <c r="Q18" s="664"/>
      <c r="R18" s="665">
        <v>299606</v>
      </c>
      <c r="S18" s="666"/>
      <c r="T18" s="666"/>
      <c r="U18" s="666"/>
      <c r="V18" s="666"/>
      <c r="W18" s="666"/>
      <c r="X18" s="666"/>
      <c r="Y18" s="667"/>
      <c r="Z18" s="692">
        <v>0.5</v>
      </c>
      <c r="AA18" s="692"/>
      <c r="AB18" s="692"/>
      <c r="AC18" s="692"/>
      <c r="AD18" s="693">
        <v>299606</v>
      </c>
      <c r="AE18" s="693"/>
      <c r="AF18" s="693"/>
      <c r="AG18" s="693"/>
      <c r="AH18" s="693"/>
      <c r="AI18" s="693"/>
      <c r="AJ18" s="693"/>
      <c r="AK18" s="693"/>
      <c r="AL18" s="668">
        <v>0.89999997615814209</v>
      </c>
      <c r="AM18" s="669"/>
      <c r="AN18" s="669"/>
      <c r="AO18" s="694"/>
      <c r="AP18" s="662" t="s">
        <v>272</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92" t="s">
        <v>129</v>
      </c>
      <c r="BP18" s="692"/>
      <c r="BQ18" s="692"/>
      <c r="BR18" s="692"/>
      <c r="BS18" s="693" t="s">
        <v>129</v>
      </c>
      <c r="BT18" s="693"/>
      <c r="BU18" s="693"/>
      <c r="BV18" s="693"/>
      <c r="BW18" s="693"/>
      <c r="BX18" s="693"/>
      <c r="BY18" s="693"/>
      <c r="BZ18" s="693"/>
      <c r="CA18" s="693"/>
      <c r="CB18" s="751"/>
      <c r="CD18" s="707" t="s">
        <v>273</v>
      </c>
      <c r="CE18" s="704"/>
      <c r="CF18" s="704"/>
      <c r="CG18" s="704"/>
      <c r="CH18" s="704"/>
      <c r="CI18" s="704"/>
      <c r="CJ18" s="704"/>
      <c r="CK18" s="704"/>
      <c r="CL18" s="704"/>
      <c r="CM18" s="704"/>
      <c r="CN18" s="704"/>
      <c r="CO18" s="704"/>
      <c r="CP18" s="704"/>
      <c r="CQ18" s="705"/>
      <c r="CR18" s="665" t="s">
        <v>129</v>
      </c>
      <c r="CS18" s="666"/>
      <c r="CT18" s="666"/>
      <c r="CU18" s="666"/>
      <c r="CV18" s="666"/>
      <c r="CW18" s="666"/>
      <c r="CX18" s="666"/>
      <c r="CY18" s="667"/>
      <c r="CZ18" s="692" t="s">
        <v>129</v>
      </c>
      <c r="DA18" s="692"/>
      <c r="DB18" s="692"/>
      <c r="DC18" s="692"/>
      <c r="DD18" s="671" t="s">
        <v>129</v>
      </c>
      <c r="DE18" s="666"/>
      <c r="DF18" s="666"/>
      <c r="DG18" s="666"/>
      <c r="DH18" s="666"/>
      <c r="DI18" s="666"/>
      <c r="DJ18" s="666"/>
      <c r="DK18" s="666"/>
      <c r="DL18" s="666"/>
      <c r="DM18" s="666"/>
      <c r="DN18" s="666"/>
      <c r="DO18" s="666"/>
      <c r="DP18" s="667"/>
      <c r="DQ18" s="671" t="s">
        <v>129</v>
      </c>
      <c r="DR18" s="666"/>
      <c r="DS18" s="666"/>
      <c r="DT18" s="666"/>
      <c r="DU18" s="666"/>
      <c r="DV18" s="666"/>
      <c r="DW18" s="666"/>
      <c r="DX18" s="666"/>
      <c r="DY18" s="666"/>
      <c r="DZ18" s="666"/>
      <c r="EA18" s="666"/>
      <c r="EB18" s="666"/>
      <c r="EC18" s="706"/>
    </row>
    <row r="19" spans="2:133" ht="11.25" customHeight="1" x14ac:dyDescent="0.15">
      <c r="B19" s="662" t="s">
        <v>274</v>
      </c>
      <c r="C19" s="663"/>
      <c r="D19" s="663"/>
      <c r="E19" s="663"/>
      <c r="F19" s="663"/>
      <c r="G19" s="663"/>
      <c r="H19" s="663"/>
      <c r="I19" s="663"/>
      <c r="J19" s="663"/>
      <c r="K19" s="663"/>
      <c r="L19" s="663"/>
      <c r="M19" s="663"/>
      <c r="N19" s="663"/>
      <c r="O19" s="663"/>
      <c r="P19" s="663"/>
      <c r="Q19" s="664"/>
      <c r="R19" s="665">
        <v>83856</v>
      </c>
      <c r="S19" s="666"/>
      <c r="T19" s="666"/>
      <c r="U19" s="666"/>
      <c r="V19" s="666"/>
      <c r="W19" s="666"/>
      <c r="X19" s="666"/>
      <c r="Y19" s="667"/>
      <c r="Z19" s="692">
        <v>0.1</v>
      </c>
      <c r="AA19" s="692"/>
      <c r="AB19" s="692"/>
      <c r="AC19" s="692"/>
      <c r="AD19" s="693">
        <v>83856</v>
      </c>
      <c r="AE19" s="693"/>
      <c r="AF19" s="693"/>
      <c r="AG19" s="693"/>
      <c r="AH19" s="693"/>
      <c r="AI19" s="693"/>
      <c r="AJ19" s="693"/>
      <c r="AK19" s="693"/>
      <c r="AL19" s="668">
        <v>0.2</v>
      </c>
      <c r="AM19" s="669"/>
      <c r="AN19" s="669"/>
      <c r="AO19" s="694"/>
      <c r="AP19" s="662" t="s">
        <v>275</v>
      </c>
      <c r="AQ19" s="663"/>
      <c r="AR19" s="663"/>
      <c r="AS19" s="663"/>
      <c r="AT19" s="663"/>
      <c r="AU19" s="663"/>
      <c r="AV19" s="663"/>
      <c r="AW19" s="663"/>
      <c r="AX19" s="663"/>
      <c r="AY19" s="663"/>
      <c r="AZ19" s="663"/>
      <c r="BA19" s="663"/>
      <c r="BB19" s="663"/>
      <c r="BC19" s="663"/>
      <c r="BD19" s="663"/>
      <c r="BE19" s="663"/>
      <c r="BF19" s="664"/>
      <c r="BG19" s="665">
        <v>17821</v>
      </c>
      <c r="BH19" s="666"/>
      <c r="BI19" s="666"/>
      <c r="BJ19" s="666"/>
      <c r="BK19" s="666"/>
      <c r="BL19" s="666"/>
      <c r="BM19" s="666"/>
      <c r="BN19" s="667"/>
      <c r="BO19" s="692">
        <v>0.1</v>
      </c>
      <c r="BP19" s="692"/>
      <c r="BQ19" s="692"/>
      <c r="BR19" s="692"/>
      <c r="BS19" s="693" t="s">
        <v>129</v>
      </c>
      <c r="BT19" s="693"/>
      <c r="BU19" s="693"/>
      <c r="BV19" s="693"/>
      <c r="BW19" s="693"/>
      <c r="BX19" s="693"/>
      <c r="BY19" s="693"/>
      <c r="BZ19" s="693"/>
      <c r="CA19" s="693"/>
      <c r="CB19" s="751"/>
      <c r="CD19" s="707" t="s">
        <v>276</v>
      </c>
      <c r="CE19" s="704"/>
      <c r="CF19" s="704"/>
      <c r="CG19" s="704"/>
      <c r="CH19" s="704"/>
      <c r="CI19" s="704"/>
      <c r="CJ19" s="704"/>
      <c r="CK19" s="704"/>
      <c r="CL19" s="704"/>
      <c r="CM19" s="704"/>
      <c r="CN19" s="704"/>
      <c r="CO19" s="704"/>
      <c r="CP19" s="704"/>
      <c r="CQ19" s="705"/>
      <c r="CR19" s="665" t="s">
        <v>129</v>
      </c>
      <c r="CS19" s="666"/>
      <c r="CT19" s="666"/>
      <c r="CU19" s="666"/>
      <c r="CV19" s="666"/>
      <c r="CW19" s="666"/>
      <c r="CX19" s="666"/>
      <c r="CY19" s="667"/>
      <c r="CZ19" s="692" t="s">
        <v>129</v>
      </c>
      <c r="DA19" s="692"/>
      <c r="DB19" s="692"/>
      <c r="DC19" s="692"/>
      <c r="DD19" s="671" t="s">
        <v>129</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6"/>
    </row>
    <row r="20" spans="2:133" ht="11.25" customHeight="1" x14ac:dyDescent="0.15">
      <c r="B20" s="662" t="s">
        <v>277</v>
      </c>
      <c r="C20" s="663"/>
      <c r="D20" s="663"/>
      <c r="E20" s="663"/>
      <c r="F20" s="663"/>
      <c r="G20" s="663"/>
      <c r="H20" s="663"/>
      <c r="I20" s="663"/>
      <c r="J20" s="663"/>
      <c r="K20" s="663"/>
      <c r="L20" s="663"/>
      <c r="M20" s="663"/>
      <c r="N20" s="663"/>
      <c r="O20" s="663"/>
      <c r="P20" s="663"/>
      <c r="Q20" s="664"/>
      <c r="R20" s="665">
        <v>10245</v>
      </c>
      <c r="S20" s="666"/>
      <c r="T20" s="666"/>
      <c r="U20" s="666"/>
      <c r="V20" s="666"/>
      <c r="W20" s="666"/>
      <c r="X20" s="666"/>
      <c r="Y20" s="667"/>
      <c r="Z20" s="692">
        <v>0</v>
      </c>
      <c r="AA20" s="692"/>
      <c r="AB20" s="692"/>
      <c r="AC20" s="692"/>
      <c r="AD20" s="693">
        <v>10245</v>
      </c>
      <c r="AE20" s="693"/>
      <c r="AF20" s="693"/>
      <c r="AG20" s="693"/>
      <c r="AH20" s="693"/>
      <c r="AI20" s="693"/>
      <c r="AJ20" s="693"/>
      <c r="AK20" s="693"/>
      <c r="AL20" s="668">
        <v>0</v>
      </c>
      <c r="AM20" s="669"/>
      <c r="AN20" s="669"/>
      <c r="AO20" s="694"/>
      <c r="AP20" s="662" t="s">
        <v>278</v>
      </c>
      <c r="AQ20" s="663"/>
      <c r="AR20" s="663"/>
      <c r="AS20" s="663"/>
      <c r="AT20" s="663"/>
      <c r="AU20" s="663"/>
      <c r="AV20" s="663"/>
      <c r="AW20" s="663"/>
      <c r="AX20" s="663"/>
      <c r="AY20" s="663"/>
      <c r="AZ20" s="663"/>
      <c r="BA20" s="663"/>
      <c r="BB20" s="663"/>
      <c r="BC20" s="663"/>
      <c r="BD20" s="663"/>
      <c r="BE20" s="663"/>
      <c r="BF20" s="664"/>
      <c r="BG20" s="665">
        <v>17821</v>
      </c>
      <c r="BH20" s="666"/>
      <c r="BI20" s="666"/>
      <c r="BJ20" s="666"/>
      <c r="BK20" s="666"/>
      <c r="BL20" s="666"/>
      <c r="BM20" s="666"/>
      <c r="BN20" s="667"/>
      <c r="BO20" s="692">
        <v>0.1</v>
      </c>
      <c r="BP20" s="692"/>
      <c r="BQ20" s="692"/>
      <c r="BR20" s="692"/>
      <c r="BS20" s="693" t="s">
        <v>129</v>
      </c>
      <c r="BT20" s="693"/>
      <c r="BU20" s="693"/>
      <c r="BV20" s="693"/>
      <c r="BW20" s="693"/>
      <c r="BX20" s="693"/>
      <c r="BY20" s="693"/>
      <c r="BZ20" s="693"/>
      <c r="CA20" s="693"/>
      <c r="CB20" s="751"/>
      <c r="CD20" s="707" t="s">
        <v>279</v>
      </c>
      <c r="CE20" s="704"/>
      <c r="CF20" s="704"/>
      <c r="CG20" s="704"/>
      <c r="CH20" s="704"/>
      <c r="CI20" s="704"/>
      <c r="CJ20" s="704"/>
      <c r="CK20" s="704"/>
      <c r="CL20" s="704"/>
      <c r="CM20" s="704"/>
      <c r="CN20" s="704"/>
      <c r="CO20" s="704"/>
      <c r="CP20" s="704"/>
      <c r="CQ20" s="705"/>
      <c r="CR20" s="665">
        <v>62258551</v>
      </c>
      <c r="CS20" s="666"/>
      <c r="CT20" s="666"/>
      <c r="CU20" s="666"/>
      <c r="CV20" s="666"/>
      <c r="CW20" s="666"/>
      <c r="CX20" s="666"/>
      <c r="CY20" s="667"/>
      <c r="CZ20" s="692">
        <v>100</v>
      </c>
      <c r="DA20" s="692"/>
      <c r="DB20" s="692"/>
      <c r="DC20" s="692"/>
      <c r="DD20" s="671">
        <v>3401056</v>
      </c>
      <c r="DE20" s="666"/>
      <c r="DF20" s="666"/>
      <c r="DG20" s="666"/>
      <c r="DH20" s="666"/>
      <c r="DI20" s="666"/>
      <c r="DJ20" s="666"/>
      <c r="DK20" s="666"/>
      <c r="DL20" s="666"/>
      <c r="DM20" s="666"/>
      <c r="DN20" s="666"/>
      <c r="DO20" s="666"/>
      <c r="DP20" s="667"/>
      <c r="DQ20" s="671">
        <v>39864496</v>
      </c>
      <c r="DR20" s="666"/>
      <c r="DS20" s="666"/>
      <c r="DT20" s="666"/>
      <c r="DU20" s="666"/>
      <c r="DV20" s="666"/>
      <c r="DW20" s="666"/>
      <c r="DX20" s="666"/>
      <c r="DY20" s="666"/>
      <c r="DZ20" s="666"/>
      <c r="EA20" s="666"/>
      <c r="EB20" s="666"/>
      <c r="EC20" s="706"/>
    </row>
    <row r="21" spans="2:133" ht="11.25" customHeight="1" x14ac:dyDescent="0.15">
      <c r="B21" s="662" t="s">
        <v>280</v>
      </c>
      <c r="C21" s="663"/>
      <c r="D21" s="663"/>
      <c r="E21" s="663"/>
      <c r="F21" s="663"/>
      <c r="G21" s="663"/>
      <c r="H21" s="663"/>
      <c r="I21" s="663"/>
      <c r="J21" s="663"/>
      <c r="K21" s="663"/>
      <c r="L21" s="663"/>
      <c r="M21" s="663"/>
      <c r="N21" s="663"/>
      <c r="O21" s="663"/>
      <c r="P21" s="663"/>
      <c r="Q21" s="664"/>
      <c r="R21" s="665">
        <v>10531</v>
      </c>
      <c r="S21" s="666"/>
      <c r="T21" s="666"/>
      <c r="U21" s="666"/>
      <c r="V21" s="666"/>
      <c r="W21" s="666"/>
      <c r="X21" s="666"/>
      <c r="Y21" s="667"/>
      <c r="Z21" s="692">
        <v>0</v>
      </c>
      <c r="AA21" s="692"/>
      <c r="AB21" s="692"/>
      <c r="AC21" s="692"/>
      <c r="AD21" s="693">
        <v>10531</v>
      </c>
      <c r="AE21" s="693"/>
      <c r="AF21" s="693"/>
      <c r="AG21" s="693"/>
      <c r="AH21" s="693"/>
      <c r="AI21" s="693"/>
      <c r="AJ21" s="693"/>
      <c r="AK21" s="693"/>
      <c r="AL21" s="668">
        <v>0</v>
      </c>
      <c r="AM21" s="669"/>
      <c r="AN21" s="669"/>
      <c r="AO21" s="694"/>
      <c r="AP21" s="758" t="s">
        <v>281</v>
      </c>
      <c r="AQ21" s="765"/>
      <c r="AR21" s="765"/>
      <c r="AS21" s="765"/>
      <c r="AT21" s="765"/>
      <c r="AU21" s="765"/>
      <c r="AV21" s="765"/>
      <c r="AW21" s="765"/>
      <c r="AX21" s="765"/>
      <c r="AY21" s="765"/>
      <c r="AZ21" s="765"/>
      <c r="BA21" s="765"/>
      <c r="BB21" s="765"/>
      <c r="BC21" s="765"/>
      <c r="BD21" s="765"/>
      <c r="BE21" s="765"/>
      <c r="BF21" s="760"/>
      <c r="BG21" s="665">
        <v>17821</v>
      </c>
      <c r="BH21" s="666"/>
      <c r="BI21" s="666"/>
      <c r="BJ21" s="666"/>
      <c r="BK21" s="666"/>
      <c r="BL21" s="666"/>
      <c r="BM21" s="666"/>
      <c r="BN21" s="667"/>
      <c r="BO21" s="692">
        <v>0.1</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282</v>
      </c>
      <c r="C22" s="729"/>
      <c r="D22" s="729"/>
      <c r="E22" s="729"/>
      <c r="F22" s="729"/>
      <c r="G22" s="729"/>
      <c r="H22" s="729"/>
      <c r="I22" s="729"/>
      <c r="J22" s="729"/>
      <c r="K22" s="729"/>
      <c r="L22" s="729"/>
      <c r="M22" s="729"/>
      <c r="N22" s="729"/>
      <c r="O22" s="729"/>
      <c r="P22" s="729"/>
      <c r="Q22" s="730"/>
      <c r="R22" s="665">
        <v>194974</v>
      </c>
      <c r="S22" s="666"/>
      <c r="T22" s="666"/>
      <c r="U22" s="666"/>
      <c r="V22" s="666"/>
      <c r="W22" s="666"/>
      <c r="X22" s="666"/>
      <c r="Y22" s="667"/>
      <c r="Z22" s="692">
        <v>0.3</v>
      </c>
      <c r="AA22" s="692"/>
      <c r="AB22" s="692"/>
      <c r="AC22" s="692"/>
      <c r="AD22" s="693">
        <v>194974</v>
      </c>
      <c r="AE22" s="693"/>
      <c r="AF22" s="693"/>
      <c r="AG22" s="693"/>
      <c r="AH22" s="693"/>
      <c r="AI22" s="693"/>
      <c r="AJ22" s="693"/>
      <c r="AK22" s="693"/>
      <c r="AL22" s="668">
        <v>0.60000002384185791</v>
      </c>
      <c r="AM22" s="669"/>
      <c r="AN22" s="669"/>
      <c r="AO22" s="694"/>
      <c r="AP22" s="758" t="s">
        <v>283</v>
      </c>
      <c r="AQ22" s="765"/>
      <c r="AR22" s="765"/>
      <c r="AS22" s="765"/>
      <c r="AT22" s="765"/>
      <c r="AU22" s="765"/>
      <c r="AV22" s="765"/>
      <c r="AW22" s="765"/>
      <c r="AX22" s="765"/>
      <c r="AY22" s="765"/>
      <c r="AZ22" s="765"/>
      <c r="BA22" s="765"/>
      <c r="BB22" s="765"/>
      <c r="BC22" s="765"/>
      <c r="BD22" s="765"/>
      <c r="BE22" s="765"/>
      <c r="BF22" s="760"/>
      <c r="BG22" s="665" t="s">
        <v>129</v>
      </c>
      <c r="BH22" s="666"/>
      <c r="BI22" s="666"/>
      <c r="BJ22" s="666"/>
      <c r="BK22" s="666"/>
      <c r="BL22" s="666"/>
      <c r="BM22" s="666"/>
      <c r="BN22" s="667"/>
      <c r="BO22" s="692" t="s">
        <v>129</v>
      </c>
      <c r="BP22" s="692"/>
      <c r="BQ22" s="692"/>
      <c r="BR22" s="692"/>
      <c r="BS22" s="693" t="s">
        <v>129</v>
      </c>
      <c r="BT22" s="693"/>
      <c r="BU22" s="693"/>
      <c r="BV22" s="693"/>
      <c r="BW22" s="693"/>
      <c r="BX22" s="693"/>
      <c r="BY22" s="693"/>
      <c r="BZ22" s="693"/>
      <c r="CA22" s="693"/>
      <c r="CB22" s="751"/>
      <c r="CD22" s="767" t="s">
        <v>284</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285</v>
      </c>
      <c r="C23" s="663"/>
      <c r="D23" s="663"/>
      <c r="E23" s="663"/>
      <c r="F23" s="663"/>
      <c r="G23" s="663"/>
      <c r="H23" s="663"/>
      <c r="I23" s="663"/>
      <c r="J23" s="663"/>
      <c r="K23" s="663"/>
      <c r="L23" s="663"/>
      <c r="M23" s="663"/>
      <c r="N23" s="663"/>
      <c r="O23" s="663"/>
      <c r="P23" s="663"/>
      <c r="Q23" s="664"/>
      <c r="R23" s="665">
        <v>19665366</v>
      </c>
      <c r="S23" s="666"/>
      <c r="T23" s="666"/>
      <c r="U23" s="666"/>
      <c r="V23" s="666"/>
      <c r="W23" s="666"/>
      <c r="X23" s="666"/>
      <c r="Y23" s="667"/>
      <c r="Z23" s="692">
        <v>30.2</v>
      </c>
      <c r="AA23" s="692"/>
      <c r="AB23" s="692"/>
      <c r="AC23" s="692"/>
      <c r="AD23" s="693">
        <v>17589811</v>
      </c>
      <c r="AE23" s="693"/>
      <c r="AF23" s="693"/>
      <c r="AG23" s="693"/>
      <c r="AH23" s="693"/>
      <c r="AI23" s="693"/>
      <c r="AJ23" s="693"/>
      <c r="AK23" s="693"/>
      <c r="AL23" s="668">
        <v>49.9</v>
      </c>
      <c r="AM23" s="669"/>
      <c r="AN23" s="669"/>
      <c r="AO23" s="694"/>
      <c r="AP23" s="758" t="s">
        <v>286</v>
      </c>
      <c r="AQ23" s="765"/>
      <c r="AR23" s="765"/>
      <c r="AS23" s="765"/>
      <c r="AT23" s="765"/>
      <c r="AU23" s="765"/>
      <c r="AV23" s="765"/>
      <c r="AW23" s="765"/>
      <c r="AX23" s="765"/>
      <c r="AY23" s="765"/>
      <c r="AZ23" s="765"/>
      <c r="BA23" s="765"/>
      <c r="BB23" s="765"/>
      <c r="BC23" s="765"/>
      <c r="BD23" s="765"/>
      <c r="BE23" s="765"/>
      <c r="BF23" s="760"/>
      <c r="BG23" s="665" t="s">
        <v>129</v>
      </c>
      <c r="BH23" s="666"/>
      <c r="BI23" s="666"/>
      <c r="BJ23" s="666"/>
      <c r="BK23" s="666"/>
      <c r="BL23" s="666"/>
      <c r="BM23" s="666"/>
      <c r="BN23" s="667"/>
      <c r="BO23" s="692" t="s">
        <v>129</v>
      </c>
      <c r="BP23" s="692"/>
      <c r="BQ23" s="692"/>
      <c r="BR23" s="692"/>
      <c r="BS23" s="693" t="s">
        <v>129</v>
      </c>
      <c r="BT23" s="693"/>
      <c r="BU23" s="693"/>
      <c r="BV23" s="693"/>
      <c r="BW23" s="693"/>
      <c r="BX23" s="693"/>
      <c r="BY23" s="693"/>
      <c r="BZ23" s="693"/>
      <c r="CA23" s="693"/>
      <c r="CB23" s="751"/>
      <c r="CD23" s="767" t="s">
        <v>226</v>
      </c>
      <c r="CE23" s="768"/>
      <c r="CF23" s="768"/>
      <c r="CG23" s="768"/>
      <c r="CH23" s="768"/>
      <c r="CI23" s="768"/>
      <c r="CJ23" s="768"/>
      <c r="CK23" s="768"/>
      <c r="CL23" s="768"/>
      <c r="CM23" s="768"/>
      <c r="CN23" s="768"/>
      <c r="CO23" s="768"/>
      <c r="CP23" s="768"/>
      <c r="CQ23" s="769"/>
      <c r="CR23" s="767" t="s">
        <v>287</v>
      </c>
      <c r="CS23" s="768"/>
      <c r="CT23" s="768"/>
      <c r="CU23" s="768"/>
      <c r="CV23" s="768"/>
      <c r="CW23" s="768"/>
      <c r="CX23" s="768"/>
      <c r="CY23" s="769"/>
      <c r="CZ23" s="767" t="s">
        <v>288</v>
      </c>
      <c r="DA23" s="768"/>
      <c r="DB23" s="768"/>
      <c r="DC23" s="769"/>
      <c r="DD23" s="767" t="s">
        <v>289</v>
      </c>
      <c r="DE23" s="768"/>
      <c r="DF23" s="768"/>
      <c r="DG23" s="768"/>
      <c r="DH23" s="768"/>
      <c r="DI23" s="768"/>
      <c r="DJ23" s="768"/>
      <c r="DK23" s="769"/>
      <c r="DL23" s="776" t="s">
        <v>290</v>
      </c>
      <c r="DM23" s="777"/>
      <c r="DN23" s="777"/>
      <c r="DO23" s="777"/>
      <c r="DP23" s="777"/>
      <c r="DQ23" s="777"/>
      <c r="DR23" s="777"/>
      <c r="DS23" s="777"/>
      <c r="DT23" s="777"/>
      <c r="DU23" s="777"/>
      <c r="DV23" s="778"/>
      <c r="DW23" s="767" t="s">
        <v>291</v>
      </c>
      <c r="DX23" s="768"/>
      <c r="DY23" s="768"/>
      <c r="DZ23" s="768"/>
      <c r="EA23" s="768"/>
      <c r="EB23" s="768"/>
      <c r="EC23" s="769"/>
    </row>
    <row r="24" spans="2:133" ht="11.25" customHeight="1" x14ac:dyDescent="0.15">
      <c r="B24" s="662" t="s">
        <v>292</v>
      </c>
      <c r="C24" s="663"/>
      <c r="D24" s="663"/>
      <c r="E24" s="663"/>
      <c r="F24" s="663"/>
      <c r="G24" s="663"/>
      <c r="H24" s="663"/>
      <c r="I24" s="663"/>
      <c r="J24" s="663"/>
      <c r="K24" s="663"/>
      <c r="L24" s="663"/>
      <c r="M24" s="663"/>
      <c r="N24" s="663"/>
      <c r="O24" s="663"/>
      <c r="P24" s="663"/>
      <c r="Q24" s="664"/>
      <c r="R24" s="665">
        <v>17589811</v>
      </c>
      <c r="S24" s="666"/>
      <c r="T24" s="666"/>
      <c r="U24" s="666"/>
      <c r="V24" s="666"/>
      <c r="W24" s="666"/>
      <c r="X24" s="666"/>
      <c r="Y24" s="667"/>
      <c r="Z24" s="692">
        <v>27</v>
      </c>
      <c r="AA24" s="692"/>
      <c r="AB24" s="692"/>
      <c r="AC24" s="692"/>
      <c r="AD24" s="693">
        <v>17589811</v>
      </c>
      <c r="AE24" s="693"/>
      <c r="AF24" s="693"/>
      <c r="AG24" s="693"/>
      <c r="AH24" s="693"/>
      <c r="AI24" s="693"/>
      <c r="AJ24" s="693"/>
      <c r="AK24" s="693"/>
      <c r="AL24" s="668">
        <v>49.9</v>
      </c>
      <c r="AM24" s="669"/>
      <c r="AN24" s="669"/>
      <c r="AO24" s="694"/>
      <c r="AP24" s="758" t="s">
        <v>293</v>
      </c>
      <c r="AQ24" s="765"/>
      <c r="AR24" s="765"/>
      <c r="AS24" s="765"/>
      <c r="AT24" s="765"/>
      <c r="AU24" s="765"/>
      <c r="AV24" s="765"/>
      <c r="AW24" s="765"/>
      <c r="AX24" s="765"/>
      <c r="AY24" s="765"/>
      <c r="AZ24" s="765"/>
      <c r="BA24" s="765"/>
      <c r="BB24" s="765"/>
      <c r="BC24" s="765"/>
      <c r="BD24" s="765"/>
      <c r="BE24" s="765"/>
      <c r="BF24" s="760"/>
      <c r="BG24" s="665" t="s">
        <v>129</v>
      </c>
      <c r="BH24" s="666"/>
      <c r="BI24" s="666"/>
      <c r="BJ24" s="666"/>
      <c r="BK24" s="666"/>
      <c r="BL24" s="666"/>
      <c r="BM24" s="666"/>
      <c r="BN24" s="667"/>
      <c r="BO24" s="692" t="s">
        <v>129</v>
      </c>
      <c r="BP24" s="692"/>
      <c r="BQ24" s="692"/>
      <c r="BR24" s="692"/>
      <c r="BS24" s="693" t="s">
        <v>129</v>
      </c>
      <c r="BT24" s="693"/>
      <c r="BU24" s="693"/>
      <c r="BV24" s="693"/>
      <c r="BW24" s="693"/>
      <c r="BX24" s="693"/>
      <c r="BY24" s="693"/>
      <c r="BZ24" s="693"/>
      <c r="CA24" s="693"/>
      <c r="CB24" s="751"/>
      <c r="CD24" s="721" t="s">
        <v>294</v>
      </c>
      <c r="CE24" s="722"/>
      <c r="CF24" s="722"/>
      <c r="CG24" s="722"/>
      <c r="CH24" s="722"/>
      <c r="CI24" s="722"/>
      <c r="CJ24" s="722"/>
      <c r="CK24" s="722"/>
      <c r="CL24" s="722"/>
      <c r="CM24" s="722"/>
      <c r="CN24" s="722"/>
      <c r="CO24" s="722"/>
      <c r="CP24" s="722"/>
      <c r="CQ24" s="723"/>
      <c r="CR24" s="718">
        <v>28443586</v>
      </c>
      <c r="CS24" s="719"/>
      <c r="CT24" s="719"/>
      <c r="CU24" s="719"/>
      <c r="CV24" s="719"/>
      <c r="CW24" s="719"/>
      <c r="CX24" s="719"/>
      <c r="CY24" s="762"/>
      <c r="CZ24" s="763">
        <v>45.7</v>
      </c>
      <c r="DA24" s="736"/>
      <c r="DB24" s="736"/>
      <c r="DC24" s="766"/>
      <c r="DD24" s="761">
        <v>17389413</v>
      </c>
      <c r="DE24" s="719"/>
      <c r="DF24" s="719"/>
      <c r="DG24" s="719"/>
      <c r="DH24" s="719"/>
      <c r="DI24" s="719"/>
      <c r="DJ24" s="719"/>
      <c r="DK24" s="762"/>
      <c r="DL24" s="761">
        <v>17311279</v>
      </c>
      <c r="DM24" s="719"/>
      <c r="DN24" s="719"/>
      <c r="DO24" s="719"/>
      <c r="DP24" s="719"/>
      <c r="DQ24" s="719"/>
      <c r="DR24" s="719"/>
      <c r="DS24" s="719"/>
      <c r="DT24" s="719"/>
      <c r="DU24" s="719"/>
      <c r="DV24" s="762"/>
      <c r="DW24" s="763">
        <v>47.5</v>
      </c>
      <c r="DX24" s="736"/>
      <c r="DY24" s="736"/>
      <c r="DZ24" s="736"/>
      <c r="EA24" s="736"/>
      <c r="EB24" s="736"/>
      <c r="EC24" s="764"/>
    </row>
    <row r="25" spans="2:133" ht="11.25" customHeight="1" x14ac:dyDescent="0.15">
      <c r="B25" s="662" t="s">
        <v>295</v>
      </c>
      <c r="C25" s="663"/>
      <c r="D25" s="663"/>
      <c r="E25" s="663"/>
      <c r="F25" s="663"/>
      <c r="G25" s="663"/>
      <c r="H25" s="663"/>
      <c r="I25" s="663"/>
      <c r="J25" s="663"/>
      <c r="K25" s="663"/>
      <c r="L25" s="663"/>
      <c r="M25" s="663"/>
      <c r="N25" s="663"/>
      <c r="O25" s="663"/>
      <c r="P25" s="663"/>
      <c r="Q25" s="664"/>
      <c r="R25" s="665">
        <v>1976701</v>
      </c>
      <c r="S25" s="666"/>
      <c r="T25" s="666"/>
      <c r="U25" s="666"/>
      <c r="V25" s="666"/>
      <c r="W25" s="666"/>
      <c r="X25" s="666"/>
      <c r="Y25" s="667"/>
      <c r="Z25" s="692">
        <v>3</v>
      </c>
      <c r="AA25" s="692"/>
      <c r="AB25" s="692"/>
      <c r="AC25" s="692"/>
      <c r="AD25" s="693" t="s">
        <v>129</v>
      </c>
      <c r="AE25" s="693"/>
      <c r="AF25" s="693"/>
      <c r="AG25" s="693"/>
      <c r="AH25" s="693"/>
      <c r="AI25" s="693"/>
      <c r="AJ25" s="693"/>
      <c r="AK25" s="693"/>
      <c r="AL25" s="668" t="s">
        <v>129</v>
      </c>
      <c r="AM25" s="669"/>
      <c r="AN25" s="669"/>
      <c r="AO25" s="694"/>
      <c r="AP25" s="758" t="s">
        <v>296</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129</v>
      </c>
      <c r="BP25" s="692"/>
      <c r="BQ25" s="692"/>
      <c r="BR25" s="692"/>
      <c r="BS25" s="693" t="s">
        <v>129</v>
      </c>
      <c r="BT25" s="693"/>
      <c r="BU25" s="693"/>
      <c r="BV25" s="693"/>
      <c r="BW25" s="693"/>
      <c r="BX25" s="693"/>
      <c r="BY25" s="693"/>
      <c r="BZ25" s="693"/>
      <c r="CA25" s="693"/>
      <c r="CB25" s="751"/>
      <c r="CD25" s="707" t="s">
        <v>297</v>
      </c>
      <c r="CE25" s="704"/>
      <c r="CF25" s="704"/>
      <c r="CG25" s="704"/>
      <c r="CH25" s="704"/>
      <c r="CI25" s="704"/>
      <c r="CJ25" s="704"/>
      <c r="CK25" s="704"/>
      <c r="CL25" s="704"/>
      <c r="CM25" s="704"/>
      <c r="CN25" s="704"/>
      <c r="CO25" s="704"/>
      <c r="CP25" s="704"/>
      <c r="CQ25" s="705"/>
      <c r="CR25" s="665">
        <v>7839899</v>
      </c>
      <c r="CS25" s="676"/>
      <c r="CT25" s="676"/>
      <c r="CU25" s="676"/>
      <c r="CV25" s="676"/>
      <c r="CW25" s="676"/>
      <c r="CX25" s="676"/>
      <c r="CY25" s="677"/>
      <c r="CZ25" s="668">
        <v>12.6</v>
      </c>
      <c r="DA25" s="678"/>
      <c r="DB25" s="678"/>
      <c r="DC25" s="679"/>
      <c r="DD25" s="671">
        <v>7074680</v>
      </c>
      <c r="DE25" s="676"/>
      <c r="DF25" s="676"/>
      <c r="DG25" s="676"/>
      <c r="DH25" s="676"/>
      <c r="DI25" s="676"/>
      <c r="DJ25" s="676"/>
      <c r="DK25" s="677"/>
      <c r="DL25" s="671">
        <v>7015789</v>
      </c>
      <c r="DM25" s="676"/>
      <c r="DN25" s="676"/>
      <c r="DO25" s="676"/>
      <c r="DP25" s="676"/>
      <c r="DQ25" s="676"/>
      <c r="DR25" s="676"/>
      <c r="DS25" s="676"/>
      <c r="DT25" s="676"/>
      <c r="DU25" s="676"/>
      <c r="DV25" s="677"/>
      <c r="DW25" s="668">
        <v>19.3</v>
      </c>
      <c r="DX25" s="678"/>
      <c r="DY25" s="678"/>
      <c r="DZ25" s="678"/>
      <c r="EA25" s="678"/>
      <c r="EB25" s="678"/>
      <c r="EC25" s="699"/>
    </row>
    <row r="26" spans="2:133" ht="11.25" customHeight="1" x14ac:dyDescent="0.15">
      <c r="B26" s="662" t="s">
        <v>298</v>
      </c>
      <c r="C26" s="663"/>
      <c r="D26" s="663"/>
      <c r="E26" s="663"/>
      <c r="F26" s="663"/>
      <c r="G26" s="663"/>
      <c r="H26" s="663"/>
      <c r="I26" s="663"/>
      <c r="J26" s="663"/>
      <c r="K26" s="663"/>
      <c r="L26" s="663"/>
      <c r="M26" s="663"/>
      <c r="N26" s="663"/>
      <c r="O26" s="663"/>
      <c r="P26" s="663"/>
      <c r="Q26" s="664"/>
      <c r="R26" s="665">
        <v>98854</v>
      </c>
      <c r="S26" s="666"/>
      <c r="T26" s="666"/>
      <c r="U26" s="666"/>
      <c r="V26" s="666"/>
      <c r="W26" s="666"/>
      <c r="X26" s="666"/>
      <c r="Y26" s="667"/>
      <c r="Z26" s="692">
        <v>0.2</v>
      </c>
      <c r="AA26" s="692"/>
      <c r="AB26" s="692"/>
      <c r="AC26" s="692"/>
      <c r="AD26" s="693" t="s">
        <v>129</v>
      </c>
      <c r="AE26" s="693"/>
      <c r="AF26" s="693"/>
      <c r="AG26" s="693"/>
      <c r="AH26" s="693"/>
      <c r="AI26" s="693"/>
      <c r="AJ26" s="693"/>
      <c r="AK26" s="693"/>
      <c r="AL26" s="668" t="s">
        <v>129</v>
      </c>
      <c r="AM26" s="669"/>
      <c r="AN26" s="669"/>
      <c r="AO26" s="694"/>
      <c r="AP26" s="758" t="s">
        <v>299</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129</v>
      </c>
      <c r="BP26" s="692"/>
      <c r="BQ26" s="692"/>
      <c r="BR26" s="692"/>
      <c r="BS26" s="693" t="s">
        <v>129</v>
      </c>
      <c r="BT26" s="693"/>
      <c r="BU26" s="693"/>
      <c r="BV26" s="693"/>
      <c r="BW26" s="693"/>
      <c r="BX26" s="693"/>
      <c r="BY26" s="693"/>
      <c r="BZ26" s="693"/>
      <c r="CA26" s="693"/>
      <c r="CB26" s="751"/>
      <c r="CD26" s="707" t="s">
        <v>300</v>
      </c>
      <c r="CE26" s="704"/>
      <c r="CF26" s="704"/>
      <c r="CG26" s="704"/>
      <c r="CH26" s="704"/>
      <c r="CI26" s="704"/>
      <c r="CJ26" s="704"/>
      <c r="CK26" s="704"/>
      <c r="CL26" s="704"/>
      <c r="CM26" s="704"/>
      <c r="CN26" s="704"/>
      <c r="CO26" s="704"/>
      <c r="CP26" s="704"/>
      <c r="CQ26" s="705"/>
      <c r="CR26" s="665">
        <v>4902709</v>
      </c>
      <c r="CS26" s="666"/>
      <c r="CT26" s="666"/>
      <c r="CU26" s="666"/>
      <c r="CV26" s="666"/>
      <c r="CW26" s="666"/>
      <c r="CX26" s="666"/>
      <c r="CY26" s="667"/>
      <c r="CZ26" s="668">
        <v>7.9</v>
      </c>
      <c r="DA26" s="678"/>
      <c r="DB26" s="678"/>
      <c r="DC26" s="679"/>
      <c r="DD26" s="671">
        <v>4384207</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78"/>
      <c r="DY26" s="678"/>
      <c r="DZ26" s="678"/>
      <c r="EA26" s="678"/>
      <c r="EB26" s="678"/>
      <c r="EC26" s="699"/>
    </row>
    <row r="27" spans="2:133" ht="11.25" customHeight="1" x14ac:dyDescent="0.15">
      <c r="B27" s="662" t="s">
        <v>301</v>
      </c>
      <c r="C27" s="663"/>
      <c r="D27" s="663"/>
      <c r="E27" s="663"/>
      <c r="F27" s="663"/>
      <c r="G27" s="663"/>
      <c r="H27" s="663"/>
      <c r="I27" s="663"/>
      <c r="J27" s="663"/>
      <c r="K27" s="663"/>
      <c r="L27" s="663"/>
      <c r="M27" s="663"/>
      <c r="N27" s="663"/>
      <c r="O27" s="663"/>
      <c r="P27" s="663"/>
      <c r="Q27" s="664"/>
      <c r="R27" s="665">
        <v>37217696</v>
      </c>
      <c r="S27" s="666"/>
      <c r="T27" s="666"/>
      <c r="U27" s="666"/>
      <c r="V27" s="666"/>
      <c r="W27" s="666"/>
      <c r="X27" s="666"/>
      <c r="Y27" s="667"/>
      <c r="Z27" s="692">
        <v>57.2</v>
      </c>
      <c r="AA27" s="692"/>
      <c r="AB27" s="692"/>
      <c r="AC27" s="692"/>
      <c r="AD27" s="693">
        <v>35142141</v>
      </c>
      <c r="AE27" s="693"/>
      <c r="AF27" s="693"/>
      <c r="AG27" s="693"/>
      <c r="AH27" s="693"/>
      <c r="AI27" s="693"/>
      <c r="AJ27" s="693"/>
      <c r="AK27" s="693"/>
      <c r="AL27" s="668">
        <v>99.800003051757813</v>
      </c>
      <c r="AM27" s="669"/>
      <c r="AN27" s="669"/>
      <c r="AO27" s="694"/>
      <c r="AP27" s="662" t="s">
        <v>302</v>
      </c>
      <c r="AQ27" s="663"/>
      <c r="AR27" s="663"/>
      <c r="AS27" s="663"/>
      <c r="AT27" s="663"/>
      <c r="AU27" s="663"/>
      <c r="AV27" s="663"/>
      <c r="AW27" s="663"/>
      <c r="AX27" s="663"/>
      <c r="AY27" s="663"/>
      <c r="AZ27" s="663"/>
      <c r="BA27" s="663"/>
      <c r="BB27" s="663"/>
      <c r="BC27" s="663"/>
      <c r="BD27" s="663"/>
      <c r="BE27" s="663"/>
      <c r="BF27" s="664"/>
      <c r="BG27" s="665">
        <v>13336795</v>
      </c>
      <c r="BH27" s="666"/>
      <c r="BI27" s="666"/>
      <c r="BJ27" s="666"/>
      <c r="BK27" s="666"/>
      <c r="BL27" s="666"/>
      <c r="BM27" s="666"/>
      <c r="BN27" s="667"/>
      <c r="BO27" s="692">
        <v>100</v>
      </c>
      <c r="BP27" s="692"/>
      <c r="BQ27" s="692"/>
      <c r="BR27" s="692"/>
      <c r="BS27" s="693">
        <v>640411</v>
      </c>
      <c r="BT27" s="693"/>
      <c r="BU27" s="693"/>
      <c r="BV27" s="693"/>
      <c r="BW27" s="693"/>
      <c r="BX27" s="693"/>
      <c r="BY27" s="693"/>
      <c r="BZ27" s="693"/>
      <c r="CA27" s="693"/>
      <c r="CB27" s="751"/>
      <c r="CD27" s="707" t="s">
        <v>303</v>
      </c>
      <c r="CE27" s="704"/>
      <c r="CF27" s="704"/>
      <c r="CG27" s="704"/>
      <c r="CH27" s="704"/>
      <c r="CI27" s="704"/>
      <c r="CJ27" s="704"/>
      <c r="CK27" s="704"/>
      <c r="CL27" s="704"/>
      <c r="CM27" s="704"/>
      <c r="CN27" s="704"/>
      <c r="CO27" s="704"/>
      <c r="CP27" s="704"/>
      <c r="CQ27" s="705"/>
      <c r="CR27" s="665">
        <v>13408309</v>
      </c>
      <c r="CS27" s="676"/>
      <c r="CT27" s="676"/>
      <c r="CU27" s="676"/>
      <c r="CV27" s="676"/>
      <c r="CW27" s="676"/>
      <c r="CX27" s="676"/>
      <c r="CY27" s="677"/>
      <c r="CZ27" s="668">
        <v>21.5</v>
      </c>
      <c r="DA27" s="678"/>
      <c r="DB27" s="678"/>
      <c r="DC27" s="679"/>
      <c r="DD27" s="671">
        <v>3168463</v>
      </c>
      <c r="DE27" s="676"/>
      <c r="DF27" s="676"/>
      <c r="DG27" s="676"/>
      <c r="DH27" s="676"/>
      <c r="DI27" s="676"/>
      <c r="DJ27" s="676"/>
      <c r="DK27" s="677"/>
      <c r="DL27" s="671">
        <v>3149220</v>
      </c>
      <c r="DM27" s="676"/>
      <c r="DN27" s="676"/>
      <c r="DO27" s="676"/>
      <c r="DP27" s="676"/>
      <c r="DQ27" s="676"/>
      <c r="DR27" s="676"/>
      <c r="DS27" s="676"/>
      <c r="DT27" s="676"/>
      <c r="DU27" s="676"/>
      <c r="DV27" s="677"/>
      <c r="DW27" s="668">
        <v>8.6</v>
      </c>
      <c r="DX27" s="678"/>
      <c r="DY27" s="678"/>
      <c r="DZ27" s="678"/>
      <c r="EA27" s="678"/>
      <c r="EB27" s="678"/>
      <c r="EC27" s="699"/>
    </row>
    <row r="28" spans="2:133" ht="11.25" customHeight="1" x14ac:dyDescent="0.15">
      <c r="B28" s="662" t="s">
        <v>304</v>
      </c>
      <c r="C28" s="663"/>
      <c r="D28" s="663"/>
      <c r="E28" s="663"/>
      <c r="F28" s="663"/>
      <c r="G28" s="663"/>
      <c r="H28" s="663"/>
      <c r="I28" s="663"/>
      <c r="J28" s="663"/>
      <c r="K28" s="663"/>
      <c r="L28" s="663"/>
      <c r="M28" s="663"/>
      <c r="N28" s="663"/>
      <c r="O28" s="663"/>
      <c r="P28" s="663"/>
      <c r="Q28" s="664"/>
      <c r="R28" s="665">
        <v>18773</v>
      </c>
      <c r="S28" s="666"/>
      <c r="T28" s="666"/>
      <c r="U28" s="666"/>
      <c r="V28" s="666"/>
      <c r="W28" s="666"/>
      <c r="X28" s="666"/>
      <c r="Y28" s="667"/>
      <c r="Z28" s="692">
        <v>0</v>
      </c>
      <c r="AA28" s="692"/>
      <c r="AB28" s="692"/>
      <c r="AC28" s="692"/>
      <c r="AD28" s="693">
        <v>18773</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305</v>
      </c>
      <c r="CE28" s="704"/>
      <c r="CF28" s="704"/>
      <c r="CG28" s="704"/>
      <c r="CH28" s="704"/>
      <c r="CI28" s="704"/>
      <c r="CJ28" s="704"/>
      <c r="CK28" s="704"/>
      <c r="CL28" s="704"/>
      <c r="CM28" s="704"/>
      <c r="CN28" s="704"/>
      <c r="CO28" s="704"/>
      <c r="CP28" s="704"/>
      <c r="CQ28" s="705"/>
      <c r="CR28" s="665">
        <v>7195378</v>
      </c>
      <c r="CS28" s="666"/>
      <c r="CT28" s="666"/>
      <c r="CU28" s="666"/>
      <c r="CV28" s="666"/>
      <c r="CW28" s="666"/>
      <c r="CX28" s="666"/>
      <c r="CY28" s="667"/>
      <c r="CZ28" s="668">
        <v>11.6</v>
      </c>
      <c r="DA28" s="678"/>
      <c r="DB28" s="678"/>
      <c r="DC28" s="679"/>
      <c r="DD28" s="671">
        <v>7146270</v>
      </c>
      <c r="DE28" s="666"/>
      <c r="DF28" s="666"/>
      <c r="DG28" s="666"/>
      <c r="DH28" s="666"/>
      <c r="DI28" s="666"/>
      <c r="DJ28" s="666"/>
      <c r="DK28" s="667"/>
      <c r="DL28" s="671">
        <v>7146270</v>
      </c>
      <c r="DM28" s="666"/>
      <c r="DN28" s="666"/>
      <c r="DO28" s="666"/>
      <c r="DP28" s="666"/>
      <c r="DQ28" s="666"/>
      <c r="DR28" s="666"/>
      <c r="DS28" s="666"/>
      <c r="DT28" s="666"/>
      <c r="DU28" s="666"/>
      <c r="DV28" s="667"/>
      <c r="DW28" s="668">
        <v>19.600000000000001</v>
      </c>
      <c r="DX28" s="678"/>
      <c r="DY28" s="678"/>
      <c r="DZ28" s="678"/>
      <c r="EA28" s="678"/>
      <c r="EB28" s="678"/>
      <c r="EC28" s="699"/>
    </row>
    <row r="29" spans="2:133" ht="11.25" customHeight="1" x14ac:dyDescent="0.15">
      <c r="B29" s="662" t="s">
        <v>306</v>
      </c>
      <c r="C29" s="663"/>
      <c r="D29" s="663"/>
      <c r="E29" s="663"/>
      <c r="F29" s="663"/>
      <c r="G29" s="663"/>
      <c r="H29" s="663"/>
      <c r="I29" s="663"/>
      <c r="J29" s="663"/>
      <c r="K29" s="663"/>
      <c r="L29" s="663"/>
      <c r="M29" s="663"/>
      <c r="N29" s="663"/>
      <c r="O29" s="663"/>
      <c r="P29" s="663"/>
      <c r="Q29" s="664"/>
      <c r="R29" s="665">
        <v>219937</v>
      </c>
      <c r="S29" s="666"/>
      <c r="T29" s="666"/>
      <c r="U29" s="666"/>
      <c r="V29" s="666"/>
      <c r="W29" s="666"/>
      <c r="X29" s="666"/>
      <c r="Y29" s="667"/>
      <c r="Z29" s="692">
        <v>0.3</v>
      </c>
      <c r="AA29" s="692"/>
      <c r="AB29" s="692"/>
      <c r="AC29" s="692"/>
      <c r="AD29" s="693">
        <v>2</v>
      </c>
      <c r="AE29" s="693"/>
      <c r="AF29" s="693"/>
      <c r="AG29" s="693"/>
      <c r="AH29" s="693"/>
      <c r="AI29" s="693"/>
      <c r="AJ29" s="693"/>
      <c r="AK29" s="693"/>
      <c r="AL29" s="668">
        <v>0</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307</v>
      </c>
      <c r="CE29" s="753"/>
      <c r="CF29" s="707" t="s">
        <v>70</v>
      </c>
      <c r="CG29" s="704"/>
      <c r="CH29" s="704"/>
      <c r="CI29" s="704"/>
      <c r="CJ29" s="704"/>
      <c r="CK29" s="704"/>
      <c r="CL29" s="704"/>
      <c r="CM29" s="704"/>
      <c r="CN29" s="704"/>
      <c r="CO29" s="704"/>
      <c r="CP29" s="704"/>
      <c r="CQ29" s="705"/>
      <c r="CR29" s="665">
        <v>7195378</v>
      </c>
      <c r="CS29" s="676"/>
      <c r="CT29" s="676"/>
      <c r="CU29" s="676"/>
      <c r="CV29" s="676"/>
      <c r="CW29" s="676"/>
      <c r="CX29" s="676"/>
      <c r="CY29" s="677"/>
      <c r="CZ29" s="668">
        <v>11.6</v>
      </c>
      <c r="DA29" s="678"/>
      <c r="DB29" s="678"/>
      <c r="DC29" s="679"/>
      <c r="DD29" s="671">
        <v>7146270</v>
      </c>
      <c r="DE29" s="676"/>
      <c r="DF29" s="676"/>
      <c r="DG29" s="676"/>
      <c r="DH29" s="676"/>
      <c r="DI29" s="676"/>
      <c r="DJ29" s="676"/>
      <c r="DK29" s="677"/>
      <c r="DL29" s="671">
        <v>7146270</v>
      </c>
      <c r="DM29" s="676"/>
      <c r="DN29" s="676"/>
      <c r="DO29" s="676"/>
      <c r="DP29" s="676"/>
      <c r="DQ29" s="676"/>
      <c r="DR29" s="676"/>
      <c r="DS29" s="676"/>
      <c r="DT29" s="676"/>
      <c r="DU29" s="676"/>
      <c r="DV29" s="677"/>
      <c r="DW29" s="668">
        <v>19.600000000000001</v>
      </c>
      <c r="DX29" s="678"/>
      <c r="DY29" s="678"/>
      <c r="DZ29" s="678"/>
      <c r="EA29" s="678"/>
      <c r="EB29" s="678"/>
      <c r="EC29" s="699"/>
    </row>
    <row r="30" spans="2:133" ht="11.25" customHeight="1" x14ac:dyDescent="0.15">
      <c r="B30" s="662" t="s">
        <v>308</v>
      </c>
      <c r="C30" s="663"/>
      <c r="D30" s="663"/>
      <c r="E30" s="663"/>
      <c r="F30" s="663"/>
      <c r="G30" s="663"/>
      <c r="H30" s="663"/>
      <c r="I30" s="663"/>
      <c r="J30" s="663"/>
      <c r="K30" s="663"/>
      <c r="L30" s="663"/>
      <c r="M30" s="663"/>
      <c r="N30" s="663"/>
      <c r="O30" s="663"/>
      <c r="P30" s="663"/>
      <c r="Q30" s="664"/>
      <c r="R30" s="665">
        <v>371117</v>
      </c>
      <c r="S30" s="666"/>
      <c r="T30" s="666"/>
      <c r="U30" s="666"/>
      <c r="V30" s="666"/>
      <c r="W30" s="666"/>
      <c r="X30" s="666"/>
      <c r="Y30" s="667"/>
      <c r="Z30" s="692">
        <v>0.6</v>
      </c>
      <c r="AA30" s="692"/>
      <c r="AB30" s="692"/>
      <c r="AC30" s="692"/>
      <c r="AD30" s="693">
        <v>98</v>
      </c>
      <c r="AE30" s="693"/>
      <c r="AF30" s="693"/>
      <c r="AG30" s="693"/>
      <c r="AH30" s="693"/>
      <c r="AI30" s="693"/>
      <c r="AJ30" s="693"/>
      <c r="AK30" s="693"/>
      <c r="AL30" s="668">
        <v>0</v>
      </c>
      <c r="AM30" s="669"/>
      <c r="AN30" s="669"/>
      <c r="AO30" s="694"/>
      <c r="AP30" s="724" t="s">
        <v>226</v>
      </c>
      <c r="AQ30" s="725"/>
      <c r="AR30" s="725"/>
      <c r="AS30" s="725"/>
      <c r="AT30" s="725"/>
      <c r="AU30" s="725"/>
      <c r="AV30" s="725"/>
      <c r="AW30" s="725"/>
      <c r="AX30" s="725"/>
      <c r="AY30" s="725"/>
      <c r="AZ30" s="725"/>
      <c r="BA30" s="725"/>
      <c r="BB30" s="725"/>
      <c r="BC30" s="725"/>
      <c r="BD30" s="725"/>
      <c r="BE30" s="725"/>
      <c r="BF30" s="726"/>
      <c r="BG30" s="724" t="s">
        <v>309</v>
      </c>
      <c r="BH30" s="749"/>
      <c r="BI30" s="749"/>
      <c r="BJ30" s="749"/>
      <c r="BK30" s="749"/>
      <c r="BL30" s="749"/>
      <c r="BM30" s="749"/>
      <c r="BN30" s="749"/>
      <c r="BO30" s="749"/>
      <c r="BP30" s="749"/>
      <c r="BQ30" s="750"/>
      <c r="BR30" s="724" t="s">
        <v>310</v>
      </c>
      <c r="BS30" s="749"/>
      <c r="BT30" s="749"/>
      <c r="BU30" s="749"/>
      <c r="BV30" s="749"/>
      <c r="BW30" s="749"/>
      <c r="BX30" s="749"/>
      <c r="BY30" s="749"/>
      <c r="BZ30" s="749"/>
      <c r="CA30" s="749"/>
      <c r="CB30" s="750"/>
      <c r="CD30" s="754"/>
      <c r="CE30" s="755"/>
      <c r="CF30" s="707" t="s">
        <v>311</v>
      </c>
      <c r="CG30" s="704"/>
      <c r="CH30" s="704"/>
      <c r="CI30" s="704"/>
      <c r="CJ30" s="704"/>
      <c r="CK30" s="704"/>
      <c r="CL30" s="704"/>
      <c r="CM30" s="704"/>
      <c r="CN30" s="704"/>
      <c r="CO30" s="704"/>
      <c r="CP30" s="704"/>
      <c r="CQ30" s="705"/>
      <c r="CR30" s="665">
        <v>6927727</v>
      </c>
      <c r="CS30" s="666"/>
      <c r="CT30" s="666"/>
      <c r="CU30" s="666"/>
      <c r="CV30" s="666"/>
      <c r="CW30" s="666"/>
      <c r="CX30" s="666"/>
      <c r="CY30" s="667"/>
      <c r="CZ30" s="668">
        <v>11.1</v>
      </c>
      <c r="DA30" s="678"/>
      <c r="DB30" s="678"/>
      <c r="DC30" s="679"/>
      <c r="DD30" s="671">
        <v>6878643</v>
      </c>
      <c r="DE30" s="666"/>
      <c r="DF30" s="666"/>
      <c r="DG30" s="666"/>
      <c r="DH30" s="666"/>
      <c r="DI30" s="666"/>
      <c r="DJ30" s="666"/>
      <c r="DK30" s="667"/>
      <c r="DL30" s="671">
        <v>6878643</v>
      </c>
      <c r="DM30" s="666"/>
      <c r="DN30" s="666"/>
      <c r="DO30" s="666"/>
      <c r="DP30" s="666"/>
      <c r="DQ30" s="666"/>
      <c r="DR30" s="666"/>
      <c r="DS30" s="666"/>
      <c r="DT30" s="666"/>
      <c r="DU30" s="666"/>
      <c r="DV30" s="667"/>
      <c r="DW30" s="668">
        <v>18.899999999999999</v>
      </c>
      <c r="DX30" s="678"/>
      <c r="DY30" s="678"/>
      <c r="DZ30" s="678"/>
      <c r="EA30" s="678"/>
      <c r="EB30" s="678"/>
      <c r="EC30" s="699"/>
    </row>
    <row r="31" spans="2:133" ht="11.25" customHeight="1" x14ac:dyDescent="0.15">
      <c r="B31" s="662" t="s">
        <v>312</v>
      </c>
      <c r="C31" s="663"/>
      <c r="D31" s="663"/>
      <c r="E31" s="663"/>
      <c r="F31" s="663"/>
      <c r="G31" s="663"/>
      <c r="H31" s="663"/>
      <c r="I31" s="663"/>
      <c r="J31" s="663"/>
      <c r="K31" s="663"/>
      <c r="L31" s="663"/>
      <c r="M31" s="663"/>
      <c r="N31" s="663"/>
      <c r="O31" s="663"/>
      <c r="P31" s="663"/>
      <c r="Q31" s="664"/>
      <c r="R31" s="665">
        <v>67552</v>
      </c>
      <c r="S31" s="666"/>
      <c r="T31" s="666"/>
      <c r="U31" s="666"/>
      <c r="V31" s="666"/>
      <c r="W31" s="666"/>
      <c r="X31" s="666"/>
      <c r="Y31" s="667"/>
      <c r="Z31" s="692">
        <v>0.1</v>
      </c>
      <c r="AA31" s="692"/>
      <c r="AB31" s="692"/>
      <c r="AC31" s="692"/>
      <c r="AD31" s="693" t="s">
        <v>129</v>
      </c>
      <c r="AE31" s="693"/>
      <c r="AF31" s="693"/>
      <c r="AG31" s="693"/>
      <c r="AH31" s="693"/>
      <c r="AI31" s="693"/>
      <c r="AJ31" s="693"/>
      <c r="AK31" s="693"/>
      <c r="AL31" s="668" t="s">
        <v>129</v>
      </c>
      <c r="AM31" s="669"/>
      <c r="AN31" s="669"/>
      <c r="AO31" s="694"/>
      <c r="AP31" s="738" t="s">
        <v>313</v>
      </c>
      <c r="AQ31" s="739"/>
      <c r="AR31" s="739"/>
      <c r="AS31" s="739"/>
      <c r="AT31" s="744" t="s">
        <v>314</v>
      </c>
      <c r="AU31" s="361"/>
      <c r="AV31" s="361"/>
      <c r="AW31" s="361"/>
      <c r="AX31" s="731" t="s">
        <v>190</v>
      </c>
      <c r="AY31" s="732"/>
      <c r="AZ31" s="732"/>
      <c r="BA31" s="732"/>
      <c r="BB31" s="732"/>
      <c r="BC31" s="732"/>
      <c r="BD31" s="732"/>
      <c r="BE31" s="732"/>
      <c r="BF31" s="733"/>
      <c r="BG31" s="734">
        <v>99.3</v>
      </c>
      <c r="BH31" s="735"/>
      <c r="BI31" s="735"/>
      <c r="BJ31" s="735"/>
      <c r="BK31" s="735"/>
      <c r="BL31" s="735"/>
      <c r="BM31" s="736">
        <v>96.8</v>
      </c>
      <c r="BN31" s="735"/>
      <c r="BO31" s="735"/>
      <c r="BP31" s="735"/>
      <c r="BQ31" s="737"/>
      <c r="BR31" s="734">
        <v>98.9</v>
      </c>
      <c r="BS31" s="735"/>
      <c r="BT31" s="735"/>
      <c r="BU31" s="735"/>
      <c r="BV31" s="735"/>
      <c r="BW31" s="735"/>
      <c r="BX31" s="736">
        <v>96.4</v>
      </c>
      <c r="BY31" s="735"/>
      <c r="BZ31" s="735"/>
      <c r="CA31" s="735"/>
      <c r="CB31" s="737"/>
      <c r="CD31" s="754"/>
      <c r="CE31" s="755"/>
      <c r="CF31" s="707" t="s">
        <v>315</v>
      </c>
      <c r="CG31" s="704"/>
      <c r="CH31" s="704"/>
      <c r="CI31" s="704"/>
      <c r="CJ31" s="704"/>
      <c r="CK31" s="704"/>
      <c r="CL31" s="704"/>
      <c r="CM31" s="704"/>
      <c r="CN31" s="704"/>
      <c r="CO31" s="704"/>
      <c r="CP31" s="704"/>
      <c r="CQ31" s="705"/>
      <c r="CR31" s="665">
        <v>267651</v>
      </c>
      <c r="CS31" s="676"/>
      <c r="CT31" s="676"/>
      <c r="CU31" s="676"/>
      <c r="CV31" s="676"/>
      <c r="CW31" s="676"/>
      <c r="CX31" s="676"/>
      <c r="CY31" s="677"/>
      <c r="CZ31" s="668">
        <v>0.4</v>
      </c>
      <c r="DA31" s="678"/>
      <c r="DB31" s="678"/>
      <c r="DC31" s="679"/>
      <c r="DD31" s="671">
        <v>267627</v>
      </c>
      <c r="DE31" s="676"/>
      <c r="DF31" s="676"/>
      <c r="DG31" s="676"/>
      <c r="DH31" s="676"/>
      <c r="DI31" s="676"/>
      <c r="DJ31" s="676"/>
      <c r="DK31" s="677"/>
      <c r="DL31" s="671">
        <v>267627</v>
      </c>
      <c r="DM31" s="676"/>
      <c r="DN31" s="676"/>
      <c r="DO31" s="676"/>
      <c r="DP31" s="676"/>
      <c r="DQ31" s="676"/>
      <c r="DR31" s="676"/>
      <c r="DS31" s="676"/>
      <c r="DT31" s="676"/>
      <c r="DU31" s="676"/>
      <c r="DV31" s="677"/>
      <c r="DW31" s="668">
        <v>0.7</v>
      </c>
      <c r="DX31" s="678"/>
      <c r="DY31" s="678"/>
      <c r="DZ31" s="678"/>
      <c r="EA31" s="678"/>
      <c r="EB31" s="678"/>
      <c r="EC31" s="699"/>
    </row>
    <row r="32" spans="2:133" ht="11.25" customHeight="1" x14ac:dyDescent="0.15">
      <c r="B32" s="662" t="s">
        <v>316</v>
      </c>
      <c r="C32" s="663"/>
      <c r="D32" s="663"/>
      <c r="E32" s="663"/>
      <c r="F32" s="663"/>
      <c r="G32" s="663"/>
      <c r="H32" s="663"/>
      <c r="I32" s="663"/>
      <c r="J32" s="663"/>
      <c r="K32" s="663"/>
      <c r="L32" s="663"/>
      <c r="M32" s="663"/>
      <c r="N32" s="663"/>
      <c r="O32" s="663"/>
      <c r="P32" s="663"/>
      <c r="Q32" s="664"/>
      <c r="R32" s="665">
        <v>12494387</v>
      </c>
      <c r="S32" s="666"/>
      <c r="T32" s="666"/>
      <c r="U32" s="666"/>
      <c r="V32" s="666"/>
      <c r="W32" s="666"/>
      <c r="X32" s="666"/>
      <c r="Y32" s="667"/>
      <c r="Z32" s="692">
        <v>19.2</v>
      </c>
      <c r="AA32" s="692"/>
      <c r="AB32" s="692"/>
      <c r="AC32" s="692"/>
      <c r="AD32" s="693" t="s">
        <v>129</v>
      </c>
      <c r="AE32" s="693"/>
      <c r="AF32" s="693"/>
      <c r="AG32" s="693"/>
      <c r="AH32" s="693"/>
      <c r="AI32" s="693"/>
      <c r="AJ32" s="693"/>
      <c r="AK32" s="693"/>
      <c r="AL32" s="668" t="s">
        <v>129</v>
      </c>
      <c r="AM32" s="669"/>
      <c r="AN32" s="669"/>
      <c r="AO32" s="694"/>
      <c r="AP32" s="740"/>
      <c r="AQ32" s="741"/>
      <c r="AR32" s="741"/>
      <c r="AS32" s="741"/>
      <c r="AT32" s="745"/>
      <c r="AU32" s="362" t="s">
        <v>317</v>
      </c>
      <c r="AV32" s="362"/>
      <c r="AW32" s="362"/>
      <c r="AX32" s="662" t="s">
        <v>318</v>
      </c>
      <c r="AY32" s="663"/>
      <c r="AZ32" s="663"/>
      <c r="BA32" s="663"/>
      <c r="BB32" s="663"/>
      <c r="BC32" s="663"/>
      <c r="BD32" s="663"/>
      <c r="BE32" s="663"/>
      <c r="BF32" s="664"/>
      <c r="BG32" s="747">
        <v>99.3</v>
      </c>
      <c r="BH32" s="676"/>
      <c r="BI32" s="676"/>
      <c r="BJ32" s="676"/>
      <c r="BK32" s="676"/>
      <c r="BL32" s="676"/>
      <c r="BM32" s="669">
        <v>98</v>
      </c>
      <c r="BN32" s="748"/>
      <c r="BO32" s="748"/>
      <c r="BP32" s="748"/>
      <c r="BQ32" s="703"/>
      <c r="BR32" s="747">
        <v>99</v>
      </c>
      <c r="BS32" s="676"/>
      <c r="BT32" s="676"/>
      <c r="BU32" s="676"/>
      <c r="BV32" s="676"/>
      <c r="BW32" s="676"/>
      <c r="BX32" s="669">
        <v>97.5</v>
      </c>
      <c r="BY32" s="748"/>
      <c r="BZ32" s="748"/>
      <c r="CA32" s="748"/>
      <c r="CB32" s="703"/>
      <c r="CD32" s="756"/>
      <c r="CE32" s="757"/>
      <c r="CF32" s="707" t="s">
        <v>319</v>
      </c>
      <c r="CG32" s="704"/>
      <c r="CH32" s="704"/>
      <c r="CI32" s="704"/>
      <c r="CJ32" s="704"/>
      <c r="CK32" s="704"/>
      <c r="CL32" s="704"/>
      <c r="CM32" s="704"/>
      <c r="CN32" s="704"/>
      <c r="CO32" s="704"/>
      <c r="CP32" s="704"/>
      <c r="CQ32" s="705"/>
      <c r="CR32" s="665" t="s">
        <v>129</v>
      </c>
      <c r="CS32" s="666"/>
      <c r="CT32" s="666"/>
      <c r="CU32" s="666"/>
      <c r="CV32" s="666"/>
      <c r="CW32" s="666"/>
      <c r="CX32" s="666"/>
      <c r="CY32" s="667"/>
      <c r="CZ32" s="668" t="s">
        <v>129</v>
      </c>
      <c r="DA32" s="678"/>
      <c r="DB32" s="678"/>
      <c r="DC32" s="679"/>
      <c r="DD32" s="671" t="s">
        <v>129</v>
      </c>
      <c r="DE32" s="666"/>
      <c r="DF32" s="666"/>
      <c r="DG32" s="666"/>
      <c r="DH32" s="666"/>
      <c r="DI32" s="666"/>
      <c r="DJ32" s="666"/>
      <c r="DK32" s="667"/>
      <c r="DL32" s="671" t="s">
        <v>129</v>
      </c>
      <c r="DM32" s="666"/>
      <c r="DN32" s="666"/>
      <c r="DO32" s="666"/>
      <c r="DP32" s="666"/>
      <c r="DQ32" s="666"/>
      <c r="DR32" s="666"/>
      <c r="DS32" s="666"/>
      <c r="DT32" s="666"/>
      <c r="DU32" s="666"/>
      <c r="DV32" s="667"/>
      <c r="DW32" s="668" t="s">
        <v>129</v>
      </c>
      <c r="DX32" s="678"/>
      <c r="DY32" s="678"/>
      <c r="DZ32" s="678"/>
      <c r="EA32" s="678"/>
      <c r="EB32" s="678"/>
      <c r="EC32" s="699"/>
    </row>
    <row r="33" spans="2:133" ht="11.25" customHeight="1" x14ac:dyDescent="0.15">
      <c r="B33" s="728" t="s">
        <v>320</v>
      </c>
      <c r="C33" s="729"/>
      <c r="D33" s="729"/>
      <c r="E33" s="729"/>
      <c r="F33" s="729"/>
      <c r="G33" s="729"/>
      <c r="H33" s="729"/>
      <c r="I33" s="729"/>
      <c r="J33" s="729"/>
      <c r="K33" s="729"/>
      <c r="L33" s="729"/>
      <c r="M33" s="729"/>
      <c r="N33" s="729"/>
      <c r="O33" s="729"/>
      <c r="P33" s="729"/>
      <c r="Q33" s="730"/>
      <c r="R33" s="665" t="s">
        <v>129</v>
      </c>
      <c r="S33" s="666"/>
      <c r="T33" s="666"/>
      <c r="U33" s="666"/>
      <c r="V33" s="666"/>
      <c r="W33" s="666"/>
      <c r="X33" s="666"/>
      <c r="Y33" s="667"/>
      <c r="Z33" s="692" t="s">
        <v>129</v>
      </c>
      <c r="AA33" s="692"/>
      <c r="AB33" s="692"/>
      <c r="AC33" s="692"/>
      <c r="AD33" s="693" t="s">
        <v>129</v>
      </c>
      <c r="AE33" s="693"/>
      <c r="AF33" s="693"/>
      <c r="AG33" s="693"/>
      <c r="AH33" s="693"/>
      <c r="AI33" s="693"/>
      <c r="AJ33" s="693"/>
      <c r="AK33" s="693"/>
      <c r="AL33" s="668" t="s">
        <v>129</v>
      </c>
      <c r="AM33" s="669"/>
      <c r="AN33" s="669"/>
      <c r="AO33" s="694"/>
      <c r="AP33" s="742"/>
      <c r="AQ33" s="743"/>
      <c r="AR33" s="743"/>
      <c r="AS33" s="743"/>
      <c r="AT33" s="746"/>
      <c r="AU33" s="363"/>
      <c r="AV33" s="363"/>
      <c r="AW33" s="363"/>
      <c r="AX33" s="642" t="s">
        <v>321</v>
      </c>
      <c r="AY33" s="643"/>
      <c r="AZ33" s="643"/>
      <c r="BA33" s="643"/>
      <c r="BB33" s="643"/>
      <c r="BC33" s="643"/>
      <c r="BD33" s="643"/>
      <c r="BE33" s="643"/>
      <c r="BF33" s="644"/>
      <c r="BG33" s="727">
        <v>99.2</v>
      </c>
      <c r="BH33" s="646"/>
      <c r="BI33" s="646"/>
      <c r="BJ33" s="646"/>
      <c r="BK33" s="646"/>
      <c r="BL33" s="646"/>
      <c r="BM33" s="684">
        <v>95.6</v>
      </c>
      <c r="BN33" s="646"/>
      <c r="BO33" s="646"/>
      <c r="BP33" s="646"/>
      <c r="BQ33" s="695"/>
      <c r="BR33" s="727">
        <v>98.5</v>
      </c>
      <c r="BS33" s="646"/>
      <c r="BT33" s="646"/>
      <c r="BU33" s="646"/>
      <c r="BV33" s="646"/>
      <c r="BW33" s="646"/>
      <c r="BX33" s="684">
        <v>95.2</v>
      </c>
      <c r="BY33" s="646"/>
      <c r="BZ33" s="646"/>
      <c r="CA33" s="646"/>
      <c r="CB33" s="695"/>
      <c r="CD33" s="707" t="s">
        <v>322</v>
      </c>
      <c r="CE33" s="704"/>
      <c r="CF33" s="704"/>
      <c r="CG33" s="704"/>
      <c r="CH33" s="704"/>
      <c r="CI33" s="704"/>
      <c r="CJ33" s="704"/>
      <c r="CK33" s="704"/>
      <c r="CL33" s="704"/>
      <c r="CM33" s="704"/>
      <c r="CN33" s="704"/>
      <c r="CO33" s="704"/>
      <c r="CP33" s="704"/>
      <c r="CQ33" s="705"/>
      <c r="CR33" s="665">
        <v>30232376</v>
      </c>
      <c r="CS33" s="676"/>
      <c r="CT33" s="676"/>
      <c r="CU33" s="676"/>
      <c r="CV33" s="676"/>
      <c r="CW33" s="676"/>
      <c r="CX33" s="676"/>
      <c r="CY33" s="677"/>
      <c r="CZ33" s="668">
        <v>48.6</v>
      </c>
      <c r="DA33" s="678"/>
      <c r="DB33" s="678"/>
      <c r="DC33" s="679"/>
      <c r="DD33" s="671">
        <v>21658716</v>
      </c>
      <c r="DE33" s="676"/>
      <c r="DF33" s="676"/>
      <c r="DG33" s="676"/>
      <c r="DH33" s="676"/>
      <c r="DI33" s="676"/>
      <c r="DJ33" s="676"/>
      <c r="DK33" s="677"/>
      <c r="DL33" s="671">
        <v>16203535</v>
      </c>
      <c r="DM33" s="676"/>
      <c r="DN33" s="676"/>
      <c r="DO33" s="676"/>
      <c r="DP33" s="676"/>
      <c r="DQ33" s="676"/>
      <c r="DR33" s="676"/>
      <c r="DS33" s="676"/>
      <c r="DT33" s="676"/>
      <c r="DU33" s="676"/>
      <c r="DV33" s="677"/>
      <c r="DW33" s="668">
        <v>44.5</v>
      </c>
      <c r="DX33" s="678"/>
      <c r="DY33" s="678"/>
      <c r="DZ33" s="678"/>
      <c r="EA33" s="678"/>
      <c r="EB33" s="678"/>
      <c r="EC33" s="699"/>
    </row>
    <row r="34" spans="2:133" ht="11.25" customHeight="1" x14ac:dyDescent="0.15">
      <c r="B34" s="662" t="s">
        <v>323</v>
      </c>
      <c r="C34" s="663"/>
      <c r="D34" s="663"/>
      <c r="E34" s="663"/>
      <c r="F34" s="663"/>
      <c r="G34" s="663"/>
      <c r="H34" s="663"/>
      <c r="I34" s="663"/>
      <c r="J34" s="663"/>
      <c r="K34" s="663"/>
      <c r="L34" s="663"/>
      <c r="M34" s="663"/>
      <c r="N34" s="663"/>
      <c r="O34" s="663"/>
      <c r="P34" s="663"/>
      <c r="Q34" s="664"/>
      <c r="R34" s="665">
        <v>5130761</v>
      </c>
      <c r="S34" s="666"/>
      <c r="T34" s="666"/>
      <c r="U34" s="666"/>
      <c r="V34" s="666"/>
      <c r="W34" s="666"/>
      <c r="X34" s="666"/>
      <c r="Y34" s="667"/>
      <c r="Z34" s="692">
        <v>7.9</v>
      </c>
      <c r="AA34" s="692"/>
      <c r="AB34" s="692"/>
      <c r="AC34" s="692"/>
      <c r="AD34" s="693" t="s">
        <v>129</v>
      </c>
      <c r="AE34" s="693"/>
      <c r="AF34" s="693"/>
      <c r="AG34" s="693"/>
      <c r="AH34" s="693"/>
      <c r="AI34" s="693"/>
      <c r="AJ34" s="693"/>
      <c r="AK34" s="693"/>
      <c r="AL34" s="668" t="s">
        <v>129</v>
      </c>
      <c r="AM34" s="669"/>
      <c r="AN34" s="669"/>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324</v>
      </c>
      <c r="CE34" s="704"/>
      <c r="CF34" s="704"/>
      <c r="CG34" s="704"/>
      <c r="CH34" s="704"/>
      <c r="CI34" s="704"/>
      <c r="CJ34" s="704"/>
      <c r="CK34" s="704"/>
      <c r="CL34" s="704"/>
      <c r="CM34" s="704"/>
      <c r="CN34" s="704"/>
      <c r="CO34" s="704"/>
      <c r="CP34" s="704"/>
      <c r="CQ34" s="705"/>
      <c r="CR34" s="665">
        <v>9356197</v>
      </c>
      <c r="CS34" s="666"/>
      <c r="CT34" s="666"/>
      <c r="CU34" s="666"/>
      <c r="CV34" s="666"/>
      <c r="CW34" s="666"/>
      <c r="CX34" s="666"/>
      <c r="CY34" s="667"/>
      <c r="CZ34" s="668">
        <v>15</v>
      </c>
      <c r="DA34" s="678"/>
      <c r="DB34" s="678"/>
      <c r="DC34" s="679"/>
      <c r="DD34" s="671">
        <v>6217704</v>
      </c>
      <c r="DE34" s="666"/>
      <c r="DF34" s="666"/>
      <c r="DG34" s="666"/>
      <c r="DH34" s="666"/>
      <c r="DI34" s="666"/>
      <c r="DJ34" s="666"/>
      <c r="DK34" s="667"/>
      <c r="DL34" s="671">
        <v>4582508</v>
      </c>
      <c r="DM34" s="666"/>
      <c r="DN34" s="666"/>
      <c r="DO34" s="666"/>
      <c r="DP34" s="666"/>
      <c r="DQ34" s="666"/>
      <c r="DR34" s="666"/>
      <c r="DS34" s="666"/>
      <c r="DT34" s="666"/>
      <c r="DU34" s="666"/>
      <c r="DV34" s="667"/>
      <c r="DW34" s="668">
        <v>12.6</v>
      </c>
      <c r="DX34" s="678"/>
      <c r="DY34" s="678"/>
      <c r="DZ34" s="678"/>
      <c r="EA34" s="678"/>
      <c r="EB34" s="678"/>
      <c r="EC34" s="699"/>
    </row>
    <row r="35" spans="2:133" ht="11.25" customHeight="1" x14ac:dyDescent="0.15">
      <c r="B35" s="662" t="s">
        <v>325</v>
      </c>
      <c r="C35" s="663"/>
      <c r="D35" s="663"/>
      <c r="E35" s="663"/>
      <c r="F35" s="663"/>
      <c r="G35" s="663"/>
      <c r="H35" s="663"/>
      <c r="I35" s="663"/>
      <c r="J35" s="663"/>
      <c r="K35" s="663"/>
      <c r="L35" s="663"/>
      <c r="M35" s="663"/>
      <c r="N35" s="663"/>
      <c r="O35" s="663"/>
      <c r="P35" s="663"/>
      <c r="Q35" s="664"/>
      <c r="R35" s="665">
        <v>933898</v>
      </c>
      <c r="S35" s="666"/>
      <c r="T35" s="666"/>
      <c r="U35" s="666"/>
      <c r="V35" s="666"/>
      <c r="W35" s="666"/>
      <c r="X35" s="666"/>
      <c r="Y35" s="667"/>
      <c r="Z35" s="692">
        <v>1.4</v>
      </c>
      <c r="AA35" s="692"/>
      <c r="AB35" s="692"/>
      <c r="AC35" s="692"/>
      <c r="AD35" s="693">
        <v>62038</v>
      </c>
      <c r="AE35" s="693"/>
      <c r="AF35" s="693"/>
      <c r="AG35" s="693"/>
      <c r="AH35" s="693"/>
      <c r="AI35" s="693"/>
      <c r="AJ35" s="693"/>
      <c r="AK35" s="693"/>
      <c r="AL35" s="668">
        <v>0.2</v>
      </c>
      <c r="AM35" s="669"/>
      <c r="AN35" s="669"/>
      <c r="AO35" s="694"/>
      <c r="AP35" s="218"/>
      <c r="AQ35" s="724" t="s">
        <v>326</v>
      </c>
      <c r="AR35" s="725"/>
      <c r="AS35" s="725"/>
      <c r="AT35" s="725"/>
      <c r="AU35" s="725"/>
      <c r="AV35" s="725"/>
      <c r="AW35" s="725"/>
      <c r="AX35" s="725"/>
      <c r="AY35" s="725"/>
      <c r="AZ35" s="725"/>
      <c r="BA35" s="725"/>
      <c r="BB35" s="725"/>
      <c r="BC35" s="725"/>
      <c r="BD35" s="725"/>
      <c r="BE35" s="725"/>
      <c r="BF35" s="726"/>
      <c r="BG35" s="724" t="s">
        <v>327</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328</v>
      </c>
      <c r="CE35" s="704"/>
      <c r="CF35" s="704"/>
      <c r="CG35" s="704"/>
      <c r="CH35" s="704"/>
      <c r="CI35" s="704"/>
      <c r="CJ35" s="704"/>
      <c r="CK35" s="704"/>
      <c r="CL35" s="704"/>
      <c r="CM35" s="704"/>
      <c r="CN35" s="704"/>
      <c r="CO35" s="704"/>
      <c r="CP35" s="704"/>
      <c r="CQ35" s="705"/>
      <c r="CR35" s="665">
        <v>1839102</v>
      </c>
      <c r="CS35" s="676"/>
      <c r="CT35" s="676"/>
      <c r="CU35" s="676"/>
      <c r="CV35" s="676"/>
      <c r="CW35" s="676"/>
      <c r="CX35" s="676"/>
      <c r="CY35" s="677"/>
      <c r="CZ35" s="668">
        <v>3</v>
      </c>
      <c r="DA35" s="678"/>
      <c r="DB35" s="678"/>
      <c r="DC35" s="679"/>
      <c r="DD35" s="671">
        <v>1513271</v>
      </c>
      <c r="DE35" s="676"/>
      <c r="DF35" s="676"/>
      <c r="DG35" s="676"/>
      <c r="DH35" s="676"/>
      <c r="DI35" s="676"/>
      <c r="DJ35" s="676"/>
      <c r="DK35" s="677"/>
      <c r="DL35" s="671">
        <v>1290029</v>
      </c>
      <c r="DM35" s="676"/>
      <c r="DN35" s="676"/>
      <c r="DO35" s="676"/>
      <c r="DP35" s="676"/>
      <c r="DQ35" s="676"/>
      <c r="DR35" s="676"/>
      <c r="DS35" s="676"/>
      <c r="DT35" s="676"/>
      <c r="DU35" s="676"/>
      <c r="DV35" s="677"/>
      <c r="DW35" s="668">
        <v>3.5</v>
      </c>
      <c r="DX35" s="678"/>
      <c r="DY35" s="678"/>
      <c r="DZ35" s="678"/>
      <c r="EA35" s="678"/>
      <c r="EB35" s="678"/>
      <c r="EC35" s="699"/>
    </row>
    <row r="36" spans="2:133" ht="11.25" customHeight="1" x14ac:dyDescent="0.15">
      <c r="B36" s="662" t="s">
        <v>329</v>
      </c>
      <c r="C36" s="663"/>
      <c r="D36" s="663"/>
      <c r="E36" s="663"/>
      <c r="F36" s="663"/>
      <c r="G36" s="663"/>
      <c r="H36" s="663"/>
      <c r="I36" s="663"/>
      <c r="J36" s="663"/>
      <c r="K36" s="663"/>
      <c r="L36" s="663"/>
      <c r="M36" s="663"/>
      <c r="N36" s="663"/>
      <c r="O36" s="663"/>
      <c r="P36" s="663"/>
      <c r="Q36" s="664"/>
      <c r="R36" s="665">
        <v>1568652</v>
      </c>
      <c r="S36" s="666"/>
      <c r="T36" s="666"/>
      <c r="U36" s="666"/>
      <c r="V36" s="666"/>
      <c r="W36" s="666"/>
      <c r="X36" s="666"/>
      <c r="Y36" s="667"/>
      <c r="Z36" s="692">
        <v>2.4</v>
      </c>
      <c r="AA36" s="692"/>
      <c r="AB36" s="692"/>
      <c r="AC36" s="692"/>
      <c r="AD36" s="693" t="s">
        <v>129</v>
      </c>
      <c r="AE36" s="693"/>
      <c r="AF36" s="693"/>
      <c r="AG36" s="693"/>
      <c r="AH36" s="693"/>
      <c r="AI36" s="693"/>
      <c r="AJ36" s="693"/>
      <c r="AK36" s="693"/>
      <c r="AL36" s="668" t="s">
        <v>129</v>
      </c>
      <c r="AM36" s="669"/>
      <c r="AN36" s="669"/>
      <c r="AO36" s="694"/>
      <c r="AP36" s="218"/>
      <c r="AQ36" s="715" t="s">
        <v>330</v>
      </c>
      <c r="AR36" s="716"/>
      <c r="AS36" s="716"/>
      <c r="AT36" s="716"/>
      <c r="AU36" s="716"/>
      <c r="AV36" s="716"/>
      <c r="AW36" s="716"/>
      <c r="AX36" s="716"/>
      <c r="AY36" s="717"/>
      <c r="AZ36" s="718">
        <v>9332843</v>
      </c>
      <c r="BA36" s="719"/>
      <c r="BB36" s="719"/>
      <c r="BC36" s="719"/>
      <c r="BD36" s="719"/>
      <c r="BE36" s="719"/>
      <c r="BF36" s="720"/>
      <c r="BG36" s="721" t="s">
        <v>331</v>
      </c>
      <c r="BH36" s="722"/>
      <c r="BI36" s="722"/>
      <c r="BJ36" s="722"/>
      <c r="BK36" s="722"/>
      <c r="BL36" s="722"/>
      <c r="BM36" s="722"/>
      <c r="BN36" s="722"/>
      <c r="BO36" s="722"/>
      <c r="BP36" s="722"/>
      <c r="BQ36" s="722"/>
      <c r="BR36" s="722"/>
      <c r="BS36" s="722"/>
      <c r="BT36" s="722"/>
      <c r="BU36" s="723"/>
      <c r="BV36" s="718">
        <v>191627</v>
      </c>
      <c r="BW36" s="719"/>
      <c r="BX36" s="719"/>
      <c r="BY36" s="719"/>
      <c r="BZ36" s="719"/>
      <c r="CA36" s="719"/>
      <c r="CB36" s="720"/>
      <c r="CD36" s="707" t="s">
        <v>332</v>
      </c>
      <c r="CE36" s="704"/>
      <c r="CF36" s="704"/>
      <c r="CG36" s="704"/>
      <c r="CH36" s="704"/>
      <c r="CI36" s="704"/>
      <c r="CJ36" s="704"/>
      <c r="CK36" s="704"/>
      <c r="CL36" s="704"/>
      <c r="CM36" s="704"/>
      <c r="CN36" s="704"/>
      <c r="CO36" s="704"/>
      <c r="CP36" s="704"/>
      <c r="CQ36" s="705"/>
      <c r="CR36" s="665">
        <v>11001081</v>
      </c>
      <c r="CS36" s="666"/>
      <c r="CT36" s="666"/>
      <c r="CU36" s="666"/>
      <c r="CV36" s="666"/>
      <c r="CW36" s="666"/>
      <c r="CX36" s="666"/>
      <c r="CY36" s="667"/>
      <c r="CZ36" s="668">
        <v>17.7</v>
      </c>
      <c r="DA36" s="678"/>
      <c r="DB36" s="678"/>
      <c r="DC36" s="679"/>
      <c r="DD36" s="671">
        <v>8092912</v>
      </c>
      <c r="DE36" s="666"/>
      <c r="DF36" s="666"/>
      <c r="DG36" s="666"/>
      <c r="DH36" s="666"/>
      <c r="DI36" s="666"/>
      <c r="DJ36" s="666"/>
      <c r="DK36" s="667"/>
      <c r="DL36" s="671">
        <v>6786819</v>
      </c>
      <c r="DM36" s="666"/>
      <c r="DN36" s="666"/>
      <c r="DO36" s="666"/>
      <c r="DP36" s="666"/>
      <c r="DQ36" s="666"/>
      <c r="DR36" s="666"/>
      <c r="DS36" s="666"/>
      <c r="DT36" s="666"/>
      <c r="DU36" s="666"/>
      <c r="DV36" s="667"/>
      <c r="DW36" s="668">
        <v>18.600000000000001</v>
      </c>
      <c r="DX36" s="678"/>
      <c r="DY36" s="678"/>
      <c r="DZ36" s="678"/>
      <c r="EA36" s="678"/>
      <c r="EB36" s="678"/>
      <c r="EC36" s="699"/>
    </row>
    <row r="37" spans="2:133" ht="11.25" customHeight="1" x14ac:dyDescent="0.15">
      <c r="B37" s="662" t="s">
        <v>333</v>
      </c>
      <c r="C37" s="663"/>
      <c r="D37" s="663"/>
      <c r="E37" s="663"/>
      <c r="F37" s="663"/>
      <c r="G37" s="663"/>
      <c r="H37" s="663"/>
      <c r="I37" s="663"/>
      <c r="J37" s="663"/>
      <c r="K37" s="663"/>
      <c r="L37" s="663"/>
      <c r="M37" s="663"/>
      <c r="N37" s="663"/>
      <c r="O37" s="663"/>
      <c r="P37" s="663"/>
      <c r="Q37" s="664"/>
      <c r="R37" s="665">
        <v>937778</v>
      </c>
      <c r="S37" s="666"/>
      <c r="T37" s="666"/>
      <c r="U37" s="666"/>
      <c r="V37" s="666"/>
      <c r="W37" s="666"/>
      <c r="X37" s="666"/>
      <c r="Y37" s="667"/>
      <c r="Z37" s="692">
        <v>1.4</v>
      </c>
      <c r="AA37" s="692"/>
      <c r="AB37" s="692"/>
      <c r="AC37" s="692"/>
      <c r="AD37" s="693" t="s">
        <v>129</v>
      </c>
      <c r="AE37" s="693"/>
      <c r="AF37" s="693"/>
      <c r="AG37" s="693"/>
      <c r="AH37" s="693"/>
      <c r="AI37" s="693"/>
      <c r="AJ37" s="693"/>
      <c r="AK37" s="693"/>
      <c r="AL37" s="668" t="s">
        <v>129</v>
      </c>
      <c r="AM37" s="669"/>
      <c r="AN37" s="669"/>
      <c r="AO37" s="694"/>
      <c r="AQ37" s="700" t="s">
        <v>334</v>
      </c>
      <c r="AR37" s="701"/>
      <c r="AS37" s="701"/>
      <c r="AT37" s="701"/>
      <c r="AU37" s="701"/>
      <c r="AV37" s="701"/>
      <c r="AW37" s="701"/>
      <c r="AX37" s="701"/>
      <c r="AY37" s="702"/>
      <c r="AZ37" s="665">
        <v>2138807</v>
      </c>
      <c r="BA37" s="666"/>
      <c r="BB37" s="666"/>
      <c r="BC37" s="666"/>
      <c r="BD37" s="676"/>
      <c r="BE37" s="676"/>
      <c r="BF37" s="703"/>
      <c r="BG37" s="707" t="s">
        <v>335</v>
      </c>
      <c r="BH37" s="704"/>
      <c r="BI37" s="704"/>
      <c r="BJ37" s="704"/>
      <c r="BK37" s="704"/>
      <c r="BL37" s="704"/>
      <c r="BM37" s="704"/>
      <c r="BN37" s="704"/>
      <c r="BO37" s="704"/>
      <c r="BP37" s="704"/>
      <c r="BQ37" s="704"/>
      <c r="BR37" s="704"/>
      <c r="BS37" s="704"/>
      <c r="BT37" s="704"/>
      <c r="BU37" s="705"/>
      <c r="BV37" s="665">
        <v>26286</v>
      </c>
      <c r="BW37" s="666"/>
      <c r="BX37" s="666"/>
      <c r="BY37" s="666"/>
      <c r="BZ37" s="666"/>
      <c r="CA37" s="666"/>
      <c r="CB37" s="706"/>
      <c r="CD37" s="707" t="s">
        <v>336</v>
      </c>
      <c r="CE37" s="704"/>
      <c r="CF37" s="704"/>
      <c r="CG37" s="704"/>
      <c r="CH37" s="704"/>
      <c r="CI37" s="704"/>
      <c r="CJ37" s="704"/>
      <c r="CK37" s="704"/>
      <c r="CL37" s="704"/>
      <c r="CM37" s="704"/>
      <c r="CN37" s="704"/>
      <c r="CO37" s="704"/>
      <c r="CP37" s="704"/>
      <c r="CQ37" s="705"/>
      <c r="CR37" s="665">
        <v>2504197</v>
      </c>
      <c r="CS37" s="676"/>
      <c r="CT37" s="676"/>
      <c r="CU37" s="676"/>
      <c r="CV37" s="676"/>
      <c r="CW37" s="676"/>
      <c r="CX37" s="676"/>
      <c r="CY37" s="677"/>
      <c r="CZ37" s="668">
        <v>4</v>
      </c>
      <c r="DA37" s="678"/>
      <c r="DB37" s="678"/>
      <c r="DC37" s="679"/>
      <c r="DD37" s="671">
        <v>2366497</v>
      </c>
      <c r="DE37" s="676"/>
      <c r="DF37" s="676"/>
      <c r="DG37" s="676"/>
      <c r="DH37" s="676"/>
      <c r="DI37" s="676"/>
      <c r="DJ37" s="676"/>
      <c r="DK37" s="677"/>
      <c r="DL37" s="671">
        <v>2215949</v>
      </c>
      <c r="DM37" s="676"/>
      <c r="DN37" s="676"/>
      <c r="DO37" s="676"/>
      <c r="DP37" s="676"/>
      <c r="DQ37" s="676"/>
      <c r="DR37" s="676"/>
      <c r="DS37" s="676"/>
      <c r="DT37" s="676"/>
      <c r="DU37" s="676"/>
      <c r="DV37" s="677"/>
      <c r="DW37" s="668">
        <v>6.1</v>
      </c>
      <c r="DX37" s="678"/>
      <c r="DY37" s="678"/>
      <c r="DZ37" s="678"/>
      <c r="EA37" s="678"/>
      <c r="EB37" s="678"/>
      <c r="EC37" s="699"/>
    </row>
    <row r="38" spans="2:133" ht="11.25" customHeight="1" x14ac:dyDescent="0.15">
      <c r="B38" s="662" t="s">
        <v>337</v>
      </c>
      <c r="C38" s="663"/>
      <c r="D38" s="663"/>
      <c r="E38" s="663"/>
      <c r="F38" s="663"/>
      <c r="G38" s="663"/>
      <c r="H38" s="663"/>
      <c r="I38" s="663"/>
      <c r="J38" s="663"/>
      <c r="K38" s="663"/>
      <c r="L38" s="663"/>
      <c r="M38" s="663"/>
      <c r="N38" s="663"/>
      <c r="O38" s="663"/>
      <c r="P38" s="663"/>
      <c r="Q38" s="664"/>
      <c r="R38" s="665">
        <v>1263214</v>
      </c>
      <c r="S38" s="666"/>
      <c r="T38" s="666"/>
      <c r="U38" s="666"/>
      <c r="V38" s="666"/>
      <c r="W38" s="666"/>
      <c r="X38" s="666"/>
      <c r="Y38" s="667"/>
      <c r="Z38" s="692">
        <v>1.9</v>
      </c>
      <c r="AA38" s="692"/>
      <c r="AB38" s="692"/>
      <c r="AC38" s="692"/>
      <c r="AD38" s="693" t="s">
        <v>129</v>
      </c>
      <c r="AE38" s="693"/>
      <c r="AF38" s="693"/>
      <c r="AG38" s="693"/>
      <c r="AH38" s="693"/>
      <c r="AI38" s="693"/>
      <c r="AJ38" s="693"/>
      <c r="AK38" s="693"/>
      <c r="AL38" s="668" t="s">
        <v>129</v>
      </c>
      <c r="AM38" s="669"/>
      <c r="AN38" s="669"/>
      <c r="AO38" s="694"/>
      <c r="AQ38" s="700" t="s">
        <v>338</v>
      </c>
      <c r="AR38" s="701"/>
      <c r="AS38" s="701"/>
      <c r="AT38" s="701"/>
      <c r="AU38" s="701"/>
      <c r="AV38" s="701"/>
      <c r="AW38" s="701"/>
      <c r="AX38" s="701"/>
      <c r="AY38" s="702"/>
      <c r="AZ38" s="665">
        <v>1560119</v>
      </c>
      <c r="BA38" s="666"/>
      <c r="BB38" s="666"/>
      <c r="BC38" s="666"/>
      <c r="BD38" s="676"/>
      <c r="BE38" s="676"/>
      <c r="BF38" s="703"/>
      <c r="BG38" s="707" t="s">
        <v>339</v>
      </c>
      <c r="BH38" s="704"/>
      <c r="BI38" s="704"/>
      <c r="BJ38" s="704"/>
      <c r="BK38" s="704"/>
      <c r="BL38" s="704"/>
      <c r="BM38" s="704"/>
      <c r="BN38" s="704"/>
      <c r="BO38" s="704"/>
      <c r="BP38" s="704"/>
      <c r="BQ38" s="704"/>
      <c r="BR38" s="704"/>
      <c r="BS38" s="704"/>
      <c r="BT38" s="704"/>
      <c r="BU38" s="705"/>
      <c r="BV38" s="665">
        <v>14964</v>
      </c>
      <c r="BW38" s="666"/>
      <c r="BX38" s="666"/>
      <c r="BY38" s="666"/>
      <c r="BZ38" s="666"/>
      <c r="CA38" s="666"/>
      <c r="CB38" s="706"/>
      <c r="CD38" s="707" t="s">
        <v>340</v>
      </c>
      <c r="CE38" s="704"/>
      <c r="CF38" s="704"/>
      <c r="CG38" s="704"/>
      <c r="CH38" s="704"/>
      <c r="CI38" s="704"/>
      <c r="CJ38" s="704"/>
      <c r="CK38" s="704"/>
      <c r="CL38" s="704"/>
      <c r="CM38" s="704"/>
      <c r="CN38" s="704"/>
      <c r="CO38" s="704"/>
      <c r="CP38" s="704"/>
      <c r="CQ38" s="705"/>
      <c r="CR38" s="665">
        <v>4852969</v>
      </c>
      <c r="CS38" s="666"/>
      <c r="CT38" s="666"/>
      <c r="CU38" s="666"/>
      <c r="CV38" s="666"/>
      <c r="CW38" s="666"/>
      <c r="CX38" s="666"/>
      <c r="CY38" s="667"/>
      <c r="CZ38" s="668">
        <v>7.8</v>
      </c>
      <c r="DA38" s="678"/>
      <c r="DB38" s="678"/>
      <c r="DC38" s="679"/>
      <c r="DD38" s="671">
        <v>3955630</v>
      </c>
      <c r="DE38" s="666"/>
      <c r="DF38" s="666"/>
      <c r="DG38" s="666"/>
      <c r="DH38" s="666"/>
      <c r="DI38" s="666"/>
      <c r="DJ38" s="666"/>
      <c r="DK38" s="667"/>
      <c r="DL38" s="671">
        <v>3544179</v>
      </c>
      <c r="DM38" s="666"/>
      <c r="DN38" s="666"/>
      <c r="DO38" s="666"/>
      <c r="DP38" s="666"/>
      <c r="DQ38" s="666"/>
      <c r="DR38" s="666"/>
      <c r="DS38" s="666"/>
      <c r="DT38" s="666"/>
      <c r="DU38" s="666"/>
      <c r="DV38" s="667"/>
      <c r="DW38" s="668">
        <v>9.6999999999999993</v>
      </c>
      <c r="DX38" s="678"/>
      <c r="DY38" s="678"/>
      <c r="DZ38" s="678"/>
      <c r="EA38" s="678"/>
      <c r="EB38" s="678"/>
      <c r="EC38" s="699"/>
    </row>
    <row r="39" spans="2:133" ht="11.25" customHeight="1" x14ac:dyDescent="0.15">
      <c r="B39" s="662" t="s">
        <v>341</v>
      </c>
      <c r="C39" s="663"/>
      <c r="D39" s="663"/>
      <c r="E39" s="663"/>
      <c r="F39" s="663"/>
      <c r="G39" s="663"/>
      <c r="H39" s="663"/>
      <c r="I39" s="663"/>
      <c r="J39" s="663"/>
      <c r="K39" s="663"/>
      <c r="L39" s="663"/>
      <c r="M39" s="663"/>
      <c r="N39" s="663"/>
      <c r="O39" s="663"/>
      <c r="P39" s="663"/>
      <c r="Q39" s="664"/>
      <c r="R39" s="665">
        <v>1169296</v>
      </c>
      <c r="S39" s="666"/>
      <c r="T39" s="666"/>
      <c r="U39" s="666"/>
      <c r="V39" s="666"/>
      <c r="W39" s="666"/>
      <c r="X39" s="666"/>
      <c r="Y39" s="667"/>
      <c r="Z39" s="692">
        <v>1.8</v>
      </c>
      <c r="AA39" s="692"/>
      <c r="AB39" s="692"/>
      <c r="AC39" s="692"/>
      <c r="AD39" s="693">
        <v>6840</v>
      </c>
      <c r="AE39" s="693"/>
      <c r="AF39" s="693"/>
      <c r="AG39" s="693"/>
      <c r="AH39" s="693"/>
      <c r="AI39" s="693"/>
      <c r="AJ39" s="693"/>
      <c r="AK39" s="693"/>
      <c r="AL39" s="668">
        <v>0</v>
      </c>
      <c r="AM39" s="669"/>
      <c r="AN39" s="669"/>
      <c r="AO39" s="694"/>
      <c r="AQ39" s="700" t="s">
        <v>342</v>
      </c>
      <c r="AR39" s="701"/>
      <c r="AS39" s="701"/>
      <c r="AT39" s="701"/>
      <c r="AU39" s="701"/>
      <c r="AV39" s="701"/>
      <c r="AW39" s="701"/>
      <c r="AX39" s="701"/>
      <c r="AY39" s="702"/>
      <c r="AZ39" s="665">
        <v>897462</v>
      </c>
      <c r="BA39" s="666"/>
      <c r="BB39" s="666"/>
      <c r="BC39" s="666"/>
      <c r="BD39" s="676"/>
      <c r="BE39" s="676"/>
      <c r="BF39" s="703"/>
      <c r="BG39" s="707" t="s">
        <v>343</v>
      </c>
      <c r="BH39" s="704"/>
      <c r="BI39" s="704"/>
      <c r="BJ39" s="704"/>
      <c r="BK39" s="704"/>
      <c r="BL39" s="704"/>
      <c r="BM39" s="704"/>
      <c r="BN39" s="704"/>
      <c r="BO39" s="704"/>
      <c r="BP39" s="704"/>
      <c r="BQ39" s="704"/>
      <c r="BR39" s="704"/>
      <c r="BS39" s="704"/>
      <c r="BT39" s="704"/>
      <c r="BU39" s="705"/>
      <c r="BV39" s="665">
        <v>22778</v>
      </c>
      <c r="BW39" s="666"/>
      <c r="BX39" s="666"/>
      <c r="BY39" s="666"/>
      <c r="BZ39" s="666"/>
      <c r="CA39" s="666"/>
      <c r="CB39" s="706"/>
      <c r="CD39" s="707" t="s">
        <v>344</v>
      </c>
      <c r="CE39" s="704"/>
      <c r="CF39" s="704"/>
      <c r="CG39" s="704"/>
      <c r="CH39" s="704"/>
      <c r="CI39" s="704"/>
      <c r="CJ39" s="704"/>
      <c r="CK39" s="704"/>
      <c r="CL39" s="704"/>
      <c r="CM39" s="704"/>
      <c r="CN39" s="704"/>
      <c r="CO39" s="704"/>
      <c r="CP39" s="704"/>
      <c r="CQ39" s="705"/>
      <c r="CR39" s="665">
        <v>1575112</v>
      </c>
      <c r="CS39" s="676"/>
      <c r="CT39" s="676"/>
      <c r="CU39" s="676"/>
      <c r="CV39" s="676"/>
      <c r="CW39" s="676"/>
      <c r="CX39" s="676"/>
      <c r="CY39" s="677"/>
      <c r="CZ39" s="668">
        <v>2.5</v>
      </c>
      <c r="DA39" s="678"/>
      <c r="DB39" s="678"/>
      <c r="DC39" s="679"/>
      <c r="DD39" s="671">
        <v>988905</v>
      </c>
      <c r="DE39" s="676"/>
      <c r="DF39" s="676"/>
      <c r="DG39" s="676"/>
      <c r="DH39" s="676"/>
      <c r="DI39" s="676"/>
      <c r="DJ39" s="676"/>
      <c r="DK39" s="677"/>
      <c r="DL39" s="671" t="s">
        <v>129</v>
      </c>
      <c r="DM39" s="676"/>
      <c r="DN39" s="676"/>
      <c r="DO39" s="676"/>
      <c r="DP39" s="676"/>
      <c r="DQ39" s="676"/>
      <c r="DR39" s="676"/>
      <c r="DS39" s="676"/>
      <c r="DT39" s="676"/>
      <c r="DU39" s="676"/>
      <c r="DV39" s="677"/>
      <c r="DW39" s="668" t="s">
        <v>129</v>
      </c>
      <c r="DX39" s="678"/>
      <c r="DY39" s="678"/>
      <c r="DZ39" s="678"/>
      <c r="EA39" s="678"/>
      <c r="EB39" s="678"/>
      <c r="EC39" s="699"/>
    </row>
    <row r="40" spans="2:133" ht="11.25" customHeight="1" x14ac:dyDescent="0.15">
      <c r="B40" s="662" t="s">
        <v>345</v>
      </c>
      <c r="C40" s="663"/>
      <c r="D40" s="663"/>
      <c r="E40" s="663"/>
      <c r="F40" s="663"/>
      <c r="G40" s="663"/>
      <c r="H40" s="663"/>
      <c r="I40" s="663"/>
      <c r="J40" s="663"/>
      <c r="K40" s="663"/>
      <c r="L40" s="663"/>
      <c r="M40" s="663"/>
      <c r="N40" s="663"/>
      <c r="O40" s="663"/>
      <c r="P40" s="663"/>
      <c r="Q40" s="664"/>
      <c r="R40" s="665">
        <v>3639400</v>
      </c>
      <c r="S40" s="666"/>
      <c r="T40" s="666"/>
      <c r="U40" s="666"/>
      <c r="V40" s="666"/>
      <c r="W40" s="666"/>
      <c r="X40" s="666"/>
      <c r="Y40" s="667"/>
      <c r="Z40" s="692">
        <v>5.6</v>
      </c>
      <c r="AA40" s="692"/>
      <c r="AB40" s="692"/>
      <c r="AC40" s="692"/>
      <c r="AD40" s="693" t="s">
        <v>129</v>
      </c>
      <c r="AE40" s="693"/>
      <c r="AF40" s="693"/>
      <c r="AG40" s="693"/>
      <c r="AH40" s="693"/>
      <c r="AI40" s="693"/>
      <c r="AJ40" s="693"/>
      <c r="AK40" s="693"/>
      <c r="AL40" s="668" t="s">
        <v>129</v>
      </c>
      <c r="AM40" s="669"/>
      <c r="AN40" s="669"/>
      <c r="AO40" s="694"/>
      <c r="AQ40" s="700" t="s">
        <v>346</v>
      </c>
      <c r="AR40" s="701"/>
      <c r="AS40" s="701"/>
      <c r="AT40" s="701"/>
      <c r="AU40" s="701"/>
      <c r="AV40" s="701"/>
      <c r="AW40" s="701"/>
      <c r="AX40" s="701"/>
      <c r="AY40" s="702"/>
      <c r="AZ40" s="665">
        <v>567</v>
      </c>
      <c r="BA40" s="666"/>
      <c r="BB40" s="666"/>
      <c r="BC40" s="666"/>
      <c r="BD40" s="676"/>
      <c r="BE40" s="676"/>
      <c r="BF40" s="703"/>
      <c r="BG40" s="708" t="s">
        <v>347</v>
      </c>
      <c r="BH40" s="709"/>
      <c r="BI40" s="709"/>
      <c r="BJ40" s="709"/>
      <c r="BK40" s="709"/>
      <c r="BL40" s="364"/>
      <c r="BM40" s="704" t="s">
        <v>348</v>
      </c>
      <c r="BN40" s="704"/>
      <c r="BO40" s="704"/>
      <c r="BP40" s="704"/>
      <c r="BQ40" s="704"/>
      <c r="BR40" s="704"/>
      <c r="BS40" s="704"/>
      <c r="BT40" s="704"/>
      <c r="BU40" s="705"/>
      <c r="BV40" s="665">
        <v>86</v>
      </c>
      <c r="BW40" s="666"/>
      <c r="BX40" s="666"/>
      <c r="BY40" s="666"/>
      <c r="BZ40" s="666"/>
      <c r="CA40" s="666"/>
      <c r="CB40" s="706"/>
      <c r="CD40" s="707" t="s">
        <v>349</v>
      </c>
      <c r="CE40" s="704"/>
      <c r="CF40" s="704"/>
      <c r="CG40" s="704"/>
      <c r="CH40" s="704"/>
      <c r="CI40" s="704"/>
      <c r="CJ40" s="704"/>
      <c r="CK40" s="704"/>
      <c r="CL40" s="704"/>
      <c r="CM40" s="704"/>
      <c r="CN40" s="704"/>
      <c r="CO40" s="704"/>
      <c r="CP40" s="704"/>
      <c r="CQ40" s="705"/>
      <c r="CR40" s="665">
        <v>1607915</v>
      </c>
      <c r="CS40" s="666"/>
      <c r="CT40" s="666"/>
      <c r="CU40" s="666"/>
      <c r="CV40" s="666"/>
      <c r="CW40" s="666"/>
      <c r="CX40" s="666"/>
      <c r="CY40" s="667"/>
      <c r="CZ40" s="668">
        <v>2.6</v>
      </c>
      <c r="DA40" s="678"/>
      <c r="DB40" s="678"/>
      <c r="DC40" s="679"/>
      <c r="DD40" s="671">
        <v>890294</v>
      </c>
      <c r="DE40" s="666"/>
      <c r="DF40" s="666"/>
      <c r="DG40" s="666"/>
      <c r="DH40" s="666"/>
      <c r="DI40" s="666"/>
      <c r="DJ40" s="666"/>
      <c r="DK40" s="667"/>
      <c r="DL40" s="671" t="s">
        <v>129</v>
      </c>
      <c r="DM40" s="666"/>
      <c r="DN40" s="666"/>
      <c r="DO40" s="666"/>
      <c r="DP40" s="666"/>
      <c r="DQ40" s="666"/>
      <c r="DR40" s="666"/>
      <c r="DS40" s="666"/>
      <c r="DT40" s="666"/>
      <c r="DU40" s="666"/>
      <c r="DV40" s="667"/>
      <c r="DW40" s="668" t="s">
        <v>129</v>
      </c>
      <c r="DX40" s="678"/>
      <c r="DY40" s="678"/>
      <c r="DZ40" s="678"/>
      <c r="EA40" s="678"/>
      <c r="EB40" s="678"/>
      <c r="EC40" s="699"/>
    </row>
    <row r="41" spans="2:133" ht="11.25" customHeight="1" x14ac:dyDescent="0.15">
      <c r="B41" s="662" t="s">
        <v>350</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129</v>
      </c>
      <c r="AM41" s="669"/>
      <c r="AN41" s="669"/>
      <c r="AO41" s="694"/>
      <c r="AQ41" s="700" t="s">
        <v>351</v>
      </c>
      <c r="AR41" s="701"/>
      <c r="AS41" s="701"/>
      <c r="AT41" s="701"/>
      <c r="AU41" s="701"/>
      <c r="AV41" s="701"/>
      <c r="AW41" s="701"/>
      <c r="AX41" s="701"/>
      <c r="AY41" s="702"/>
      <c r="AZ41" s="665">
        <v>862244</v>
      </c>
      <c r="BA41" s="666"/>
      <c r="BB41" s="666"/>
      <c r="BC41" s="666"/>
      <c r="BD41" s="676"/>
      <c r="BE41" s="676"/>
      <c r="BF41" s="703"/>
      <c r="BG41" s="708"/>
      <c r="BH41" s="709"/>
      <c r="BI41" s="709"/>
      <c r="BJ41" s="709"/>
      <c r="BK41" s="709"/>
      <c r="BL41" s="364"/>
      <c r="BM41" s="704" t="s">
        <v>352</v>
      </c>
      <c r="BN41" s="704"/>
      <c r="BO41" s="704"/>
      <c r="BP41" s="704"/>
      <c r="BQ41" s="704"/>
      <c r="BR41" s="704"/>
      <c r="BS41" s="704"/>
      <c r="BT41" s="704"/>
      <c r="BU41" s="705"/>
      <c r="BV41" s="665" t="s">
        <v>129</v>
      </c>
      <c r="BW41" s="666"/>
      <c r="BX41" s="666"/>
      <c r="BY41" s="666"/>
      <c r="BZ41" s="666"/>
      <c r="CA41" s="666"/>
      <c r="CB41" s="706"/>
      <c r="CD41" s="707" t="s">
        <v>353</v>
      </c>
      <c r="CE41" s="704"/>
      <c r="CF41" s="704"/>
      <c r="CG41" s="704"/>
      <c r="CH41" s="704"/>
      <c r="CI41" s="704"/>
      <c r="CJ41" s="704"/>
      <c r="CK41" s="704"/>
      <c r="CL41" s="704"/>
      <c r="CM41" s="704"/>
      <c r="CN41" s="704"/>
      <c r="CO41" s="704"/>
      <c r="CP41" s="704"/>
      <c r="CQ41" s="705"/>
      <c r="CR41" s="665" t="s">
        <v>129</v>
      </c>
      <c r="CS41" s="676"/>
      <c r="CT41" s="676"/>
      <c r="CU41" s="676"/>
      <c r="CV41" s="676"/>
      <c r="CW41" s="676"/>
      <c r="CX41" s="676"/>
      <c r="CY41" s="677"/>
      <c r="CZ41" s="668" t="s">
        <v>129</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354</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129</v>
      </c>
      <c r="AA42" s="692"/>
      <c r="AB42" s="692"/>
      <c r="AC42" s="692"/>
      <c r="AD42" s="693" t="s">
        <v>129</v>
      </c>
      <c r="AE42" s="693"/>
      <c r="AF42" s="693"/>
      <c r="AG42" s="693"/>
      <c r="AH42" s="693"/>
      <c r="AI42" s="693"/>
      <c r="AJ42" s="693"/>
      <c r="AK42" s="693"/>
      <c r="AL42" s="668" t="s">
        <v>129</v>
      </c>
      <c r="AM42" s="669"/>
      <c r="AN42" s="669"/>
      <c r="AO42" s="694"/>
      <c r="AQ42" s="712" t="s">
        <v>355</v>
      </c>
      <c r="AR42" s="713"/>
      <c r="AS42" s="713"/>
      <c r="AT42" s="713"/>
      <c r="AU42" s="713"/>
      <c r="AV42" s="713"/>
      <c r="AW42" s="713"/>
      <c r="AX42" s="713"/>
      <c r="AY42" s="714"/>
      <c r="AZ42" s="645">
        <v>3873644</v>
      </c>
      <c r="BA42" s="680"/>
      <c r="BB42" s="680"/>
      <c r="BC42" s="680"/>
      <c r="BD42" s="646"/>
      <c r="BE42" s="646"/>
      <c r="BF42" s="695"/>
      <c r="BG42" s="710"/>
      <c r="BH42" s="711"/>
      <c r="BI42" s="711"/>
      <c r="BJ42" s="711"/>
      <c r="BK42" s="711"/>
      <c r="BL42" s="365"/>
      <c r="BM42" s="696" t="s">
        <v>356</v>
      </c>
      <c r="BN42" s="696"/>
      <c r="BO42" s="696"/>
      <c r="BP42" s="696"/>
      <c r="BQ42" s="696"/>
      <c r="BR42" s="696"/>
      <c r="BS42" s="696"/>
      <c r="BT42" s="696"/>
      <c r="BU42" s="697"/>
      <c r="BV42" s="645">
        <v>327</v>
      </c>
      <c r="BW42" s="680"/>
      <c r="BX42" s="680"/>
      <c r="BY42" s="680"/>
      <c r="BZ42" s="680"/>
      <c r="CA42" s="680"/>
      <c r="CB42" s="698"/>
      <c r="CD42" s="662" t="s">
        <v>357</v>
      </c>
      <c r="CE42" s="663"/>
      <c r="CF42" s="663"/>
      <c r="CG42" s="663"/>
      <c r="CH42" s="663"/>
      <c r="CI42" s="663"/>
      <c r="CJ42" s="663"/>
      <c r="CK42" s="663"/>
      <c r="CL42" s="663"/>
      <c r="CM42" s="663"/>
      <c r="CN42" s="663"/>
      <c r="CO42" s="663"/>
      <c r="CP42" s="663"/>
      <c r="CQ42" s="664"/>
      <c r="CR42" s="665">
        <v>3582589</v>
      </c>
      <c r="CS42" s="676"/>
      <c r="CT42" s="676"/>
      <c r="CU42" s="676"/>
      <c r="CV42" s="676"/>
      <c r="CW42" s="676"/>
      <c r="CX42" s="676"/>
      <c r="CY42" s="677"/>
      <c r="CZ42" s="668">
        <v>5.8</v>
      </c>
      <c r="DA42" s="678"/>
      <c r="DB42" s="678"/>
      <c r="DC42" s="679"/>
      <c r="DD42" s="671">
        <v>816367</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358</v>
      </c>
      <c r="C43" s="663"/>
      <c r="D43" s="663"/>
      <c r="E43" s="663"/>
      <c r="F43" s="663"/>
      <c r="G43" s="663"/>
      <c r="H43" s="663"/>
      <c r="I43" s="663"/>
      <c r="J43" s="663"/>
      <c r="K43" s="663"/>
      <c r="L43" s="663"/>
      <c r="M43" s="663"/>
      <c r="N43" s="663"/>
      <c r="O43" s="663"/>
      <c r="P43" s="663"/>
      <c r="Q43" s="664"/>
      <c r="R43" s="665">
        <v>1187700</v>
      </c>
      <c r="S43" s="666"/>
      <c r="T43" s="666"/>
      <c r="U43" s="666"/>
      <c r="V43" s="666"/>
      <c r="W43" s="666"/>
      <c r="X43" s="666"/>
      <c r="Y43" s="667"/>
      <c r="Z43" s="692">
        <v>1.8</v>
      </c>
      <c r="AA43" s="692"/>
      <c r="AB43" s="692"/>
      <c r="AC43" s="692"/>
      <c r="AD43" s="693" t="s">
        <v>129</v>
      </c>
      <c r="AE43" s="693"/>
      <c r="AF43" s="693"/>
      <c r="AG43" s="693"/>
      <c r="AH43" s="693"/>
      <c r="AI43" s="693"/>
      <c r="AJ43" s="693"/>
      <c r="AK43" s="693"/>
      <c r="AL43" s="668" t="s">
        <v>129</v>
      </c>
      <c r="AM43" s="669"/>
      <c r="AN43" s="669"/>
      <c r="AO43" s="694"/>
      <c r="BV43" s="219"/>
      <c r="BW43" s="219"/>
      <c r="BX43" s="219"/>
      <c r="BY43" s="219"/>
      <c r="BZ43" s="219"/>
      <c r="CA43" s="219"/>
      <c r="CB43" s="219"/>
      <c r="CD43" s="662" t="s">
        <v>359</v>
      </c>
      <c r="CE43" s="663"/>
      <c r="CF43" s="663"/>
      <c r="CG43" s="663"/>
      <c r="CH43" s="663"/>
      <c r="CI43" s="663"/>
      <c r="CJ43" s="663"/>
      <c r="CK43" s="663"/>
      <c r="CL43" s="663"/>
      <c r="CM43" s="663"/>
      <c r="CN43" s="663"/>
      <c r="CO43" s="663"/>
      <c r="CP43" s="663"/>
      <c r="CQ43" s="664"/>
      <c r="CR43" s="665">
        <v>141807</v>
      </c>
      <c r="CS43" s="676"/>
      <c r="CT43" s="676"/>
      <c r="CU43" s="676"/>
      <c r="CV43" s="676"/>
      <c r="CW43" s="676"/>
      <c r="CX43" s="676"/>
      <c r="CY43" s="677"/>
      <c r="CZ43" s="668">
        <v>0.2</v>
      </c>
      <c r="DA43" s="678"/>
      <c r="DB43" s="678"/>
      <c r="DC43" s="679"/>
      <c r="DD43" s="671">
        <v>140909</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360</v>
      </c>
      <c r="C44" s="643"/>
      <c r="D44" s="643"/>
      <c r="E44" s="643"/>
      <c r="F44" s="643"/>
      <c r="G44" s="643"/>
      <c r="H44" s="643"/>
      <c r="I44" s="643"/>
      <c r="J44" s="643"/>
      <c r="K44" s="643"/>
      <c r="L44" s="643"/>
      <c r="M44" s="643"/>
      <c r="N44" s="643"/>
      <c r="O44" s="643"/>
      <c r="P44" s="643"/>
      <c r="Q44" s="644"/>
      <c r="R44" s="645">
        <v>65032461</v>
      </c>
      <c r="S44" s="680"/>
      <c r="T44" s="680"/>
      <c r="U44" s="680"/>
      <c r="V44" s="680"/>
      <c r="W44" s="680"/>
      <c r="X44" s="680"/>
      <c r="Y44" s="681"/>
      <c r="Z44" s="682">
        <v>100</v>
      </c>
      <c r="AA44" s="682"/>
      <c r="AB44" s="682"/>
      <c r="AC44" s="682"/>
      <c r="AD44" s="683">
        <v>35229892</v>
      </c>
      <c r="AE44" s="683"/>
      <c r="AF44" s="683"/>
      <c r="AG44" s="683"/>
      <c r="AH44" s="683"/>
      <c r="AI44" s="683"/>
      <c r="AJ44" s="683"/>
      <c r="AK44" s="683"/>
      <c r="AL44" s="648">
        <v>100</v>
      </c>
      <c r="AM44" s="684"/>
      <c r="AN44" s="684"/>
      <c r="AO44" s="685"/>
      <c r="CD44" s="686" t="s">
        <v>307</v>
      </c>
      <c r="CE44" s="687"/>
      <c r="CF44" s="662" t="s">
        <v>361</v>
      </c>
      <c r="CG44" s="663"/>
      <c r="CH44" s="663"/>
      <c r="CI44" s="663"/>
      <c r="CJ44" s="663"/>
      <c r="CK44" s="663"/>
      <c r="CL44" s="663"/>
      <c r="CM44" s="663"/>
      <c r="CN44" s="663"/>
      <c r="CO44" s="663"/>
      <c r="CP44" s="663"/>
      <c r="CQ44" s="664"/>
      <c r="CR44" s="665">
        <v>3401056</v>
      </c>
      <c r="CS44" s="666"/>
      <c r="CT44" s="666"/>
      <c r="CU44" s="666"/>
      <c r="CV44" s="666"/>
      <c r="CW44" s="666"/>
      <c r="CX44" s="666"/>
      <c r="CY44" s="667"/>
      <c r="CZ44" s="668">
        <v>5.5</v>
      </c>
      <c r="DA44" s="669"/>
      <c r="DB44" s="669"/>
      <c r="DC44" s="670"/>
      <c r="DD44" s="671">
        <v>727171</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362</v>
      </c>
      <c r="CG45" s="663"/>
      <c r="CH45" s="663"/>
      <c r="CI45" s="663"/>
      <c r="CJ45" s="663"/>
      <c r="CK45" s="663"/>
      <c r="CL45" s="663"/>
      <c r="CM45" s="663"/>
      <c r="CN45" s="663"/>
      <c r="CO45" s="663"/>
      <c r="CP45" s="663"/>
      <c r="CQ45" s="664"/>
      <c r="CR45" s="665">
        <v>1066815</v>
      </c>
      <c r="CS45" s="676"/>
      <c r="CT45" s="676"/>
      <c r="CU45" s="676"/>
      <c r="CV45" s="676"/>
      <c r="CW45" s="676"/>
      <c r="CX45" s="676"/>
      <c r="CY45" s="677"/>
      <c r="CZ45" s="668">
        <v>1.7</v>
      </c>
      <c r="DA45" s="678"/>
      <c r="DB45" s="678"/>
      <c r="DC45" s="679"/>
      <c r="DD45" s="671">
        <v>90152</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364</v>
      </c>
      <c r="CG46" s="663"/>
      <c r="CH46" s="663"/>
      <c r="CI46" s="663"/>
      <c r="CJ46" s="663"/>
      <c r="CK46" s="663"/>
      <c r="CL46" s="663"/>
      <c r="CM46" s="663"/>
      <c r="CN46" s="663"/>
      <c r="CO46" s="663"/>
      <c r="CP46" s="663"/>
      <c r="CQ46" s="664"/>
      <c r="CR46" s="665">
        <v>1724411</v>
      </c>
      <c r="CS46" s="666"/>
      <c r="CT46" s="666"/>
      <c r="CU46" s="666"/>
      <c r="CV46" s="666"/>
      <c r="CW46" s="666"/>
      <c r="CX46" s="666"/>
      <c r="CY46" s="667"/>
      <c r="CZ46" s="668">
        <v>2.8</v>
      </c>
      <c r="DA46" s="669"/>
      <c r="DB46" s="669"/>
      <c r="DC46" s="670"/>
      <c r="DD46" s="671">
        <v>628289</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365</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366</v>
      </c>
      <c r="CG47" s="663"/>
      <c r="CH47" s="663"/>
      <c r="CI47" s="663"/>
      <c r="CJ47" s="663"/>
      <c r="CK47" s="663"/>
      <c r="CL47" s="663"/>
      <c r="CM47" s="663"/>
      <c r="CN47" s="663"/>
      <c r="CO47" s="663"/>
      <c r="CP47" s="663"/>
      <c r="CQ47" s="664"/>
      <c r="CR47" s="665">
        <v>181533</v>
      </c>
      <c r="CS47" s="676"/>
      <c r="CT47" s="676"/>
      <c r="CU47" s="676"/>
      <c r="CV47" s="676"/>
      <c r="CW47" s="676"/>
      <c r="CX47" s="676"/>
      <c r="CY47" s="677"/>
      <c r="CZ47" s="668">
        <v>0.3</v>
      </c>
      <c r="DA47" s="678"/>
      <c r="DB47" s="678"/>
      <c r="DC47" s="679"/>
      <c r="DD47" s="671">
        <v>89196</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367</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368</v>
      </c>
      <c r="CG48" s="663"/>
      <c r="CH48" s="663"/>
      <c r="CI48" s="663"/>
      <c r="CJ48" s="663"/>
      <c r="CK48" s="663"/>
      <c r="CL48" s="663"/>
      <c r="CM48" s="663"/>
      <c r="CN48" s="663"/>
      <c r="CO48" s="663"/>
      <c r="CP48" s="663"/>
      <c r="CQ48" s="664"/>
      <c r="CR48" s="665" t="s">
        <v>129</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369</v>
      </c>
      <c r="CE49" s="643"/>
      <c r="CF49" s="643"/>
      <c r="CG49" s="643"/>
      <c r="CH49" s="643"/>
      <c r="CI49" s="643"/>
      <c r="CJ49" s="643"/>
      <c r="CK49" s="643"/>
      <c r="CL49" s="643"/>
      <c r="CM49" s="643"/>
      <c r="CN49" s="643"/>
      <c r="CO49" s="643"/>
      <c r="CP49" s="643"/>
      <c r="CQ49" s="644"/>
      <c r="CR49" s="645">
        <v>62258551</v>
      </c>
      <c r="CS49" s="646"/>
      <c r="CT49" s="646"/>
      <c r="CU49" s="646"/>
      <c r="CV49" s="646"/>
      <c r="CW49" s="646"/>
      <c r="CX49" s="646"/>
      <c r="CY49" s="647"/>
      <c r="CZ49" s="648">
        <v>100</v>
      </c>
      <c r="DA49" s="649"/>
      <c r="DB49" s="649"/>
      <c r="DC49" s="650"/>
      <c r="DD49" s="651">
        <v>39864496</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uAfV/knPzeNMhZBpBVG1DpV8q7sOMLF57p95ICPU18kiXkOz7vs0Xv4ZoexYKtKHP+m8c3+bMvb1sr+53u1Q7g==" saltValue="E441Z0tTXFwoaoLiPUp4s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370</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371</v>
      </c>
      <c r="DK2" s="788"/>
      <c r="DL2" s="788"/>
      <c r="DM2" s="788"/>
      <c r="DN2" s="788"/>
      <c r="DO2" s="789"/>
      <c r="DP2" s="224"/>
      <c r="DQ2" s="787" t="s">
        <v>372</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373</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374</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375</v>
      </c>
      <c r="B5" s="793"/>
      <c r="C5" s="793"/>
      <c r="D5" s="793"/>
      <c r="E5" s="793"/>
      <c r="F5" s="793"/>
      <c r="G5" s="793"/>
      <c r="H5" s="793"/>
      <c r="I5" s="793"/>
      <c r="J5" s="793"/>
      <c r="K5" s="793"/>
      <c r="L5" s="793"/>
      <c r="M5" s="793"/>
      <c r="N5" s="793"/>
      <c r="O5" s="793"/>
      <c r="P5" s="794"/>
      <c r="Q5" s="798" t="s">
        <v>376</v>
      </c>
      <c r="R5" s="799"/>
      <c r="S5" s="799"/>
      <c r="T5" s="799"/>
      <c r="U5" s="800"/>
      <c r="V5" s="798" t="s">
        <v>377</v>
      </c>
      <c r="W5" s="799"/>
      <c r="X5" s="799"/>
      <c r="Y5" s="799"/>
      <c r="Z5" s="800"/>
      <c r="AA5" s="798" t="s">
        <v>378</v>
      </c>
      <c r="AB5" s="799"/>
      <c r="AC5" s="799"/>
      <c r="AD5" s="799"/>
      <c r="AE5" s="799"/>
      <c r="AF5" s="804" t="s">
        <v>379</v>
      </c>
      <c r="AG5" s="799"/>
      <c r="AH5" s="799"/>
      <c r="AI5" s="799"/>
      <c r="AJ5" s="805"/>
      <c r="AK5" s="799" t="s">
        <v>380</v>
      </c>
      <c r="AL5" s="799"/>
      <c r="AM5" s="799"/>
      <c r="AN5" s="799"/>
      <c r="AO5" s="800"/>
      <c r="AP5" s="798" t="s">
        <v>381</v>
      </c>
      <c r="AQ5" s="799"/>
      <c r="AR5" s="799"/>
      <c r="AS5" s="799"/>
      <c r="AT5" s="800"/>
      <c r="AU5" s="798" t="s">
        <v>382</v>
      </c>
      <c r="AV5" s="799"/>
      <c r="AW5" s="799"/>
      <c r="AX5" s="799"/>
      <c r="AY5" s="805"/>
      <c r="AZ5" s="228"/>
      <c r="BA5" s="228"/>
      <c r="BB5" s="228"/>
      <c r="BC5" s="228"/>
      <c r="BD5" s="228"/>
      <c r="BE5" s="229"/>
      <c r="BF5" s="229"/>
      <c r="BG5" s="229"/>
      <c r="BH5" s="229"/>
      <c r="BI5" s="229"/>
      <c r="BJ5" s="229"/>
      <c r="BK5" s="229"/>
      <c r="BL5" s="229"/>
      <c r="BM5" s="229"/>
      <c r="BN5" s="229"/>
      <c r="BO5" s="229"/>
      <c r="BP5" s="229"/>
      <c r="BQ5" s="792" t="s">
        <v>383</v>
      </c>
      <c r="BR5" s="793"/>
      <c r="BS5" s="793"/>
      <c r="BT5" s="793"/>
      <c r="BU5" s="793"/>
      <c r="BV5" s="793"/>
      <c r="BW5" s="793"/>
      <c r="BX5" s="793"/>
      <c r="BY5" s="793"/>
      <c r="BZ5" s="793"/>
      <c r="CA5" s="793"/>
      <c r="CB5" s="793"/>
      <c r="CC5" s="793"/>
      <c r="CD5" s="793"/>
      <c r="CE5" s="793"/>
      <c r="CF5" s="793"/>
      <c r="CG5" s="794"/>
      <c r="CH5" s="798" t="s">
        <v>384</v>
      </c>
      <c r="CI5" s="799"/>
      <c r="CJ5" s="799"/>
      <c r="CK5" s="799"/>
      <c r="CL5" s="800"/>
      <c r="CM5" s="798" t="s">
        <v>385</v>
      </c>
      <c r="CN5" s="799"/>
      <c r="CO5" s="799"/>
      <c r="CP5" s="799"/>
      <c r="CQ5" s="800"/>
      <c r="CR5" s="798" t="s">
        <v>386</v>
      </c>
      <c r="CS5" s="799"/>
      <c r="CT5" s="799"/>
      <c r="CU5" s="799"/>
      <c r="CV5" s="800"/>
      <c r="CW5" s="798" t="s">
        <v>387</v>
      </c>
      <c r="CX5" s="799"/>
      <c r="CY5" s="799"/>
      <c r="CZ5" s="799"/>
      <c r="DA5" s="800"/>
      <c r="DB5" s="798" t="s">
        <v>388</v>
      </c>
      <c r="DC5" s="799"/>
      <c r="DD5" s="799"/>
      <c r="DE5" s="799"/>
      <c r="DF5" s="800"/>
      <c r="DG5" s="828" t="s">
        <v>389</v>
      </c>
      <c r="DH5" s="829"/>
      <c r="DI5" s="829"/>
      <c r="DJ5" s="829"/>
      <c r="DK5" s="830"/>
      <c r="DL5" s="828" t="s">
        <v>390</v>
      </c>
      <c r="DM5" s="829"/>
      <c r="DN5" s="829"/>
      <c r="DO5" s="829"/>
      <c r="DP5" s="830"/>
      <c r="DQ5" s="798" t="s">
        <v>391</v>
      </c>
      <c r="DR5" s="799"/>
      <c r="DS5" s="799"/>
      <c r="DT5" s="799"/>
      <c r="DU5" s="800"/>
      <c r="DV5" s="798" t="s">
        <v>382</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392</v>
      </c>
      <c r="C7" s="815"/>
      <c r="D7" s="815"/>
      <c r="E7" s="815"/>
      <c r="F7" s="815"/>
      <c r="G7" s="815"/>
      <c r="H7" s="815"/>
      <c r="I7" s="815"/>
      <c r="J7" s="815"/>
      <c r="K7" s="815"/>
      <c r="L7" s="815"/>
      <c r="M7" s="815"/>
      <c r="N7" s="815"/>
      <c r="O7" s="815"/>
      <c r="P7" s="816"/>
      <c r="Q7" s="817">
        <v>65700</v>
      </c>
      <c r="R7" s="818"/>
      <c r="S7" s="818"/>
      <c r="T7" s="818"/>
      <c r="U7" s="818"/>
      <c r="V7" s="818">
        <v>62926</v>
      </c>
      <c r="W7" s="818"/>
      <c r="X7" s="818"/>
      <c r="Y7" s="818"/>
      <c r="Z7" s="818"/>
      <c r="AA7" s="818">
        <v>2774</v>
      </c>
      <c r="AB7" s="818"/>
      <c r="AC7" s="818"/>
      <c r="AD7" s="818"/>
      <c r="AE7" s="819"/>
      <c r="AF7" s="820">
        <v>2728</v>
      </c>
      <c r="AG7" s="821"/>
      <c r="AH7" s="821"/>
      <c r="AI7" s="821"/>
      <c r="AJ7" s="822"/>
      <c r="AK7" s="823" t="s">
        <v>594</v>
      </c>
      <c r="AL7" s="824"/>
      <c r="AM7" s="824"/>
      <c r="AN7" s="824"/>
      <c r="AO7" s="824"/>
      <c r="AP7" s="824">
        <v>61068</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596</v>
      </c>
      <c r="BT7" s="812"/>
      <c r="BU7" s="812"/>
      <c r="BV7" s="812"/>
      <c r="BW7" s="812"/>
      <c r="BX7" s="812"/>
      <c r="BY7" s="812"/>
      <c r="BZ7" s="812"/>
      <c r="CA7" s="812"/>
      <c r="CB7" s="812"/>
      <c r="CC7" s="812"/>
      <c r="CD7" s="812"/>
      <c r="CE7" s="812"/>
      <c r="CF7" s="812"/>
      <c r="CG7" s="827"/>
      <c r="CH7" s="808">
        <v>-2</v>
      </c>
      <c r="CI7" s="809"/>
      <c r="CJ7" s="809"/>
      <c r="CK7" s="809"/>
      <c r="CL7" s="810"/>
      <c r="CM7" s="808">
        <v>179</v>
      </c>
      <c r="CN7" s="809"/>
      <c r="CO7" s="809"/>
      <c r="CP7" s="809"/>
      <c r="CQ7" s="810"/>
      <c r="CR7" s="808">
        <v>0</v>
      </c>
      <c r="CS7" s="809"/>
      <c r="CT7" s="809"/>
      <c r="CU7" s="809"/>
      <c r="CV7" s="810"/>
      <c r="CW7" s="808">
        <v>2</v>
      </c>
      <c r="CX7" s="809"/>
      <c r="CY7" s="809"/>
      <c r="CZ7" s="809"/>
      <c r="DA7" s="810"/>
      <c r="DB7" s="808">
        <v>0</v>
      </c>
      <c r="DC7" s="809"/>
      <c r="DD7" s="809"/>
      <c r="DE7" s="809"/>
      <c r="DF7" s="810"/>
      <c r="DG7" s="808" t="s">
        <v>603</v>
      </c>
      <c r="DH7" s="809"/>
      <c r="DI7" s="809"/>
      <c r="DJ7" s="809"/>
      <c r="DK7" s="810"/>
      <c r="DL7" s="808" t="s">
        <v>594</v>
      </c>
      <c r="DM7" s="809"/>
      <c r="DN7" s="809"/>
      <c r="DO7" s="809"/>
      <c r="DP7" s="810"/>
      <c r="DQ7" s="808" t="s">
        <v>594</v>
      </c>
      <c r="DR7" s="809"/>
      <c r="DS7" s="809"/>
      <c r="DT7" s="809"/>
      <c r="DU7" s="810"/>
      <c r="DV7" s="811"/>
      <c r="DW7" s="812"/>
      <c r="DX7" s="812"/>
      <c r="DY7" s="812"/>
      <c r="DZ7" s="813"/>
      <c r="EA7" s="230"/>
    </row>
    <row r="8" spans="1:131" s="231" customFormat="1" ht="26.25" customHeight="1" x14ac:dyDescent="0.15">
      <c r="A8" s="234">
        <v>2</v>
      </c>
      <c r="B8" s="845" t="s">
        <v>393</v>
      </c>
      <c r="C8" s="846"/>
      <c r="D8" s="846"/>
      <c r="E8" s="846"/>
      <c r="F8" s="846"/>
      <c r="G8" s="846"/>
      <c r="H8" s="846"/>
      <c r="I8" s="846"/>
      <c r="J8" s="846"/>
      <c r="K8" s="846"/>
      <c r="L8" s="846"/>
      <c r="M8" s="846"/>
      <c r="N8" s="846"/>
      <c r="O8" s="846"/>
      <c r="P8" s="847"/>
      <c r="Q8" s="848">
        <v>116</v>
      </c>
      <c r="R8" s="849"/>
      <c r="S8" s="849"/>
      <c r="T8" s="849"/>
      <c r="U8" s="849"/>
      <c r="V8" s="849">
        <v>116</v>
      </c>
      <c r="W8" s="849"/>
      <c r="X8" s="849"/>
      <c r="Y8" s="849"/>
      <c r="Z8" s="849"/>
      <c r="AA8" s="849" t="s">
        <v>594</v>
      </c>
      <c r="AB8" s="849"/>
      <c r="AC8" s="849"/>
      <c r="AD8" s="849"/>
      <c r="AE8" s="850"/>
      <c r="AF8" s="851" t="s">
        <v>394</v>
      </c>
      <c r="AG8" s="852"/>
      <c r="AH8" s="852"/>
      <c r="AI8" s="852"/>
      <c r="AJ8" s="853"/>
      <c r="AK8" s="834">
        <v>107</v>
      </c>
      <c r="AL8" s="835"/>
      <c r="AM8" s="835"/>
      <c r="AN8" s="835"/>
      <c r="AO8" s="835"/>
      <c r="AP8" s="835">
        <v>101</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597</v>
      </c>
      <c r="BT8" s="839"/>
      <c r="BU8" s="839"/>
      <c r="BV8" s="839"/>
      <c r="BW8" s="839"/>
      <c r="BX8" s="839"/>
      <c r="BY8" s="839"/>
      <c r="BZ8" s="839"/>
      <c r="CA8" s="839"/>
      <c r="CB8" s="839"/>
      <c r="CC8" s="839"/>
      <c r="CD8" s="839"/>
      <c r="CE8" s="839"/>
      <c r="CF8" s="839"/>
      <c r="CG8" s="840"/>
      <c r="CH8" s="841">
        <v>102</v>
      </c>
      <c r="CI8" s="842"/>
      <c r="CJ8" s="842"/>
      <c r="CK8" s="842"/>
      <c r="CL8" s="843"/>
      <c r="CM8" s="841">
        <v>1300</v>
      </c>
      <c r="CN8" s="842"/>
      <c r="CO8" s="842"/>
      <c r="CP8" s="842"/>
      <c r="CQ8" s="843"/>
      <c r="CR8" s="841">
        <v>0</v>
      </c>
      <c r="CS8" s="842"/>
      <c r="CT8" s="842"/>
      <c r="CU8" s="842"/>
      <c r="CV8" s="843"/>
      <c r="CW8" s="841">
        <v>0</v>
      </c>
      <c r="CX8" s="842"/>
      <c r="CY8" s="842"/>
      <c r="CZ8" s="842"/>
      <c r="DA8" s="843"/>
      <c r="DB8" s="841">
        <v>0</v>
      </c>
      <c r="DC8" s="842"/>
      <c r="DD8" s="842"/>
      <c r="DE8" s="842"/>
      <c r="DF8" s="843"/>
      <c r="DG8" s="841" t="s">
        <v>594</v>
      </c>
      <c r="DH8" s="842"/>
      <c r="DI8" s="842"/>
      <c r="DJ8" s="842"/>
      <c r="DK8" s="843"/>
      <c r="DL8" s="841" t="s">
        <v>594</v>
      </c>
      <c r="DM8" s="842"/>
      <c r="DN8" s="842"/>
      <c r="DO8" s="842"/>
      <c r="DP8" s="843"/>
      <c r="DQ8" s="841" t="s">
        <v>603</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598</v>
      </c>
      <c r="BT9" s="839"/>
      <c r="BU9" s="839"/>
      <c r="BV9" s="839"/>
      <c r="BW9" s="839"/>
      <c r="BX9" s="839"/>
      <c r="BY9" s="839"/>
      <c r="BZ9" s="839"/>
      <c r="CA9" s="839"/>
      <c r="CB9" s="839"/>
      <c r="CC9" s="839"/>
      <c r="CD9" s="839"/>
      <c r="CE9" s="839"/>
      <c r="CF9" s="839"/>
      <c r="CG9" s="840"/>
      <c r="CH9" s="841">
        <v>17</v>
      </c>
      <c r="CI9" s="842"/>
      <c r="CJ9" s="842"/>
      <c r="CK9" s="842"/>
      <c r="CL9" s="843"/>
      <c r="CM9" s="841">
        <v>281</v>
      </c>
      <c r="CN9" s="842"/>
      <c r="CO9" s="842"/>
      <c r="CP9" s="842"/>
      <c r="CQ9" s="843"/>
      <c r="CR9" s="841">
        <v>0</v>
      </c>
      <c r="CS9" s="842"/>
      <c r="CT9" s="842"/>
      <c r="CU9" s="842"/>
      <c r="CV9" s="843"/>
      <c r="CW9" s="841">
        <v>50</v>
      </c>
      <c r="CX9" s="842"/>
      <c r="CY9" s="842"/>
      <c r="CZ9" s="842"/>
      <c r="DA9" s="843"/>
      <c r="DB9" s="841">
        <v>0</v>
      </c>
      <c r="DC9" s="842"/>
      <c r="DD9" s="842"/>
      <c r="DE9" s="842"/>
      <c r="DF9" s="843"/>
      <c r="DG9" s="841" t="s">
        <v>594</v>
      </c>
      <c r="DH9" s="842"/>
      <c r="DI9" s="842"/>
      <c r="DJ9" s="842"/>
      <c r="DK9" s="843"/>
      <c r="DL9" s="841" t="s">
        <v>594</v>
      </c>
      <c r="DM9" s="842"/>
      <c r="DN9" s="842"/>
      <c r="DO9" s="842"/>
      <c r="DP9" s="843"/>
      <c r="DQ9" s="841" t="s">
        <v>603</v>
      </c>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599</v>
      </c>
      <c r="BT10" s="839"/>
      <c r="BU10" s="839"/>
      <c r="BV10" s="839"/>
      <c r="BW10" s="839"/>
      <c r="BX10" s="839"/>
      <c r="BY10" s="839"/>
      <c r="BZ10" s="839"/>
      <c r="CA10" s="839"/>
      <c r="CB10" s="839"/>
      <c r="CC10" s="839"/>
      <c r="CD10" s="839"/>
      <c r="CE10" s="839"/>
      <c r="CF10" s="839"/>
      <c r="CG10" s="840"/>
      <c r="CH10" s="841">
        <v>2</v>
      </c>
      <c r="CI10" s="842"/>
      <c r="CJ10" s="842"/>
      <c r="CK10" s="842"/>
      <c r="CL10" s="843"/>
      <c r="CM10" s="841">
        <v>38</v>
      </c>
      <c r="CN10" s="842"/>
      <c r="CO10" s="842"/>
      <c r="CP10" s="842"/>
      <c r="CQ10" s="843"/>
      <c r="CR10" s="841">
        <v>0</v>
      </c>
      <c r="CS10" s="842"/>
      <c r="CT10" s="842"/>
      <c r="CU10" s="842"/>
      <c r="CV10" s="843"/>
      <c r="CW10" s="841">
        <v>6</v>
      </c>
      <c r="CX10" s="842"/>
      <c r="CY10" s="842"/>
      <c r="CZ10" s="842"/>
      <c r="DA10" s="843"/>
      <c r="DB10" s="841">
        <v>0</v>
      </c>
      <c r="DC10" s="842"/>
      <c r="DD10" s="842"/>
      <c r="DE10" s="842"/>
      <c r="DF10" s="843"/>
      <c r="DG10" s="841" t="s">
        <v>594</v>
      </c>
      <c r="DH10" s="842"/>
      <c r="DI10" s="842"/>
      <c r="DJ10" s="842"/>
      <c r="DK10" s="843"/>
      <c r="DL10" s="841" t="s">
        <v>594</v>
      </c>
      <c r="DM10" s="842"/>
      <c r="DN10" s="842"/>
      <c r="DO10" s="842"/>
      <c r="DP10" s="843"/>
      <c r="DQ10" s="841" t="s">
        <v>603</v>
      </c>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600</v>
      </c>
      <c r="BT11" s="839"/>
      <c r="BU11" s="839"/>
      <c r="BV11" s="839"/>
      <c r="BW11" s="839"/>
      <c r="BX11" s="839"/>
      <c r="BY11" s="839"/>
      <c r="BZ11" s="839"/>
      <c r="CA11" s="839"/>
      <c r="CB11" s="839"/>
      <c r="CC11" s="839"/>
      <c r="CD11" s="839"/>
      <c r="CE11" s="839"/>
      <c r="CF11" s="839"/>
      <c r="CG11" s="840"/>
      <c r="CH11" s="841">
        <v>-51</v>
      </c>
      <c r="CI11" s="842"/>
      <c r="CJ11" s="842"/>
      <c r="CK11" s="842"/>
      <c r="CL11" s="843"/>
      <c r="CM11" s="841">
        <v>154</v>
      </c>
      <c r="CN11" s="842"/>
      <c r="CO11" s="842"/>
      <c r="CP11" s="842"/>
      <c r="CQ11" s="843"/>
      <c r="CR11" s="841">
        <v>0</v>
      </c>
      <c r="CS11" s="842"/>
      <c r="CT11" s="842"/>
      <c r="CU11" s="842"/>
      <c r="CV11" s="843"/>
      <c r="CW11" s="841">
        <v>24</v>
      </c>
      <c r="CX11" s="842"/>
      <c r="CY11" s="842"/>
      <c r="CZ11" s="842"/>
      <c r="DA11" s="843"/>
      <c r="DB11" s="841">
        <v>0</v>
      </c>
      <c r="DC11" s="842"/>
      <c r="DD11" s="842"/>
      <c r="DE11" s="842"/>
      <c r="DF11" s="843"/>
      <c r="DG11" s="841" t="s">
        <v>594</v>
      </c>
      <c r="DH11" s="842"/>
      <c r="DI11" s="842"/>
      <c r="DJ11" s="842"/>
      <c r="DK11" s="843"/>
      <c r="DL11" s="841" t="s">
        <v>594</v>
      </c>
      <c r="DM11" s="842"/>
      <c r="DN11" s="842"/>
      <c r="DO11" s="842"/>
      <c r="DP11" s="843"/>
      <c r="DQ11" s="841" t="s">
        <v>603</v>
      </c>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t="s">
        <v>601</v>
      </c>
      <c r="BT12" s="839"/>
      <c r="BU12" s="839"/>
      <c r="BV12" s="839"/>
      <c r="BW12" s="839"/>
      <c r="BX12" s="839"/>
      <c r="BY12" s="839"/>
      <c r="BZ12" s="839"/>
      <c r="CA12" s="839"/>
      <c r="CB12" s="839"/>
      <c r="CC12" s="839"/>
      <c r="CD12" s="839"/>
      <c r="CE12" s="839"/>
      <c r="CF12" s="839"/>
      <c r="CG12" s="840"/>
      <c r="CH12" s="841">
        <v>3</v>
      </c>
      <c r="CI12" s="842"/>
      <c r="CJ12" s="842"/>
      <c r="CK12" s="842"/>
      <c r="CL12" s="843"/>
      <c r="CM12" s="841">
        <v>2</v>
      </c>
      <c r="CN12" s="842"/>
      <c r="CO12" s="842"/>
      <c r="CP12" s="842"/>
      <c r="CQ12" s="843"/>
      <c r="CR12" s="841">
        <v>0</v>
      </c>
      <c r="CS12" s="842"/>
      <c r="CT12" s="842"/>
      <c r="CU12" s="842"/>
      <c r="CV12" s="843"/>
      <c r="CW12" s="841">
        <v>58</v>
      </c>
      <c r="CX12" s="842"/>
      <c r="CY12" s="842"/>
      <c r="CZ12" s="842"/>
      <c r="DA12" s="843"/>
      <c r="DB12" s="841">
        <v>0</v>
      </c>
      <c r="DC12" s="842"/>
      <c r="DD12" s="842"/>
      <c r="DE12" s="842"/>
      <c r="DF12" s="843"/>
      <c r="DG12" s="841" t="s">
        <v>594</v>
      </c>
      <c r="DH12" s="842"/>
      <c r="DI12" s="842"/>
      <c r="DJ12" s="842"/>
      <c r="DK12" s="843"/>
      <c r="DL12" s="841" t="s">
        <v>594</v>
      </c>
      <c r="DM12" s="842"/>
      <c r="DN12" s="842"/>
      <c r="DO12" s="842"/>
      <c r="DP12" s="843"/>
      <c r="DQ12" s="841" t="s">
        <v>603</v>
      </c>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t="s">
        <v>602</v>
      </c>
      <c r="BT13" s="839"/>
      <c r="BU13" s="839"/>
      <c r="BV13" s="839"/>
      <c r="BW13" s="839"/>
      <c r="BX13" s="839"/>
      <c r="BY13" s="839"/>
      <c r="BZ13" s="839"/>
      <c r="CA13" s="839"/>
      <c r="CB13" s="839"/>
      <c r="CC13" s="839"/>
      <c r="CD13" s="839"/>
      <c r="CE13" s="839"/>
      <c r="CF13" s="839"/>
      <c r="CG13" s="840"/>
      <c r="CH13" s="841">
        <v>1</v>
      </c>
      <c r="CI13" s="842"/>
      <c r="CJ13" s="842"/>
      <c r="CK13" s="842"/>
      <c r="CL13" s="843"/>
      <c r="CM13" s="841">
        <v>11</v>
      </c>
      <c r="CN13" s="842"/>
      <c r="CO13" s="842"/>
      <c r="CP13" s="842"/>
      <c r="CQ13" s="843"/>
      <c r="CR13" s="841">
        <v>0</v>
      </c>
      <c r="CS13" s="842"/>
      <c r="CT13" s="842"/>
      <c r="CU13" s="842"/>
      <c r="CV13" s="843"/>
      <c r="CW13" s="841">
        <v>2</v>
      </c>
      <c r="CX13" s="842"/>
      <c r="CY13" s="842"/>
      <c r="CZ13" s="842"/>
      <c r="DA13" s="843"/>
      <c r="DB13" s="841">
        <v>0</v>
      </c>
      <c r="DC13" s="842"/>
      <c r="DD13" s="842"/>
      <c r="DE13" s="842"/>
      <c r="DF13" s="843"/>
      <c r="DG13" s="841" t="s">
        <v>594</v>
      </c>
      <c r="DH13" s="842"/>
      <c r="DI13" s="842"/>
      <c r="DJ13" s="842"/>
      <c r="DK13" s="843"/>
      <c r="DL13" s="841" t="s">
        <v>594</v>
      </c>
      <c r="DM13" s="842"/>
      <c r="DN13" s="842"/>
      <c r="DO13" s="842"/>
      <c r="DP13" s="843"/>
      <c r="DQ13" s="841" t="s">
        <v>603</v>
      </c>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395</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396</v>
      </c>
      <c r="B23" s="854" t="s">
        <v>397</v>
      </c>
      <c r="C23" s="855"/>
      <c r="D23" s="855"/>
      <c r="E23" s="855"/>
      <c r="F23" s="855"/>
      <c r="G23" s="855"/>
      <c r="H23" s="855"/>
      <c r="I23" s="855"/>
      <c r="J23" s="855"/>
      <c r="K23" s="855"/>
      <c r="L23" s="855"/>
      <c r="M23" s="855"/>
      <c r="N23" s="855"/>
      <c r="O23" s="855"/>
      <c r="P23" s="856"/>
      <c r="Q23" s="857">
        <v>65816</v>
      </c>
      <c r="R23" s="858"/>
      <c r="S23" s="858"/>
      <c r="T23" s="858"/>
      <c r="U23" s="858"/>
      <c r="V23" s="858">
        <v>63043</v>
      </c>
      <c r="W23" s="858"/>
      <c r="X23" s="858"/>
      <c r="Y23" s="858"/>
      <c r="Z23" s="858"/>
      <c r="AA23" s="858">
        <v>2774</v>
      </c>
      <c r="AB23" s="858"/>
      <c r="AC23" s="858"/>
      <c r="AD23" s="858"/>
      <c r="AE23" s="859"/>
      <c r="AF23" s="860">
        <v>2728</v>
      </c>
      <c r="AG23" s="858"/>
      <c r="AH23" s="858"/>
      <c r="AI23" s="858"/>
      <c r="AJ23" s="861"/>
      <c r="AK23" s="862"/>
      <c r="AL23" s="863"/>
      <c r="AM23" s="863"/>
      <c r="AN23" s="863"/>
      <c r="AO23" s="863"/>
      <c r="AP23" s="858">
        <v>61169</v>
      </c>
      <c r="AQ23" s="858"/>
      <c r="AR23" s="858"/>
      <c r="AS23" s="858"/>
      <c r="AT23" s="858"/>
      <c r="AU23" s="874"/>
      <c r="AV23" s="874"/>
      <c r="AW23" s="874"/>
      <c r="AX23" s="874"/>
      <c r="AY23" s="875"/>
      <c r="AZ23" s="876" t="s">
        <v>394</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398</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399</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375</v>
      </c>
      <c r="B26" s="793"/>
      <c r="C26" s="793"/>
      <c r="D26" s="793"/>
      <c r="E26" s="793"/>
      <c r="F26" s="793"/>
      <c r="G26" s="793"/>
      <c r="H26" s="793"/>
      <c r="I26" s="793"/>
      <c r="J26" s="793"/>
      <c r="K26" s="793"/>
      <c r="L26" s="793"/>
      <c r="M26" s="793"/>
      <c r="N26" s="793"/>
      <c r="O26" s="793"/>
      <c r="P26" s="794"/>
      <c r="Q26" s="798" t="s">
        <v>400</v>
      </c>
      <c r="R26" s="799"/>
      <c r="S26" s="799"/>
      <c r="T26" s="799"/>
      <c r="U26" s="800"/>
      <c r="V26" s="798" t="s">
        <v>401</v>
      </c>
      <c r="W26" s="799"/>
      <c r="X26" s="799"/>
      <c r="Y26" s="799"/>
      <c r="Z26" s="800"/>
      <c r="AA26" s="798" t="s">
        <v>402</v>
      </c>
      <c r="AB26" s="799"/>
      <c r="AC26" s="799"/>
      <c r="AD26" s="799"/>
      <c r="AE26" s="799"/>
      <c r="AF26" s="879" t="s">
        <v>403</v>
      </c>
      <c r="AG26" s="880"/>
      <c r="AH26" s="880"/>
      <c r="AI26" s="880"/>
      <c r="AJ26" s="881"/>
      <c r="AK26" s="799" t="s">
        <v>404</v>
      </c>
      <c r="AL26" s="799"/>
      <c r="AM26" s="799"/>
      <c r="AN26" s="799"/>
      <c r="AO26" s="800"/>
      <c r="AP26" s="798" t="s">
        <v>405</v>
      </c>
      <c r="AQ26" s="799"/>
      <c r="AR26" s="799"/>
      <c r="AS26" s="799"/>
      <c r="AT26" s="800"/>
      <c r="AU26" s="798" t="s">
        <v>406</v>
      </c>
      <c r="AV26" s="799"/>
      <c r="AW26" s="799"/>
      <c r="AX26" s="799"/>
      <c r="AY26" s="800"/>
      <c r="AZ26" s="798" t="s">
        <v>407</v>
      </c>
      <c r="BA26" s="799"/>
      <c r="BB26" s="799"/>
      <c r="BC26" s="799"/>
      <c r="BD26" s="800"/>
      <c r="BE26" s="798" t="s">
        <v>382</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408</v>
      </c>
      <c r="C28" s="815"/>
      <c r="D28" s="815"/>
      <c r="E28" s="815"/>
      <c r="F28" s="815"/>
      <c r="G28" s="815"/>
      <c r="H28" s="815"/>
      <c r="I28" s="815"/>
      <c r="J28" s="815"/>
      <c r="K28" s="815"/>
      <c r="L28" s="815"/>
      <c r="M28" s="815"/>
      <c r="N28" s="815"/>
      <c r="O28" s="815"/>
      <c r="P28" s="816"/>
      <c r="Q28" s="887">
        <v>10624</v>
      </c>
      <c r="R28" s="888"/>
      <c r="S28" s="888"/>
      <c r="T28" s="888"/>
      <c r="U28" s="888"/>
      <c r="V28" s="888">
        <v>10432</v>
      </c>
      <c r="W28" s="888"/>
      <c r="X28" s="888"/>
      <c r="Y28" s="888"/>
      <c r="Z28" s="888"/>
      <c r="AA28" s="888">
        <v>192</v>
      </c>
      <c r="AB28" s="888"/>
      <c r="AC28" s="888"/>
      <c r="AD28" s="888"/>
      <c r="AE28" s="889"/>
      <c r="AF28" s="890">
        <v>192</v>
      </c>
      <c r="AG28" s="888"/>
      <c r="AH28" s="888"/>
      <c r="AI28" s="888"/>
      <c r="AJ28" s="891"/>
      <c r="AK28" s="892">
        <v>874</v>
      </c>
      <c r="AL28" s="893"/>
      <c r="AM28" s="893"/>
      <c r="AN28" s="893"/>
      <c r="AO28" s="893"/>
      <c r="AP28" s="893">
        <v>0</v>
      </c>
      <c r="AQ28" s="893"/>
      <c r="AR28" s="893"/>
      <c r="AS28" s="893"/>
      <c r="AT28" s="893"/>
      <c r="AU28" s="893">
        <v>0</v>
      </c>
      <c r="AV28" s="893"/>
      <c r="AW28" s="893"/>
      <c r="AX28" s="893"/>
      <c r="AY28" s="893"/>
      <c r="AZ28" s="894" t="s">
        <v>594</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409</v>
      </c>
      <c r="C29" s="846"/>
      <c r="D29" s="846"/>
      <c r="E29" s="846"/>
      <c r="F29" s="846"/>
      <c r="G29" s="846"/>
      <c r="H29" s="846"/>
      <c r="I29" s="846"/>
      <c r="J29" s="846"/>
      <c r="K29" s="846"/>
      <c r="L29" s="846"/>
      <c r="M29" s="846"/>
      <c r="N29" s="846"/>
      <c r="O29" s="846"/>
      <c r="P29" s="847"/>
      <c r="Q29" s="848">
        <v>16</v>
      </c>
      <c r="R29" s="849"/>
      <c r="S29" s="849"/>
      <c r="T29" s="849"/>
      <c r="U29" s="849"/>
      <c r="V29" s="849">
        <v>15</v>
      </c>
      <c r="W29" s="849"/>
      <c r="X29" s="849"/>
      <c r="Y29" s="849"/>
      <c r="Z29" s="849"/>
      <c r="AA29" s="849">
        <v>1</v>
      </c>
      <c r="AB29" s="849"/>
      <c r="AC29" s="849"/>
      <c r="AD29" s="849"/>
      <c r="AE29" s="850"/>
      <c r="AF29" s="851">
        <v>1</v>
      </c>
      <c r="AG29" s="852"/>
      <c r="AH29" s="852"/>
      <c r="AI29" s="852"/>
      <c r="AJ29" s="853"/>
      <c r="AK29" s="899">
        <v>12</v>
      </c>
      <c r="AL29" s="895"/>
      <c r="AM29" s="895"/>
      <c r="AN29" s="895"/>
      <c r="AO29" s="895"/>
      <c r="AP29" s="895">
        <v>16</v>
      </c>
      <c r="AQ29" s="895"/>
      <c r="AR29" s="895"/>
      <c r="AS29" s="895"/>
      <c r="AT29" s="895"/>
      <c r="AU29" s="895">
        <v>8</v>
      </c>
      <c r="AV29" s="895"/>
      <c r="AW29" s="895"/>
      <c r="AX29" s="895"/>
      <c r="AY29" s="895"/>
      <c r="AZ29" s="896" t="s">
        <v>594</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410</v>
      </c>
      <c r="C30" s="846"/>
      <c r="D30" s="846"/>
      <c r="E30" s="846"/>
      <c r="F30" s="846"/>
      <c r="G30" s="846"/>
      <c r="H30" s="846"/>
      <c r="I30" s="846"/>
      <c r="J30" s="846"/>
      <c r="K30" s="846"/>
      <c r="L30" s="846"/>
      <c r="M30" s="846"/>
      <c r="N30" s="846"/>
      <c r="O30" s="846"/>
      <c r="P30" s="847"/>
      <c r="Q30" s="848">
        <v>12840</v>
      </c>
      <c r="R30" s="849"/>
      <c r="S30" s="849"/>
      <c r="T30" s="849"/>
      <c r="U30" s="849"/>
      <c r="V30" s="849">
        <v>12573</v>
      </c>
      <c r="W30" s="849"/>
      <c r="X30" s="849"/>
      <c r="Y30" s="849"/>
      <c r="Z30" s="849"/>
      <c r="AA30" s="849">
        <v>267</v>
      </c>
      <c r="AB30" s="849"/>
      <c r="AC30" s="849"/>
      <c r="AD30" s="849"/>
      <c r="AE30" s="850"/>
      <c r="AF30" s="851">
        <v>267</v>
      </c>
      <c r="AG30" s="852"/>
      <c r="AH30" s="852"/>
      <c r="AI30" s="852"/>
      <c r="AJ30" s="853"/>
      <c r="AK30" s="899">
        <v>1965</v>
      </c>
      <c r="AL30" s="895"/>
      <c r="AM30" s="895"/>
      <c r="AN30" s="895"/>
      <c r="AO30" s="895"/>
      <c r="AP30" s="895">
        <v>0</v>
      </c>
      <c r="AQ30" s="895"/>
      <c r="AR30" s="895"/>
      <c r="AS30" s="895"/>
      <c r="AT30" s="895"/>
      <c r="AU30" s="895">
        <v>0</v>
      </c>
      <c r="AV30" s="895"/>
      <c r="AW30" s="895"/>
      <c r="AX30" s="895"/>
      <c r="AY30" s="895"/>
      <c r="AZ30" s="896" t="s">
        <v>594</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411</v>
      </c>
      <c r="C31" s="846"/>
      <c r="D31" s="846"/>
      <c r="E31" s="846"/>
      <c r="F31" s="846"/>
      <c r="G31" s="846"/>
      <c r="H31" s="846"/>
      <c r="I31" s="846"/>
      <c r="J31" s="846"/>
      <c r="K31" s="846"/>
      <c r="L31" s="846"/>
      <c r="M31" s="846"/>
      <c r="N31" s="846"/>
      <c r="O31" s="846"/>
      <c r="P31" s="847"/>
      <c r="Q31" s="848">
        <v>85</v>
      </c>
      <c r="R31" s="849"/>
      <c r="S31" s="849"/>
      <c r="T31" s="849"/>
      <c r="U31" s="849"/>
      <c r="V31" s="849">
        <v>85</v>
      </c>
      <c r="W31" s="849"/>
      <c r="X31" s="849"/>
      <c r="Y31" s="849"/>
      <c r="Z31" s="849"/>
      <c r="AA31" s="849" t="s">
        <v>594</v>
      </c>
      <c r="AB31" s="849"/>
      <c r="AC31" s="849"/>
      <c r="AD31" s="849"/>
      <c r="AE31" s="850"/>
      <c r="AF31" s="851" t="s">
        <v>130</v>
      </c>
      <c r="AG31" s="852"/>
      <c r="AH31" s="852"/>
      <c r="AI31" s="852"/>
      <c r="AJ31" s="853"/>
      <c r="AK31" s="899">
        <v>71</v>
      </c>
      <c r="AL31" s="895"/>
      <c r="AM31" s="895"/>
      <c r="AN31" s="895"/>
      <c r="AO31" s="895"/>
      <c r="AP31" s="895">
        <v>5</v>
      </c>
      <c r="AQ31" s="895"/>
      <c r="AR31" s="895"/>
      <c r="AS31" s="895"/>
      <c r="AT31" s="895"/>
      <c r="AU31" s="895">
        <v>5</v>
      </c>
      <c r="AV31" s="895"/>
      <c r="AW31" s="895"/>
      <c r="AX31" s="895"/>
      <c r="AY31" s="895"/>
      <c r="AZ31" s="896" t="s">
        <v>594</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412</v>
      </c>
      <c r="C32" s="846"/>
      <c r="D32" s="846"/>
      <c r="E32" s="846"/>
      <c r="F32" s="846"/>
      <c r="G32" s="846"/>
      <c r="H32" s="846"/>
      <c r="I32" s="846"/>
      <c r="J32" s="846"/>
      <c r="K32" s="846"/>
      <c r="L32" s="846"/>
      <c r="M32" s="846"/>
      <c r="N32" s="846"/>
      <c r="O32" s="846"/>
      <c r="P32" s="847"/>
      <c r="Q32" s="848">
        <v>1332</v>
      </c>
      <c r="R32" s="849"/>
      <c r="S32" s="849"/>
      <c r="T32" s="849"/>
      <c r="U32" s="849"/>
      <c r="V32" s="849">
        <v>1332</v>
      </c>
      <c r="W32" s="849"/>
      <c r="X32" s="849"/>
      <c r="Y32" s="849"/>
      <c r="Z32" s="849"/>
      <c r="AA32" s="849">
        <v>0</v>
      </c>
      <c r="AB32" s="849"/>
      <c r="AC32" s="849"/>
      <c r="AD32" s="849"/>
      <c r="AE32" s="850"/>
      <c r="AF32" s="851">
        <v>0</v>
      </c>
      <c r="AG32" s="852"/>
      <c r="AH32" s="852"/>
      <c r="AI32" s="852"/>
      <c r="AJ32" s="853"/>
      <c r="AK32" s="899">
        <v>338</v>
      </c>
      <c r="AL32" s="895"/>
      <c r="AM32" s="895"/>
      <c r="AN32" s="895"/>
      <c r="AO32" s="895"/>
      <c r="AP32" s="895" t="s">
        <v>594</v>
      </c>
      <c r="AQ32" s="895"/>
      <c r="AR32" s="895"/>
      <c r="AS32" s="895"/>
      <c r="AT32" s="895"/>
      <c r="AU32" s="895" t="s">
        <v>594</v>
      </c>
      <c r="AV32" s="895"/>
      <c r="AW32" s="895"/>
      <c r="AX32" s="895"/>
      <c r="AY32" s="895"/>
      <c r="AZ32" s="896" t="s">
        <v>594</v>
      </c>
      <c r="BA32" s="896"/>
      <c r="BB32" s="896"/>
      <c r="BC32" s="896"/>
      <c r="BD32" s="896"/>
      <c r="BE32" s="897"/>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413</v>
      </c>
      <c r="C33" s="846"/>
      <c r="D33" s="846"/>
      <c r="E33" s="846"/>
      <c r="F33" s="846"/>
      <c r="G33" s="846"/>
      <c r="H33" s="846"/>
      <c r="I33" s="846"/>
      <c r="J33" s="846"/>
      <c r="K33" s="846"/>
      <c r="L33" s="846"/>
      <c r="M33" s="846"/>
      <c r="N33" s="846"/>
      <c r="O33" s="846"/>
      <c r="P33" s="847"/>
      <c r="Q33" s="848">
        <v>3202</v>
      </c>
      <c r="R33" s="849"/>
      <c r="S33" s="849"/>
      <c r="T33" s="849"/>
      <c r="U33" s="849"/>
      <c r="V33" s="849">
        <v>3035</v>
      </c>
      <c r="W33" s="849"/>
      <c r="X33" s="849"/>
      <c r="Y33" s="849"/>
      <c r="Z33" s="849"/>
      <c r="AA33" s="849">
        <v>166</v>
      </c>
      <c r="AB33" s="849"/>
      <c r="AC33" s="849"/>
      <c r="AD33" s="849"/>
      <c r="AE33" s="850"/>
      <c r="AF33" s="851">
        <v>2225</v>
      </c>
      <c r="AG33" s="852"/>
      <c r="AH33" s="852"/>
      <c r="AI33" s="852"/>
      <c r="AJ33" s="853"/>
      <c r="AK33" s="899">
        <v>577</v>
      </c>
      <c r="AL33" s="895"/>
      <c r="AM33" s="895"/>
      <c r="AN33" s="895"/>
      <c r="AO33" s="895"/>
      <c r="AP33" s="895">
        <v>14359</v>
      </c>
      <c r="AQ33" s="895"/>
      <c r="AR33" s="895"/>
      <c r="AS33" s="895"/>
      <c r="AT33" s="895"/>
      <c r="AU33" s="895">
        <v>6820</v>
      </c>
      <c r="AV33" s="895"/>
      <c r="AW33" s="895"/>
      <c r="AX33" s="895"/>
      <c r="AY33" s="895"/>
      <c r="AZ33" s="896" t="s">
        <v>594</v>
      </c>
      <c r="BA33" s="896"/>
      <c r="BB33" s="896"/>
      <c r="BC33" s="896"/>
      <c r="BD33" s="896"/>
      <c r="BE33" s="897" t="s">
        <v>414</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415</v>
      </c>
      <c r="C34" s="846"/>
      <c r="D34" s="846"/>
      <c r="E34" s="846"/>
      <c r="F34" s="846"/>
      <c r="G34" s="846"/>
      <c r="H34" s="846"/>
      <c r="I34" s="846"/>
      <c r="J34" s="846"/>
      <c r="K34" s="846"/>
      <c r="L34" s="846"/>
      <c r="M34" s="846"/>
      <c r="N34" s="846"/>
      <c r="O34" s="846"/>
      <c r="P34" s="847"/>
      <c r="Q34" s="848">
        <v>3318</v>
      </c>
      <c r="R34" s="849"/>
      <c r="S34" s="849"/>
      <c r="T34" s="849"/>
      <c r="U34" s="849"/>
      <c r="V34" s="849">
        <v>3259</v>
      </c>
      <c r="W34" s="849"/>
      <c r="X34" s="849"/>
      <c r="Y34" s="849"/>
      <c r="Z34" s="849"/>
      <c r="AA34" s="849">
        <v>59</v>
      </c>
      <c r="AB34" s="849"/>
      <c r="AC34" s="849"/>
      <c r="AD34" s="849"/>
      <c r="AE34" s="850"/>
      <c r="AF34" s="851">
        <v>543</v>
      </c>
      <c r="AG34" s="852"/>
      <c r="AH34" s="852"/>
      <c r="AI34" s="852"/>
      <c r="AJ34" s="853"/>
      <c r="AK34" s="899">
        <v>1539</v>
      </c>
      <c r="AL34" s="895"/>
      <c r="AM34" s="895"/>
      <c r="AN34" s="895"/>
      <c r="AO34" s="895"/>
      <c r="AP34" s="895">
        <v>31435</v>
      </c>
      <c r="AQ34" s="895"/>
      <c r="AR34" s="895"/>
      <c r="AS34" s="895"/>
      <c r="AT34" s="895"/>
      <c r="AU34" s="895">
        <v>12889</v>
      </c>
      <c r="AV34" s="895"/>
      <c r="AW34" s="895"/>
      <c r="AX34" s="895"/>
      <c r="AY34" s="895"/>
      <c r="AZ34" s="896" t="s">
        <v>594</v>
      </c>
      <c r="BA34" s="896"/>
      <c r="BB34" s="896"/>
      <c r="BC34" s="896"/>
      <c r="BD34" s="896"/>
      <c r="BE34" s="897" t="s">
        <v>416</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417</v>
      </c>
      <c r="C35" s="846"/>
      <c r="D35" s="846"/>
      <c r="E35" s="846"/>
      <c r="F35" s="846"/>
      <c r="G35" s="846"/>
      <c r="H35" s="846"/>
      <c r="I35" s="846"/>
      <c r="J35" s="846"/>
      <c r="K35" s="846"/>
      <c r="L35" s="846"/>
      <c r="M35" s="846"/>
      <c r="N35" s="846"/>
      <c r="O35" s="846"/>
      <c r="P35" s="847"/>
      <c r="Q35" s="848">
        <v>5014</v>
      </c>
      <c r="R35" s="849"/>
      <c r="S35" s="849"/>
      <c r="T35" s="849"/>
      <c r="U35" s="849"/>
      <c r="V35" s="849">
        <v>4345</v>
      </c>
      <c r="W35" s="849"/>
      <c r="X35" s="849"/>
      <c r="Y35" s="849"/>
      <c r="Z35" s="849"/>
      <c r="AA35" s="849">
        <v>668</v>
      </c>
      <c r="AB35" s="849"/>
      <c r="AC35" s="849"/>
      <c r="AD35" s="849"/>
      <c r="AE35" s="850"/>
      <c r="AF35" s="851">
        <v>2475</v>
      </c>
      <c r="AG35" s="852"/>
      <c r="AH35" s="852"/>
      <c r="AI35" s="852"/>
      <c r="AJ35" s="853"/>
      <c r="AK35" s="899">
        <v>1370</v>
      </c>
      <c r="AL35" s="895"/>
      <c r="AM35" s="895"/>
      <c r="AN35" s="895"/>
      <c r="AO35" s="895"/>
      <c r="AP35" s="895">
        <v>835</v>
      </c>
      <c r="AQ35" s="895"/>
      <c r="AR35" s="895"/>
      <c r="AS35" s="895"/>
      <c r="AT35" s="895"/>
      <c r="AU35" s="895">
        <v>430</v>
      </c>
      <c r="AV35" s="895"/>
      <c r="AW35" s="895"/>
      <c r="AX35" s="895"/>
      <c r="AY35" s="895"/>
      <c r="AZ35" s="896" t="s">
        <v>594</v>
      </c>
      <c r="BA35" s="896"/>
      <c r="BB35" s="896"/>
      <c r="BC35" s="896"/>
      <c r="BD35" s="896"/>
      <c r="BE35" s="897" t="s">
        <v>414</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t="s">
        <v>418</v>
      </c>
      <c r="C36" s="846"/>
      <c r="D36" s="846"/>
      <c r="E36" s="846"/>
      <c r="F36" s="846"/>
      <c r="G36" s="846"/>
      <c r="H36" s="846"/>
      <c r="I36" s="846"/>
      <c r="J36" s="846"/>
      <c r="K36" s="846"/>
      <c r="L36" s="846"/>
      <c r="M36" s="846"/>
      <c r="N36" s="846"/>
      <c r="O36" s="846"/>
      <c r="P36" s="847"/>
      <c r="Q36" s="848">
        <v>385</v>
      </c>
      <c r="R36" s="849"/>
      <c r="S36" s="849"/>
      <c r="T36" s="849"/>
      <c r="U36" s="849"/>
      <c r="V36" s="849">
        <v>384</v>
      </c>
      <c r="W36" s="849"/>
      <c r="X36" s="849"/>
      <c r="Y36" s="849"/>
      <c r="Z36" s="849"/>
      <c r="AA36" s="849">
        <v>1</v>
      </c>
      <c r="AB36" s="849"/>
      <c r="AC36" s="849"/>
      <c r="AD36" s="849"/>
      <c r="AE36" s="850"/>
      <c r="AF36" s="851">
        <v>1</v>
      </c>
      <c r="AG36" s="852"/>
      <c r="AH36" s="852"/>
      <c r="AI36" s="852"/>
      <c r="AJ36" s="853"/>
      <c r="AK36" s="899">
        <v>108</v>
      </c>
      <c r="AL36" s="895"/>
      <c r="AM36" s="895"/>
      <c r="AN36" s="895"/>
      <c r="AO36" s="895"/>
      <c r="AP36" s="895">
        <v>1296</v>
      </c>
      <c r="AQ36" s="895"/>
      <c r="AR36" s="895"/>
      <c r="AS36" s="895"/>
      <c r="AT36" s="895"/>
      <c r="AU36" s="895">
        <v>1296</v>
      </c>
      <c r="AV36" s="895"/>
      <c r="AW36" s="895"/>
      <c r="AX36" s="895"/>
      <c r="AY36" s="895"/>
      <c r="AZ36" s="896" t="s">
        <v>594</v>
      </c>
      <c r="BA36" s="896"/>
      <c r="BB36" s="896"/>
      <c r="BC36" s="896"/>
      <c r="BD36" s="896"/>
      <c r="BE36" s="897" t="s">
        <v>419</v>
      </c>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t="s">
        <v>420</v>
      </c>
      <c r="C37" s="846"/>
      <c r="D37" s="846"/>
      <c r="E37" s="846"/>
      <c r="F37" s="846"/>
      <c r="G37" s="846"/>
      <c r="H37" s="846"/>
      <c r="I37" s="846"/>
      <c r="J37" s="846"/>
      <c r="K37" s="846"/>
      <c r="L37" s="846"/>
      <c r="M37" s="846"/>
      <c r="N37" s="846"/>
      <c r="O37" s="846"/>
      <c r="P37" s="847"/>
      <c r="Q37" s="848">
        <v>103</v>
      </c>
      <c r="R37" s="849"/>
      <c r="S37" s="849"/>
      <c r="T37" s="849"/>
      <c r="U37" s="849"/>
      <c r="V37" s="849">
        <v>103</v>
      </c>
      <c r="W37" s="849"/>
      <c r="X37" s="849"/>
      <c r="Y37" s="849"/>
      <c r="Z37" s="849"/>
      <c r="AA37" s="849" t="s">
        <v>594</v>
      </c>
      <c r="AB37" s="849"/>
      <c r="AC37" s="849"/>
      <c r="AD37" s="849"/>
      <c r="AE37" s="850"/>
      <c r="AF37" s="851" t="s">
        <v>130</v>
      </c>
      <c r="AG37" s="852"/>
      <c r="AH37" s="852"/>
      <c r="AI37" s="852"/>
      <c r="AJ37" s="853"/>
      <c r="AK37" s="899">
        <v>1</v>
      </c>
      <c r="AL37" s="895"/>
      <c r="AM37" s="895"/>
      <c r="AN37" s="895"/>
      <c r="AO37" s="895"/>
      <c r="AP37" s="895" t="s">
        <v>594</v>
      </c>
      <c r="AQ37" s="895"/>
      <c r="AR37" s="895"/>
      <c r="AS37" s="895"/>
      <c r="AT37" s="895"/>
      <c r="AU37" s="895" t="s">
        <v>594</v>
      </c>
      <c r="AV37" s="895"/>
      <c r="AW37" s="895"/>
      <c r="AX37" s="895"/>
      <c r="AY37" s="895"/>
      <c r="AZ37" s="896" t="s">
        <v>594</v>
      </c>
      <c r="BA37" s="896"/>
      <c r="BB37" s="896"/>
      <c r="BC37" s="896"/>
      <c r="BD37" s="896"/>
      <c r="BE37" s="897" t="s">
        <v>419</v>
      </c>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421</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396</v>
      </c>
      <c r="B63" s="854" t="s">
        <v>422</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5704</v>
      </c>
      <c r="AG63" s="909"/>
      <c r="AH63" s="909"/>
      <c r="AI63" s="909"/>
      <c r="AJ63" s="910"/>
      <c r="AK63" s="911"/>
      <c r="AL63" s="906"/>
      <c r="AM63" s="906"/>
      <c r="AN63" s="906"/>
      <c r="AO63" s="906"/>
      <c r="AP63" s="909">
        <v>47946</v>
      </c>
      <c r="AQ63" s="909"/>
      <c r="AR63" s="909"/>
      <c r="AS63" s="909"/>
      <c r="AT63" s="909"/>
      <c r="AU63" s="909">
        <v>21448</v>
      </c>
      <c r="AV63" s="909"/>
      <c r="AW63" s="909"/>
      <c r="AX63" s="909"/>
      <c r="AY63" s="909"/>
      <c r="AZ63" s="913"/>
      <c r="BA63" s="913"/>
      <c r="BB63" s="913"/>
      <c r="BC63" s="913"/>
      <c r="BD63" s="913"/>
      <c r="BE63" s="914"/>
      <c r="BF63" s="914"/>
      <c r="BG63" s="914"/>
      <c r="BH63" s="914"/>
      <c r="BI63" s="915"/>
      <c r="BJ63" s="916" t="s">
        <v>130</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423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424</v>
      </c>
      <c r="B66" s="793"/>
      <c r="C66" s="793"/>
      <c r="D66" s="793"/>
      <c r="E66" s="793"/>
      <c r="F66" s="793"/>
      <c r="G66" s="793"/>
      <c r="H66" s="793"/>
      <c r="I66" s="793"/>
      <c r="J66" s="793"/>
      <c r="K66" s="793"/>
      <c r="L66" s="793"/>
      <c r="M66" s="793"/>
      <c r="N66" s="793"/>
      <c r="O66" s="793"/>
      <c r="P66" s="794"/>
      <c r="Q66" s="798" t="s">
        <v>425</v>
      </c>
      <c r="R66" s="799"/>
      <c r="S66" s="799"/>
      <c r="T66" s="799"/>
      <c r="U66" s="800"/>
      <c r="V66" s="798" t="s">
        <v>426</v>
      </c>
      <c r="W66" s="799"/>
      <c r="X66" s="799"/>
      <c r="Y66" s="799"/>
      <c r="Z66" s="800"/>
      <c r="AA66" s="798" t="s">
        <v>427</v>
      </c>
      <c r="AB66" s="799"/>
      <c r="AC66" s="799"/>
      <c r="AD66" s="799"/>
      <c r="AE66" s="800"/>
      <c r="AF66" s="919" t="s">
        <v>428</v>
      </c>
      <c r="AG66" s="880"/>
      <c r="AH66" s="880"/>
      <c r="AI66" s="880"/>
      <c r="AJ66" s="920"/>
      <c r="AK66" s="798" t="s">
        <v>429</v>
      </c>
      <c r="AL66" s="793"/>
      <c r="AM66" s="793"/>
      <c r="AN66" s="793"/>
      <c r="AO66" s="794"/>
      <c r="AP66" s="798" t="s">
        <v>430</v>
      </c>
      <c r="AQ66" s="799"/>
      <c r="AR66" s="799"/>
      <c r="AS66" s="799"/>
      <c r="AT66" s="800"/>
      <c r="AU66" s="798" t="s">
        <v>431</v>
      </c>
      <c r="AV66" s="799"/>
      <c r="AW66" s="799"/>
      <c r="AX66" s="799"/>
      <c r="AY66" s="800"/>
      <c r="AZ66" s="798" t="s">
        <v>382</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605</v>
      </c>
      <c r="C68" s="935"/>
      <c r="D68" s="935"/>
      <c r="E68" s="935"/>
      <c r="F68" s="935"/>
      <c r="G68" s="935"/>
      <c r="H68" s="935"/>
      <c r="I68" s="935"/>
      <c r="J68" s="935"/>
      <c r="K68" s="935"/>
      <c r="L68" s="935"/>
      <c r="M68" s="935"/>
      <c r="N68" s="935"/>
      <c r="O68" s="935"/>
      <c r="P68" s="936"/>
      <c r="Q68" s="937">
        <v>3291</v>
      </c>
      <c r="R68" s="931"/>
      <c r="S68" s="931"/>
      <c r="T68" s="931"/>
      <c r="U68" s="931"/>
      <c r="V68" s="931">
        <v>3206</v>
      </c>
      <c r="W68" s="931"/>
      <c r="X68" s="931"/>
      <c r="Y68" s="931"/>
      <c r="Z68" s="931"/>
      <c r="AA68" s="931">
        <v>85</v>
      </c>
      <c r="AB68" s="931"/>
      <c r="AC68" s="931"/>
      <c r="AD68" s="931"/>
      <c r="AE68" s="931"/>
      <c r="AF68" s="931">
        <v>85</v>
      </c>
      <c r="AG68" s="931"/>
      <c r="AH68" s="931"/>
      <c r="AI68" s="931"/>
      <c r="AJ68" s="931"/>
      <c r="AK68" s="931" t="s">
        <v>594</v>
      </c>
      <c r="AL68" s="931"/>
      <c r="AM68" s="931"/>
      <c r="AN68" s="931"/>
      <c r="AO68" s="931"/>
      <c r="AP68" s="931">
        <v>530</v>
      </c>
      <c r="AQ68" s="931"/>
      <c r="AR68" s="931"/>
      <c r="AS68" s="931"/>
      <c r="AT68" s="931"/>
      <c r="AU68" s="931">
        <v>413</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606</v>
      </c>
      <c r="C69" s="939"/>
      <c r="D69" s="939"/>
      <c r="E69" s="939"/>
      <c r="F69" s="939"/>
      <c r="G69" s="939"/>
      <c r="H69" s="939"/>
      <c r="I69" s="939"/>
      <c r="J69" s="939"/>
      <c r="K69" s="939"/>
      <c r="L69" s="939"/>
      <c r="M69" s="939"/>
      <c r="N69" s="939"/>
      <c r="O69" s="939"/>
      <c r="P69" s="940"/>
      <c r="Q69" s="942">
        <v>660</v>
      </c>
      <c r="R69" s="943"/>
      <c r="S69" s="943"/>
      <c r="T69" s="943"/>
      <c r="U69" s="899"/>
      <c r="V69" s="944">
        <v>855</v>
      </c>
      <c r="W69" s="943"/>
      <c r="X69" s="943"/>
      <c r="Y69" s="943"/>
      <c r="Z69" s="899"/>
      <c r="AA69" s="944" t="s">
        <v>612</v>
      </c>
      <c r="AB69" s="943"/>
      <c r="AC69" s="943"/>
      <c r="AD69" s="943"/>
      <c r="AE69" s="899"/>
      <c r="AF69" s="944">
        <v>685</v>
      </c>
      <c r="AG69" s="943"/>
      <c r="AH69" s="943"/>
      <c r="AI69" s="943"/>
      <c r="AJ69" s="899"/>
      <c r="AK69" s="944" t="s">
        <v>613</v>
      </c>
      <c r="AL69" s="943"/>
      <c r="AM69" s="943"/>
      <c r="AN69" s="943"/>
      <c r="AO69" s="899"/>
      <c r="AP69" s="944">
        <v>3815</v>
      </c>
      <c r="AQ69" s="943"/>
      <c r="AR69" s="943"/>
      <c r="AS69" s="943"/>
      <c r="AT69" s="899"/>
      <c r="AU69" s="944" t="s">
        <v>594</v>
      </c>
      <c r="AV69" s="943"/>
      <c r="AW69" s="943"/>
      <c r="AX69" s="943"/>
      <c r="AY69" s="899"/>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607</v>
      </c>
      <c r="C70" s="939"/>
      <c r="D70" s="939"/>
      <c r="E70" s="939"/>
      <c r="F70" s="939"/>
      <c r="G70" s="939"/>
      <c r="H70" s="939"/>
      <c r="I70" s="939"/>
      <c r="J70" s="939"/>
      <c r="K70" s="939"/>
      <c r="L70" s="939"/>
      <c r="M70" s="939"/>
      <c r="N70" s="939"/>
      <c r="O70" s="939"/>
      <c r="P70" s="940"/>
      <c r="Q70" s="941">
        <v>10965</v>
      </c>
      <c r="R70" s="895"/>
      <c r="S70" s="895"/>
      <c r="T70" s="895"/>
      <c r="U70" s="895"/>
      <c r="V70" s="895">
        <v>10735</v>
      </c>
      <c r="W70" s="895"/>
      <c r="X70" s="895"/>
      <c r="Y70" s="895"/>
      <c r="Z70" s="895"/>
      <c r="AA70" s="895">
        <v>230</v>
      </c>
      <c r="AB70" s="895"/>
      <c r="AC70" s="895"/>
      <c r="AD70" s="895"/>
      <c r="AE70" s="895"/>
      <c r="AF70" s="895">
        <v>230</v>
      </c>
      <c r="AG70" s="895"/>
      <c r="AH70" s="895"/>
      <c r="AI70" s="895"/>
      <c r="AJ70" s="895"/>
      <c r="AK70" s="895">
        <v>84</v>
      </c>
      <c r="AL70" s="895"/>
      <c r="AM70" s="895"/>
      <c r="AN70" s="895"/>
      <c r="AO70" s="895"/>
      <c r="AP70" s="895" t="s">
        <v>594</v>
      </c>
      <c r="AQ70" s="895"/>
      <c r="AR70" s="895"/>
      <c r="AS70" s="895"/>
      <c r="AT70" s="895"/>
      <c r="AU70" s="895" t="s">
        <v>594</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608</v>
      </c>
      <c r="C71" s="939"/>
      <c r="D71" s="939"/>
      <c r="E71" s="939"/>
      <c r="F71" s="939"/>
      <c r="G71" s="939"/>
      <c r="H71" s="939"/>
      <c r="I71" s="939"/>
      <c r="J71" s="939"/>
      <c r="K71" s="939"/>
      <c r="L71" s="939"/>
      <c r="M71" s="939"/>
      <c r="N71" s="939"/>
      <c r="O71" s="939"/>
      <c r="P71" s="940"/>
      <c r="Q71" s="941">
        <v>97</v>
      </c>
      <c r="R71" s="895"/>
      <c r="S71" s="895"/>
      <c r="T71" s="895"/>
      <c r="U71" s="895"/>
      <c r="V71" s="895">
        <v>92</v>
      </c>
      <c r="W71" s="895"/>
      <c r="X71" s="895"/>
      <c r="Y71" s="895"/>
      <c r="Z71" s="895"/>
      <c r="AA71" s="895">
        <v>5</v>
      </c>
      <c r="AB71" s="895"/>
      <c r="AC71" s="895"/>
      <c r="AD71" s="895"/>
      <c r="AE71" s="895"/>
      <c r="AF71" s="895">
        <v>5</v>
      </c>
      <c r="AG71" s="895"/>
      <c r="AH71" s="895"/>
      <c r="AI71" s="895"/>
      <c r="AJ71" s="895"/>
      <c r="AK71" s="895">
        <v>21</v>
      </c>
      <c r="AL71" s="895"/>
      <c r="AM71" s="895"/>
      <c r="AN71" s="895"/>
      <c r="AO71" s="895"/>
      <c r="AP71" s="895" t="s">
        <v>594</v>
      </c>
      <c r="AQ71" s="895"/>
      <c r="AR71" s="895"/>
      <c r="AS71" s="895"/>
      <c r="AT71" s="895"/>
      <c r="AU71" s="895" t="s">
        <v>594</v>
      </c>
      <c r="AV71" s="895"/>
      <c r="AW71" s="895"/>
      <c r="AX71" s="895"/>
      <c r="AY71" s="895"/>
      <c r="AZ71" s="945"/>
      <c r="BA71" s="939"/>
      <c r="BB71" s="939"/>
      <c r="BC71" s="939"/>
      <c r="BD71" s="946"/>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609</v>
      </c>
      <c r="C72" s="939"/>
      <c r="D72" s="939"/>
      <c r="E72" s="939"/>
      <c r="F72" s="939"/>
      <c r="G72" s="939"/>
      <c r="H72" s="939"/>
      <c r="I72" s="939"/>
      <c r="J72" s="939"/>
      <c r="K72" s="939"/>
      <c r="L72" s="939"/>
      <c r="M72" s="939"/>
      <c r="N72" s="939"/>
      <c r="O72" s="939"/>
      <c r="P72" s="940"/>
      <c r="Q72" s="941">
        <v>194</v>
      </c>
      <c r="R72" s="895"/>
      <c r="S72" s="895"/>
      <c r="T72" s="895"/>
      <c r="U72" s="895"/>
      <c r="V72" s="895">
        <v>189</v>
      </c>
      <c r="W72" s="895"/>
      <c r="X72" s="895"/>
      <c r="Y72" s="895"/>
      <c r="Z72" s="895"/>
      <c r="AA72" s="895">
        <v>6</v>
      </c>
      <c r="AB72" s="895"/>
      <c r="AC72" s="895"/>
      <c r="AD72" s="895"/>
      <c r="AE72" s="895"/>
      <c r="AF72" s="895">
        <v>6</v>
      </c>
      <c r="AG72" s="895"/>
      <c r="AH72" s="895"/>
      <c r="AI72" s="895"/>
      <c r="AJ72" s="895"/>
      <c r="AK72" s="895" t="s">
        <v>594</v>
      </c>
      <c r="AL72" s="895"/>
      <c r="AM72" s="895"/>
      <c r="AN72" s="895"/>
      <c r="AO72" s="895"/>
      <c r="AP72" s="895" t="s">
        <v>594</v>
      </c>
      <c r="AQ72" s="895"/>
      <c r="AR72" s="895"/>
      <c r="AS72" s="895"/>
      <c r="AT72" s="895"/>
      <c r="AU72" s="895" t="s">
        <v>594</v>
      </c>
      <c r="AV72" s="895"/>
      <c r="AW72" s="895"/>
      <c r="AX72" s="895"/>
      <c r="AY72" s="895"/>
      <c r="AZ72" s="945"/>
      <c r="BA72" s="939"/>
      <c r="BB72" s="939"/>
      <c r="BC72" s="939"/>
      <c r="BD72" s="946"/>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610</v>
      </c>
      <c r="C73" s="939"/>
      <c r="D73" s="939"/>
      <c r="E73" s="939"/>
      <c r="F73" s="939"/>
      <c r="G73" s="939"/>
      <c r="H73" s="939"/>
      <c r="I73" s="939"/>
      <c r="J73" s="939"/>
      <c r="K73" s="939"/>
      <c r="L73" s="939"/>
      <c r="M73" s="939"/>
      <c r="N73" s="939"/>
      <c r="O73" s="939"/>
      <c r="P73" s="940"/>
      <c r="Q73" s="941">
        <v>161626</v>
      </c>
      <c r="R73" s="895"/>
      <c r="S73" s="895"/>
      <c r="T73" s="895"/>
      <c r="U73" s="895"/>
      <c r="V73" s="895">
        <v>158326</v>
      </c>
      <c r="W73" s="895"/>
      <c r="X73" s="895"/>
      <c r="Y73" s="895"/>
      <c r="Z73" s="895"/>
      <c r="AA73" s="895">
        <v>3299</v>
      </c>
      <c r="AB73" s="895"/>
      <c r="AC73" s="895"/>
      <c r="AD73" s="895"/>
      <c r="AE73" s="895"/>
      <c r="AF73" s="895">
        <v>3299</v>
      </c>
      <c r="AG73" s="895"/>
      <c r="AH73" s="895"/>
      <c r="AI73" s="895"/>
      <c r="AJ73" s="895"/>
      <c r="AK73" s="895" t="s">
        <v>594</v>
      </c>
      <c r="AL73" s="895"/>
      <c r="AM73" s="895"/>
      <c r="AN73" s="895"/>
      <c r="AO73" s="895"/>
      <c r="AP73" s="895" t="s">
        <v>594</v>
      </c>
      <c r="AQ73" s="895"/>
      <c r="AR73" s="895"/>
      <c r="AS73" s="895"/>
      <c r="AT73" s="895"/>
      <c r="AU73" s="895" t="s">
        <v>594</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595</v>
      </c>
      <c r="C74" s="939"/>
      <c r="D74" s="939"/>
      <c r="E74" s="939"/>
      <c r="F74" s="939"/>
      <c r="G74" s="939"/>
      <c r="H74" s="939"/>
      <c r="I74" s="939"/>
      <c r="J74" s="939"/>
      <c r="K74" s="939"/>
      <c r="L74" s="939"/>
      <c r="M74" s="939"/>
      <c r="N74" s="939"/>
      <c r="O74" s="939"/>
      <c r="P74" s="940"/>
      <c r="Q74" s="941">
        <v>92905</v>
      </c>
      <c r="R74" s="895"/>
      <c r="S74" s="895"/>
      <c r="T74" s="895"/>
      <c r="U74" s="895"/>
      <c r="V74" s="895">
        <v>125175</v>
      </c>
      <c r="W74" s="895"/>
      <c r="X74" s="895"/>
      <c r="Y74" s="895"/>
      <c r="Z74" s="895"/>
      <c r="AA74" s="895">
        <v>-32299</v>
      </c>
      <c r="AB74" s="895"/>
      <c r="AC74" s="895"/>
      <c r="AD74" s="895"/>
      <c r="AE74" s="895"/>
      <c r="AF74" s="895">
        <v>-32299</v>
      </c>
      <c r="AG74" s="895"/>
      <c r="AH74" s="895"/>
      <c r="AI74" s="895"/>
      <c r="AJ74" s="895"/>
      <c r="AK74" s="895" t="s">
        <v>594</v>
      </c>
      <c r="AL74" s="895"/>
      <c r="AM74" s="895"/>
      <c r="AN74" s="895"/>
      <c r="AO74" s="895"/>
      <c r="AP74" s="895" t="s">
        <v>594</v>
      </c>
      <c r="AQ74" s="895"/>
      <c r="AR74" s="895"/>
      <c r="AS74" s="895"/>
      <c r="AT74" s="895"/>
      <c r="AU74" s="895" t="s">
        <v>611</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1"/>
      <c r="R75" s="895"/>
      <c r="S75" s="895"/>
      <c r="T75" s="895"/>
      <c r="U75" s="895"/>
      <c r="V75" s="895"/>
      <c r="W75" s="895"/>
      <c r="X75" s="895"/>
      <c r="Y75" s="895"/>
      <c r="Z75" s="895"/>
      <c r="AA75" s="895"/>
      <c r="AB75" s="895"/>
      <c r="AC75" s="895"/>
      <c r="AD75" s="895"/>
      <c r="AE75" s="895"/>
      <c r="AF75" s="895"/>
      <c r="AG75" s="895"/>
      <c r="AH75" s="895"/>
      <c r="AI75" s="895"/>
      <c r="AJ75" s="895"/>
      <c r="AK75" s="895"/>
      <c r="AL75" s="895"/>
      <c r="AM75" s="895"/>
      <c r="AN75" s="895"/>
      <c r="AO75" s="895"/>
      <c r="AP75" s="895"/>
      <c r="AQ75" s="895"/>
      <c r="AR75" s="895"/>
      <c r="AS75" s="895"/>
      <c r="AT75" s="895"/>
      <c r="AU75" s="895"/>
      <c r="AV75" s="895"/>
      <c r="AW75" s="895"/>
      <c r="AX75" s="895"/>
      <c r="AY75" s="895"/>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1"/>
      <c r="R76" s="895"/>
      <c r="S76" s="895"/>
      <c r="T76" s="895"/>
      <c r="U76" s="895"/>
      <c r="V76" s="895"/>
      <c r="W76" s="895"/>
      <c r="X76" s="895"/>
      <c r="Y76" s="895"/>
      <c r="Z76" s="895"/>
      <c r="AA76" s="895"/>
      <c r="AB76" s="895"/>
      <c r="AC76" s="895"/>
      <c r="AD76" s="895"/>
      <c r="AE76" s="895"/>
      <c r="AF76" s="895"/>
      <c r="AG76" s="895"/>
      <c r="AH76" s="895"/>
      <c r="AI76" s="895"/>
      <c r="AJ76" s="895"/>
      <c r="AK76" s="895"/>
      <c r="AL76" s="895"/>
      <c r="AM76" s="895"/>
      <c r="AN76" s="895"/>
      <c r="AO76" s="895"/>
      <c r="AP76" s="895"/>
      <c r="AQ76" s="895"/>
      <c r="AR76" s="895"/>
      <c r="AS76" s="895"/>
      <c r="AT76" s="895"/>
      <c r="AU76" s="895"/>
      <c r="AV76" s="895"/>
      <c r="AW76" s="895"/>
      <c r="AX76" s="895"/>
      <c r="AY76" s="895"/>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1"/>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2"/>
      <c r="R78" s="943"/>
      <c r="S78" s="943"/>
      <c r="T78" s="943"/>
      <c r="U78" s="899"/>
      <c r="V78" s="944"/>
      <c r="W78" s="943"/>
      <c r="X78" s="943"/>
      <c r="Y78" s="943"/>
      <c r="Z78" s="899"/>
      <c r="AA78" s="944"/>
      <c r="AB78" s="943"/>
      <c r="AC78" s="943"/>
      <c r="AD78" s="943"/>
      <c r="AE78" s="899"/>
      <c r="AF78" s="944"/>
      <c r="AG78" s="943"/>
      <c r="AH78" s="943"/>
      <c r="AI78" s="943"/>
      <c r="AJ78" s="899"/>
      <c r="AK78" s="944"/>
      <c r="AL78" s="943"/>
      <c r="AM78" s="943"/>
      <c r="AN78" s="943"/>
      <c r="AO78" s="899"/>
      <c r="AP78" s="944"/>
      <c r="AQ78" s="943"/>
      <c r="AR78" s="943"/>
      <c r="AS78" s="943"/>
      <c r="AT78" s="899"/>
      <c r="AU78" s="944"/>
      <c r="AV78" s="943"/>
      <c r="AW78" s="943"/>
      <c r="AX78" s="943"/>
      <c r="AY78" s="899"/>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396</v>
      </c>
      <c r="B88" s="854" t="s">
        <v>432</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-27989</v>
      </c>
      <c r="AG88" s="909"/>
      <c r="AH88" s="909"/>
      <c r="AI88" s="909"/>
      <c r="AJ88" s="909"/>
      <c r="AK88" s="906"/>
      <c r="AL88" s="906"/>
      <c r="AM88" s="906"/>
      <c r="AN88" s="906"/>
      <c r="AO88" s="906"/>
      <c r="AP88" s="909">
        <v>4346</v>
      </c>
      <c r="AQ88" s="909"/>
      <c r="AR88" s="909"/>
      <c r="AS88" s="909"/>
      <c r="AT88" s="909"/>
      <c r="AU88" s="909">
        <v>413</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854" t="s">
        <v>433</v>
      </c>
      <c r="BS102" s="855"/>
      <c r="BT102" s="855"/>
      <c r="BU102" s="855"/>
      <c r="BV102" s="855"/>
      <c r="BW102" s="855"/>
      <c r="BX102" s="855"/>
      <c r="BY102" s="855"/>
      <c r="BZ102" s="855"/>
      <c r="CA102" s="855"/>
      <c r="CB102" s="855"/>
      <c r="CC102" s="855"/>
      <c r="CD102" s="855"/>
      <c r="CE102" s="855"/>
      <c r="CF102" s="855"/>
      <c r="CG102" s="856"/>
      <c r="CH102" s="954"/>
      <c r="CI102" s="955"/>
      <c r="CJ102" s="955"/>
      <c r="CK102" s="955"/>
      <c r="CL102" s="956"/>
      <c r="CM102" s="954"/>
      <c r="CN102" s="955"/>
      <c r="CO102" s="955"/>
      <c r="CP102" s="955"/>
      <c r="CQ102" s="956"/>
      <c r="CR102" s="957">
        <v>0</v>
      </c>
      <c r="CS102" s="917"/>
      <c r="CT102" s="917"/>
      <c r="CU102" s="917"/>
      <c r="CV102" s="958"/>
      <c r="CW102" s="957">
        <v>142</v>
      </c>
      <c r="CX102" s="917"/>
      <c r="CY102" s="917"/>
      <c r="CZ102" s="917"/>
      <c r="DA102" s="958"/>
      <c r="DB102" s="957">
        <v>0</v>
      </c>
      <c r="DC102" s="917"/>
      <c r="DD102" s="917"/>
      <c r="DE102" s="917"/>
      <c r="DF102" s="958"/>
      <c r="DG102" s="957" t="s">
        <v>613</v>
      </c>
      <c r="DH102" s="917"/>
      <c r="DI102" s="917"/>
      <c r="DJ102" s="917"/>
      <c r="DK102" s="958"/>
      <c r="DL102" s="957" t="s">
        <v>614</v>
      </c>
      <c r="DM102" s="917"/>
      <c r="DN102" s="917"/>
      <c r="DO102" s="917"/>
      <c r="DP102" s="958"/>
      <c r="DQ102" s="957" t="s">
        <v>614</v>
      </c>
      <c r="DR102" s="917"/>
      <c r="DS102" s="917"/>
      <c r="DT102" s="917"/>
      <c r="DU102" s="958"/>
      <c r="DV102" s="854"/>
      <c r="DW102" s="855"/>
      <c r="DX102" s="855"/>
      <c r="DY102" s="855"/>
      <c r="DZ102" s="981"/>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2" t="s">
        <v>434</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3" t="s">
        <v>435</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4" t="s">
        <v>438</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439</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x14ac:dyDescent="0.15">
      <c r="A109" s="979" t="s">
        <v>440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59" t="s">
        <v>441</v>
      </c>
      <c r="AB109" s="960"/>
      <c r="AC109" s="960"/>
      <c r="AD109" s="960"/>
      <c r="AE109" s="961"/>
      <c r="AF109" s="959" t="s">
        <v>442</v>
      </c>
      <c r="AG109" s="960"/>
      <c r="AH109" s="960"/>
      <c r="AI109" s="960"/>
      <c r="AJ109" s="961"/>
      <c r="AK109" s="959" t="s">
        <v>309</v>
      </c>
      <c r="AL109" s="960"/>
      <c r="AM109" s="960"/>
      <c r="AN109" s="960"/>
      <c r="AO109" s="961"/>
      <c r="AP109" s="959" t="s">
        <v>443</v>
      </c>
      <c r="AQ109" s="960"/>
      <c r="AR109" s="960"/>
      <c r="AS109" s="960"/>
      <c r="AT109" s="962"/>
      <c r="AU109" s="979" t="s">
        <v>440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59" t="s">
        <v>441</v>
      </c>
      <c r="BR109" s="960"/>
      <c r="BS109" s="960"/>
      <c r="BT109" s="960"/>
      <c r="BU109" s="961"/>
      <c r="BV109" s="959" t="s">
        <v>442</v>
      </c>
      <c r="BW109" s="960"/>
      <c r="BX109" s="960"/>
      <c r="BY109" s="960"/>
      <c r="BZ109" s="961"/>
      <c r="CA109" s="959" t="s">
        <v>309</v>
      </c>
      <c r="CB109" s="960"/>
      <c r="CC109" s="960"/>
      <c r="CD109" s="960"/>
      <c r="CE109" s="961"/>
      <c r="CF109" s="980" t="s">
        <v>443</v>
      </c>
      <c r="CG109" s="980"/>
      <c r="CH109" s="980"/>
      <c r="CI109" s="980"/>
      <c r="CJ109" s="980"/>
      <c r="CK109" s="959" t="s">
        <v>444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59" t="s">
        <v>441</v>
      </c>
      <c r="DH109" s="960"/>
      <c r="DI109" s="960"/>
      <c r="DJ109" s="960"/>
      <c r="DK109" s="961"/>
      <c r="DL109" s="959" t="s">
        <v>442</v>
      </c>
      <c r="DM109" s="960"/>
      <c r="DN109" s="960"/>
      <c r="DO109" s="960"/>
      <c r="DP109" s="961"/>
      <c r="DQ109" s="959" t="s">
        <v>309</v>
      </c>
      <c r="DR109" s="960"/>
      <c r="DS109" s="960"/>
      <c r="DT109" s="960"/>
      <c r="DU109" s="961"/>
      <c r="DV109" s="959" t="s">
        <v>443</v>
      </c>
      <c r="DW109" s="960"/>
      <c r="DX109" s="960"/>
      <c r="DY109" s="960"/>
      <c r="DZ109" s="962"/>
    </row>
    <row r="110" spans="1:131" s="226" customFormat="1" ht="26.25" customHeight="1" x14ac:dyDescent="0.15">
      <c r="A110" s="963" t="s">
        <v>445</v>
      </c>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5"/>
      <c r="AA110" s="966">
        <v>7897056</v>
      </c>
      <c r="AB110" s="967"/>
      <c r="AC110" s="967"/>
      <c r="AD110" s="967"/>
      <c r="AE110" s="968"/>
      <c r="AF110" s="969">
        <v>7491427</v>
      </c>
      <c r="AG110" s="967"/>
      <c r="AH110" s="967"/>
      <c r="AI110" s="967"/>
      <c r="AJ110" s="968"/>
      <c r="AK110" s="969">
        <v>7186942</v>
      </c>
      <c r="AL110" s="967"/>
      <c r="AM110" s="967"/>
      <c r="AN110" s="967"/>
      <c r="AO110" s="968"/>
      <c r="AP110" s="970">
        <v>24.5</v>
      </c>
      <c r="AQ110" s="971"/>
      <c r="AR110" s="971"/>
      <c r="AS110" s="971"/>
      <c r="AT110" s="972"/>
      <c r="AU110" s="973" t="s">
        <v>73</v>
      </c>
      <c r="AV110" s="974"/>
      <c r="AW110" s="974"/>
      <c r="AX110" s="974"/>
      <c r="AY110" s="974"/>
      <c r="AZ110" s="996" t="s">
        <v>446</v>
      </c>
      <c r="BA110" s="964"/>
      <c r="BB110" s="964"/>
      <c r="BC110" s="964"/>
      <c r="BD110" s="964"/>
      <c r="BE110" s="964"/>
      <c r="BF110" s="964"/>
      <c r="BG110" s="964"/>
      <c r="BH110" s="964"/>
      <c r="BI110" s="964"/>
      <c r="BJ110" s="964"/>
      <c r="BK110" s="964"/>
      <c r="BL110" s="964"/>
      <c r="BM110" s="964"/>
      <c r="BN110" s="964"/>
      <c r="BO110" s="964"/>
      <c r="BP110" s="965"/>
      <c r="BQ110" s="997">
        <v>67423650</v>
      </c>
      <c r="BR110" s="998"/>
      <c r="BS110" s="998"/>
      <c r="BT110" s="998"/>
      <c r="BU110" s="998"/>
      <c r="BV110" s="998">
        <v>64457074</v>
      </c>
      <c r="BW110" s="998"/>
      <c r="BX110" s="998"/>
      <c r="BY110" s="998"/>
      <c r="BZ110" s="998"/>
      <c r="CA110" s="998">
        <v>61168747</v>
      </c>
      <c r="CB110" s="998"/>
      <c r="CC110" s="998"/>
      <c r="CD110" s="998"/>
      <c r="CE110" s="998"/>
      <c r="CF110" s="1011">
        <v>208.9</v>
      </c>
      <c r="CG110" s="1012"/>
      <c r="CH110" s="1012"/>
      <c r="CI110" s="1012"/>
      <c r="CJ110" s="1012"/>
      <c r="CK110" s="1013" t="s">
        <v>447</v>
      </c>
      <c r="CL110" s="1014"/>
      <c r="CM110" s="996" t="s">
        <v>448</v>
      </c>
      <c r="CN110" s="964"/>
      <c r="CO110" s="964"/>
      <c r="CP110" s="964"/>
      <c r="CQ110" s="964"/>
      <c r="CR110" s="964"/>
      <c r="CS110" s="964"/>
      <c r="CT110" s="964"/>
      <c r="CU110" s="964"/>
      <c r="CV110" s="964"/>
      <c r="CW110" s="964"/>
      <c r="CX110" s="964"/>
      <c r="CY110" s="964"/>
      <c r="CZ110" s="964"/>
      <c r="DA110" s="964"/>
      <c r="DB110" s="964"/>
      <c r="DC110" s="964"/>
      <c r="DD110" s="964"/>
      <c r="DE110" s="964"/>
      <c r="DF110" s="965"/>
      <c r="DG110" s="997" t="s">
        <v>130</v>
      </c>
      <c r="DH110" s="998"/>
      <c r="DI110" s="998"/>
      <c r="DJ110" s="998"/>
      <c r="DK110" s="998"/>
      <c r="DL110" s="998" t="s">
        <v>449</v>
      </c>
      <c r="DM110" s="998"/>
      <c r="DN110" s="998"/>
      <c r="DO110" s="998"/>
      <c r="DP110" s="998"/>
      <c r="DQ110" s="998" t="s">
        <v>450</v>
      </c>
      <c r="DR110" s="998"/>
      <c r="DS110" s="998"/>
      <c r="DT110" s="998"/>
      <c r="DU110" s="998"/>
      <c r="DV110" s="999" t="s">
        <v>130</v>
      </c>
      <c r="DW110" s="999"/>
      <c r="DX110" s="999"/>
      <c r="DY110" s="999"/>
      <c r="DZ110" s="1000"/>
    </row>
    <row r="111" spans="1:131" s="226" customFormat="1" ht="26.25" customHeight="1" x14ac:dyDescent="0.15">
      <c r="A111" s="1001" t="s">
        <v>451</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449</v>
      </c>
      <c r="AB111" s="1005"/>
      <c r="AC111" s="1005"/>
      <c r="AD111" s="1005"/>
      <c r="AE111" s="1006"/>
      <c r="AF111" s="1007" t="s">
        <v>130</v>
      </c>
      <c r="AG111" s="1005"/>
      <c r="AH111" s="1005"/>
      <c r="AI111" s="1005"/>
      <c r="AJ111" s="1006"/>
      <c r="AK111" s="1007" t="s">
        <v>130</v>
      </c>
      <c r="AL111" s="1005"/>
      <c r="AM111" s="1005"/>
      <c r="AN111" s="1005"/>
      <c r="AO111" s="1006"/>
      <c r="AP111" s="1008" t="s">
        <v>130</v>
      </c>
      <c r="AQ111" s="1009"/>
      <c r="AR111" s="1009"/>
      <c r="AS111" s="1009"/>
      <c r="AT111" s="1010"/>
      <c r="AU111" s="975"/>
      <c r="AV111" s="976"/>
      <c r="AW111" s="976"/>
      <c r="AX111" s="976"/>
      <c r="AY111" s="976"/>
      <c r="AZ111" s="989" t="s">
        <v>452</v>
      </c>
      <c r="BA111" s="990"/>
      <c r="BB111" s="990"/>
      <c r="BC111" s="990"/>
      <c r="BD111" s="990"/>
      <c r="BE111" s="990"/>
      <c r="BF111" s="990"/>
      <c r="BG111" s="990"/>
      <c r="BH111" s="990"/>
      <c r="BI111" s="990"/>
      <c r="BJ111" s="990"/>
      <c r="BK111" s="990"/>
      <c r="BL111" s="990"/>
      <c r="BM111" s="990"/>
      <c r="BN111" s="990"/>
      <c r="BO111" s="990"/>
      <c r="BP111" s="991"/>
      <c r="BQ111" s="992">
        <v>76012</v>
      </c>
      <c r="BR111" s="993"/>
      <c r="BS111" s="993"/>
      <c r="BT111" s="993"/>
      <c r="BU111" s="993"/>
      <c r="BV111" s="993">
        <v>50481</v>
      </c>
      <c r="BW111" s="993"/>
      <c r="BX111" s="993"/>
      <c r="BY111" s="993"/>
      <c r="BZ111" s="993"/>
      <c r="CA111" s="993">
        <v>30325</v>
      </c>
      <c r="CB111" s="993"/>
      <c r="CC111" s="993"/>
      <c r="CD111" s="993"/>
      <c r="CE111" s="993"/>
      <c r="CF111" s="987">
        <v>0.1</v>
      </c>
      <c r="CG111" s="988"/>
      <c r="CH111" s="988"/>
      <c r="CI111" s="988"/>
      <c r="CJ111" s="988"/>
      <c r="CK111" s="1015"/>
      <c r="CL111" s="1016"/>
      <c r="CM111" s="989" t="s">
        <v>453</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449</v>
      </c>
      <c r="DH111" s="993"/>
      <c r="DI111" s="993"/>
      <c r="DJ111" s="993"/>
      <c r="DK111" s="993"/>
      <c r="DL111" s="993" t="s">
        <v>130</v>
      </c>
      <c r="DM111" s="993"/>
      <c r="DN111" s="993"/>
      <c r="DO111" s="993"/>
      <c r="DP111" s="993"/>
      <c r="DQ111" s="993" t="s">
        <v>449</v>
      </c>
      <c r="DR111" s="993"/>
      <c r="DS111" s="993"/>
      <c r="DT111" s="993"/>
      <c r="DU111" s="993"/>
      <c r="DV111" s="994" t="s">
        <v>394</v>
      </c>
      <c r="DW111" s="994"/>
      <c r="DX111" s="994"/>
      <c r="DY111" s="994"/>
      <c r="DZ111" s="995"/>
    </row>
    <row r="112" spans="1:131" s="226" customFormat="1" ht="26.25" customHeight="1" x14ac:dyDescent="0.15">
      <c r="A112" s="1019" t="s">
        <v>454</v>
      </c>
      <c r="B112" s="1020"/>
      <c r="C112" s="990" t="s">
        <v>455</v>
      </c>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1"/>
      <c r="AA112" s="1025" t="s">
        <v>394</v>
      </c>
      <c r="AB112" s="1026"/>
      <c r="AC112" s="1026"/>
      <c r="AD112" s="1026"/>
      <c r="AE112" s="1027"/>
      <c r="AF112" s="1028" t="s">
        <v>456</v>
      </c>
      <c r="AG112" s="1026"/>
      <c r="AH112" s="1026"/>
      <c r="AI112" s="1026"/>
      <c r="AJ112" s="1027"/>
      <c r="AK112" s="1028" t="s">
        <v>450</v>
      </c>
      <c r="AL112" s="1026"/>
      <c r="AM112" s="1026"/>
      <c r="AN112" s="1026"/>
      <c r="AO112" s="1027"/>
      <c r="AP112" s="1029" t="s">
        <v>394</v>
      </c>
      <c r="AQ112" s="1030"/>
      <c r="AR112" s="1030"/>
      <c r="AS112" s="1030"/>
      <c r="AT112" s="1031"/>
      <c r="AU112" s="975"/>
      <c r="AV112" s="976"/>
      <c r="AW112" s="976"/>
      <c r="AX112" s="976"/>
      <c r="AY112" s="976"/>
      <c r="AZ112" s="989" t="s">
        <v>457</v>
      </c>
      <c r="BA112" s="990"/>
      <c r="BB112" s="990"/>
      <c r="BC112" s="990"/>
      <c r="BD112" s="990"/>
      <c r="BE112" s="990"/>
      <c r="BF112" s="990"/>
      <c r="BG112" s="990"/>
      <c r="BH112" s="990"/>
      <c r="BI112" s="990"/>
      <c r="BJ112" s="990"/>
      <c r="BK112" s="990"/>
      <c r="BL112" s="990"/>
      <c r="BM112" s="990"/>
      <c r="BN112" s="990"/>
      <c r="BO112" s="990"/>
      <c r="BP112" s="991"/>
      <c r="BQ112" s="992">
        <v>37304733</v>
      </c>
      <c r="BR112" s="993"/>
      <c r="BS112" s="993"/>
      <c r="BT112" s="993"/>
      <c r="BU112" s="993"/>
      <c r="BV112" s="993">
        <v>26596808</v>
      </c>
      <c r="BW112" s="993"/>
      <c r="BX112" s="993"/>
      <c r="BY112" s="993"/>
      <c r="BZ112" s="993"/>
      <c r="CA112" s="993">
        <v>21556606</v>
      </c>
      <c r="CB112" s="993"/>
      <c r="CC112" s="993"/>
      <c r="CD112" s="993"/>
      <c r="CE112" s="993"/>
      <c r="CF112" s="987">
        <v>73.599999999999994</v>
      </c>
      <c r="CG112" s="988"/>
      <c r="CH112" s="988"/>
      <c r="CI112" s="988"/>
      <c r="CJ112" s="988"/>
      <c r="CK112" s="1015"/>
      <c r="CL112" s="1016"/>
      <c r="CM112" s="989" t="s">
        <v>458</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130</v>
      </c>
      <c r="DH112" s="993"/>
      <c r="DI112" s="993"/>
      <c r="DJ112" s="993"/>
      <c r="DK112" s="993"/>
      <c r="DL112" s="993" t="s">
        <v>449</v>
      </c>
      <c r="DM112" s="993"/>
      <c r="DN112" s="993"/>
      <c r="DO112" s="993"/>
      <c r="DP112" s="993"/>
      <c r="DQ112" s="993" t="s">
        <v>394</v>
      </c>
      <c r="DR112" s="993"/>
      <c r="DS112" s="993"/>
      <c r="DT112" s="993"/>
      <c r="DU112" s="993"/>
      <c r="DV112" s="994" t="s">
        <v>449</v>
      </c>
      <c r="DW112" s="994"/>
      <c r="DX112" s="994"/>
      <c r="DY112" s="994"/>
      <c r="DZ112" s="995"/>
    </row>
    <row r="113" spans="1:130" s="226" customFormat="1" ht="26.25" customHeight="1" x14ac:dyDescent="0.15">
      <c r="A113" s="1021"/>
      <c r="B113" s="1022"/>
      <c r="C113" s="990" t="s">
        <v>459</v>
      </c>
      <c r="D113" s="990"/>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1"/>
      <c r="AA113" s="1004">
        <v>2934709</v>
      </c>
      <c r="AB113" s="1005"/>
      <c r="AC113" s="1005"/>
      <c r="AD113" s="1005"/>
      <c r="AE113" s="1006"/>
      <c r="AF113" s="1007">
        <v>3142247</v>
      </c>
      <c r="AG113" s="1005"/>
      <c r="AH113" s="1005"/>
      <c r="AI113" s="1005"/>
      <c r="AJ113" s="1006"/>
      <c r="AK113" s="1007">
        <v>2739314</v>
      </c>
      <c r="AL113" s="1005"/>
      <c r="AM113" s="1005"/>
      <c r="AN113" s="1005"/>
      <c r="AO113" s="1006"/>
      <c r="AP113" s="1008">
        <v>9.4</v>
      </c>
      <c r="AQ113" s="1009"/>
      <c r="AR113" s="1009"/>
      <c r="AS113" s="1009"/>
      <c r="AT113" s="1010"/>
      <c r="AU113" s="975"/>
      <c r="AV113" s="976"/>
      <c r="AW113" s="976"/>
      <c r="AX113" s="976"/>
      <c r="AY113" s="976"/>
      <c r="AZ113" s="989" t="s">
        <v>460</v>
      </c>
      <c r="BA113" s="990"/>
      <c r="BB113" s="990"/>
      <c r="BC113" s="990"/>
      <c r="BD113" s="990"/>
      <c r="BE113" s="990"/>
      <c r="BF113" s="990"/>
      <c r="BG113" s="990"/>
      <c r="BH113" s="990"/>
      <c r="BI113" s="990"/>
      <c r="BJ113" s="990"/>
      <c r="BK113" s="990"/>
      <c r="BL113" s="990"/>
      <c r="BM113" s="990"/>
      <c r="BN113" s="990"/>
      <c r="BO113" s="990"/>
      <c r="BP113" s="991"/>
      <c r="BQ113" s="992">
        <v>586114</v>
      </c>
      <c r="BR113" s="993"/>
      <c r="BS113" s="993"/>
      <c r="BT113" s="993"/>
      <c r="BU113" s="993"/>
      <c r="BV113" s="993">
        <v>494234</v>
      </c>
      <c r="BW113" s="993"/>
      <c r="BX113" s="993"/>
      <c r="BY113" s="993"/>
      <c r="BZ113" s="993"/>
      <c r="CA113" s="993">
        <v>412580</v>
      </c>
      <c r="CB113" s="993"/>
      <c r="CC113" s="993"/>
      <c r="CD113" s="993"/>
      <c r="CE113" s="993"/>
      <c r="CF113" s="987">
        <v>1.4</v>
      </c>
      <c r="CG113" s="988"/>
      <c r="CH113" s="988"/>
      <c r="CI113" s="988"/>
      <c r="CJ113" s="988"/>
      <c r="CK113" s="1015"/>
      <c r="CL113" s="1016"/>
      <c r="CM113" s="989" t="s">
        <v>461</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25" t="s">
        <v>130</v>
      </c>
      <c r="DH113" s="1026"/>
      <c r="DI113" s="1026"/>
      <c r="DJ113" s="1026"/>
      <c r="DK113" s="1027"/>
      <c r="DL113" s="1028" t="s">
        <v>394</v>
      </c>
      <c r="DM113" s="1026"/>
      <c r="DN113" s="1026"/>
      <c r="DO113" s="1026"/>
      <c r="DP113" s="1027"/>
      <c r="DQ113" s="1028" t="s">
        <v>130</v>
      </c>
      <c r="DR113" s="1026"/>
      <c r="DS113" s="1026"/>
      <c r="DT113" s="1026"/>
      <c r="DU113" s="1027"/>
      <c r="DV113" s="1029" t="s">
        <v>394</v>
      </c>
      <c r="DW113" s="1030"/>
      <c r="DX113" s="1030"/>
      <c r="DY113" s="1030"/>
      <c r="DZ113" s="1031"/>
    </row>
    <row r="114" spans="1:130" s="226" customFormat="1" ht="26.25" customHeight="1" x14ac:dyDescent="0.15">
      <c r="A114" s="1021"/>
      <c r="B114" s="1022"/>
      <c r="C114" s="990" t="s">
        <v>462</v>
      </c>
      <c r="D114" s="990"/>
      <c r="E114" s="990"/>
      <c r="F114" s="990"/>
      <c r="G114" s="990"/>
      <c r="H114" s="990"/>
      <c r="I114" s="990"/>
      <c r="J114" s="990"/>
      <c r="K114" s="990"/>
      <c r="L114" s="990"/>
      <c r="M114" s="990"/>
      <c r="N114" s="990"/>
      <c r="O114" s="990"/>
      <c r="P114" s="990"/>
      <c r="Q114" s="990"/>
      <c r="R114" s="990"/>
      <c r="S114" s="990"/>
      <c r="T114" s="990"/>
      <c r="U114" s="990"/>
      <c r="V114" s="990"/>
      <c r="W114" s="990"/>
      <c r="X114" s="990"/>
      <c r="Y114" s="990"/>
      <c r="Z114" s="991"/>
      <c r="AA114" s="1025">
        <v>100678</v>
      </c>
      <c r="AB114" s="1026"/>
      <c r="AC114" s="1026"/>
      <c r="AD114" s="1026"/>
      <c r="AE114" s="1027"/>
      <c r="AF114" s="1028">
        <v>105358</v>
      </c>
      <c r="AG114" s="1026"/>
      <c r="AH114" s="1026"/>
      <c r="AI114" s="1026"/>
      <c r="AJ114" s="1027"/>
      <c r="AK114" s="1028">
        <v>106646</v>
      </c>
      <c r="AL114" s="1026"/>
      <c r="AM114" s="1026"/>
      <c r="AN114" s="1026"/>
      <c r="AO114" s="1027"/>
      <c r="AP114" s="1029">
        <v>0.4</v>
      </c>
      <c r="AQ114" s="1030"/>
      <c r="AR114" s="1030"/>
      <c r="AS114" s="1030"/>
      <c r="AT114" s="1031"/>
      <c r="AU114" s="975"/>
      <c r="AV114" s="976"/>
      <c r="AW114" s="976"/>
      <c r="AX114" s="976"/>
      <c r="AY114" s="976"/>
      <c r="AZ114" s="989" t="s">
        <v>463</v>
      </c>
      <c r="BA114" s="990"/>
      <c r="BB114" s="990"/>
      <c r="BC114" s="990"/>
      <c r="BD114" s="990"/>
      <c r="BE114" s="990"/>
      <c r="BF114" s="990"/>
      <c r="BG114" s="990"/>
      <c r="BH114" s="990"/>
      <c r="BI114" s="990"/>
      <c r="BJ114" s="990"/>
      <c r="BK114" s="990"/>
      <c r="BL114" s="990"/>
      <c r="BM114" s="990"/>
      <c r="BN114" s="990"/>
      <c r="BO114" s="990"/>
      <c r="BP114" s="991"/>
      <c r="BQ114" s="992">
        <v>5641282</v>
      </c>
      <c r="BR114" s="993"/>
      <c r="BS114" s="993"/>
      <c r="BT114" s="993"/>
      <c r="BU114" s="993"/>
      <c r="BV114" s="993">
        <v>5520937</v>
      </c>
      <c r="BW114" s="993"/>
      <c r="BX114" s="993"/>
      <c r="BY114" s="993"/>
      <c r="BZ114" s="993"/>
      <c r="CA114" s="993">
        <v>5363056</v>
      </c>
      <c r="CB114" s="993"/>
      <c r="CC114" s="993"/>
      <c r="CD114" s="993"/>
      <c r="CE114" s="993"/>
      <c r="CF114" s="987">
        <v>18.3</v>
      </c>
      <c r="CG114" s="988"/>
      <c r="CH114" s="988"/>
      <c r="CI114" s="988"/>
      <c r="CJ114" s="988"/>
      <c r="CK114" s="1015"/>
      <c r="CL114" s="1016"/>
      <c r="CM114" s="989" t="s">
        <v>464</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25" t="s">
        <v>394</v>
      </c>
      <c r="DH114" s="1026"/>
      <c r="DI114" s="1026"/>
      <c r="DJ114" s="1026"/>
      <c r="DK114" s="1027"/>
      <c r="DL114" s="1028" t="s">
        <v>130</v>
      </c>
      <c r="DM114" s="1026"/>
      <c r="DN114" s="1026"/>
      <c r="DO114" s="1026"/>
      <c r="DP114" s="1027"/>
      <c r="DQ114" s="1028" t="s">
        <v>456</v>
      </c>
      <c r="DR114" s="1026"/>
      <c r="DS114" s="1026"/>
      <c r="DT114" s="1026"/>
      <c r="DU114" s="1027"/>
      <c r="DV114" s="1029" t="s">
        <v>456</v>
      </c>
      <c r="DW114" s="1030"/>
      <c r="DX114" s="1030"/>
      <c r="DY114" s="1030"/>
      <c r="DZ114" s="1031"/>
    </row>
    <row r="115" spans="1:130" s="226" customFormat="1" ht="26.25" customHeight="1" x14ac:dyDescent="0.15">
      <c r="A115" s="1021"/>
      <c r="B115" s="1022"/>
      <c r="C115" s="990" t="s">
        <v>465</v>
      </c>
      <c r="D115" s="990"/>
      <c r="E115" s="990"/>
      <c r="F115" s="990"/>
      <c r="G115" s="990"/>
      <c r="H115" s="990"/>
      <c r="I115" s="990"/>
      <c r="J115" s="990"/>
      <c r="K115" s="990"/>
      <c r="L115" s="990"/>
      <c r="M115" s="990"/>
      <c r="N115" s="990"/>
      <c r="O115" s="990"/>
      <c r="P115" s="990"/>
      <c r="Q115" s="990"/>
      <c r="R115" s="990"/>
      <c r="S115" s="990"/>
      <c r="T115" s="990"/>
      <c r="U115" s="990"/>
      <c r="V115" s="990"/>
      <c r="W115" s="990"/>
      <c r="X115" s="990"/>
      <c r="Y115" s="990"/>
      <c r="Z115" s="991"/>
      <c r="AA115" s="1004">
        <v>93974</v>
      </c>
      <c r="AB115" s="1005"/>
      <c r="AC115" s="1005"/>
      <c r="AD115" s="1005"/>
      <c r="AE115" s="1006"/>
      <c r="AF115" s="1007">
        <v>132675</v>
      </c>
      <c r="AG115" s="1005"/>
      <c r="AH115" s="1005"/>
      <c r="AI115" s="1005"/>
      <c r="AJ115" s="1006"/>
      <c r="AK115" s="1007">
        <v>95983</v>
      </c>
      <c r="AL115" s="1005"/>
      <c r="AM115" s="1005"/>
      <c r="AN115" s="1005"/>
      <c r="AO115" s="1006"/>
      <c r="AP115" s="1008">
        <v>0.3</v>
      </c>
      <c r="AQ115" s="1009"/>
      <c r="AR115" s="1009"/>
      <c r="AS115" s="1009"/>
      <c r="AT115" s="1010"/>
      <c r="AU115" s="975"/>
      <c r="AV115" s="976"/>
      <c r="AW115" s="976"/>
      <c r="AX115" s="976"/>
      <c r="AY115" s="976"/>
      <c r="AZ115" s="989" t="s">
        <v>466</v>
      </c>
      <c r="BA115" s="990"/>
      <c r="BB115" s="990"/>
      <c r="BC115" s="990"/>
      <c r="BD115" s="990"/>
      <c r="BE115" s="990"/>
      <c r="BF115" s="990"/>
      <c r="BG115" s="990"/>
      <c r="BH115" s="990"/>
      <c r="BI115" s="990"/>
      <c r="BJ115" s="990"/>
      <c r="BK115" s="990"/>
      <c r="BL115" s="990"/>
      <c r="BM115" s="990"/>
      <c r="BN115" s="990"/>
      <c r="BO115" s="990"/>
      <c r="BP115" s="991"/>
      <c r="BQ115" s="992" t="s">
        <v>394</v>
      </c>
      <c r="BR115" s="993"/>
      <c r="BS115" s="993"/>
      <c r="BT115" s="993"/>
      <c r="BU115" s="993"/>
      <c r="BV115" s="993" t="s">
        <v>394</v>
      </c>
      <c r="BW115" s="993"/>
      <c r="BX115" s="993"/>
      <c r="BY115" s="993"/>
      <c r="BZ115" s="993"/>
      <c r="CA115" s="993" t="s">
        <v>449</v>
      </c>
      <c r="CB115" s="993"/>
      <c r="CC115" s="993"/>
      <c r="CD115" s="993"/>
      <c r="CE115" s="993"/>
      <c r="CF115" s="987" t="s">
        <v>449</v>
      </c>
      <c r="CG115" s="988"/>
      <c r="CH115" s="988"/>
      <c r="CI115" s="988"/>
      <c r="CJ115" s="988"/>
      <c r="CK115" s="1015"/>
      <c r="CL115" s="1016"/>
      <c r="CM115" s="989" t="s">
        <v>467</v>
      </c>
      <c r="CN115" s="990"/>
      <c r="CO115" s="990"/>
      <c r="CP115" s="990"/>
      <c r="CQ115" s="990"/>
      <c r="CR115" s="990"/>
      <c r="CS115" s="990"/>
      <c r="CT115" s="990"/>
      <c r="CU115" s="990"/>
      <c r="CV115" s="990"/>
      <c r="CW115" s="990"/>
      <c r="CX115" s="990"/>
      <c r="CY115" s="990"/>
      <c r="CZ115" s="990"/>
      <c r="DA115" s="990"/>
      <c r="DB115" s="990"/>
      <c r="DC115" s="990"/>
      <c r="DD115" s="990"/>
      <c r="DE115" s="990"/>
      <c r="DF115" s="991"/>
      <c r="DG115" s="1025" t="s">
        <v>450</v>
      </c>
      <c r="DH115" s="1026"/>
      <c r="DI115" s="1026"/>
      <c r="DJ115" s="1026"/>
      <c r="DK115" s="1027"/>
      <c r="DL115" s="1028" t="s">
        <v>394</v>
      </c>
      <c r="DM115" s="1026"/>
      <c r="DN115" s="1026"/>
      <c r="DO115" s="1026"/>
      <c r="DP115" s="1027"/>
      <c r="DQ115" s="1028" t="s">
        <v>449</v>
      </c>
      <c r="DR115" s="1026"/>
      <c r="DS115" s="1026"/>
      <c r="DT115" s="1026"/>
      <c r="DU115" s="1027"/>
      <c r="DV115" s="1029" t="s">
        <v>394</v>
      </c>
      <c r="DW115" s="1030"/>
      <c r="DX115" s="1030"/>
      <c r="DY115" s="1030"/>
      <c r="DZ115" s="1031"/>
    </row>
    <row r="116" spans="1:130" s="226" customFormat="1" ht="26.25" customHeight="1" x14ac:dyDescent="0.15">
      <c r="A116" s="1023"/>
      <c r="B116" s="1024"/>
      <c r="C116" s="1032" t="s">
        <v>468</v>
      </c>
      <c r="D116" s="1032"/>
      <c r="E116" s="1032"/>
      <c r="F116" s="1032"/>
      <c r="G116" s="1032"/>
      <c r="H116" s="1032"/>
      <c r="I116" s="1032"/>
      <c r="J116" s="1032"/>
      <c r="K116" s="1032"/>
      <c r="L116" s="1032"/>
      <c r="M116" s="1032"/>
      <c r="N116" s="1032"/>
      <c r="O116" s="1032"/>
      <c r="P116" s="1032"/>
      <c r="Q116" s="1032"/>
      <c r="R116" s="1032"/>
      <c r="S116" s="1032"/>
      <c r="T116" s="1032"/>
      <c r="U116" s="1032"/>
      <c r="V116" s="1032"/>
      <c r="W116" s="1032"/>
      <c r="X116" s="1032"/>
      <c r="Y116" s="1032"/>
      <c r="Z116" s="1033"/>
      <c r="AA116" s="1025">
        <v>272</v>
      </c>
      <c r="AB116" s="1026"/>
      <c r="AC116" s="1026"/>
      <c r="AD116" s="1026"/>
      <c r="AE116" s="1027"/>
      <c r="AF116" s="1028">
        <v>2</v>
      </c>
      <c r="AG116" s="1026"/>
      <c r="AH116" s="1026"/>
      <c r="AI116" s="1026"/>
      <c r="AJ116" s="1027"/>
      <c r="AK116" s="1028" t="s">
        <v>450</v>
      </c>
      <c r="AL116" s="1026"/>
      <c r="AM116" s="1026"/>
      <c r="AN116" s="1026"/>
      <c r="AO116" s="1027"/>
      <c r="AP116" s="1029" t="s">
        <v>130</v>
      </c>
      <c r="AQ116" s="1030"/>
      <c r="AR116" s="1030"/>
      <c r="AS116" s="1030"/>
      <c r="AT116" s="1031"/>
      <c r="AU116" s="975"/>
      <c r="AV116" s="976"/>
      <c r="AW116" s="976"/>
      <c r="AX116" s="976"/>
      <c r="AY116" s="976"/>
      <c r="AZ116" s="1034" t="s">
        <v>469</v>
      </c>
      <c r="BA116" s="1035"/>
      <c r="BB116" s="1035"/>
      <c r="BC116" s="1035"/>
      <c r="BD116" s="1035"/>
      <c r="BE116" s="1035"/>
      <c r="BF116" s="1035"/>
      <c r="BG116" s="1035"/>
      <c r="BH116" s="1035"/>
      <c r="BI116" s="1035"/>
      <c r="BJ116" s="1035"/>
      <c r="BK116" s="1035"/>
      <c r="BL116" s="1035"/>
      <c r="BM116" s="1035"/>
      <c r="BN116" s="1035"/>
      <c r="BO116" s="1035"/>
      <c r="BP116" s="1036"/>
      <c r="BQ116" s="992" t="s">
        <v>449</v>
      </c>
      <c r="BR116" s="993"/>
      <c r="BS116" s="993"/>
      <c r="BT116" s="993"/>
      <c r="BU116" s="993"/>
      <c r="BV116" s="993" t="s">
        <v>449</v>
      </c>
      <c r="BW116" s="993"/>
      <c r="BX116" s="993"/>
      <c r="BY116" s="993"/>
      <c r="BZ116" s="993"/>
      <c r="CA116" s="993" t="s">
        <v>130</v>
      </c>
      <c r="CB116" s="993"/>
      <c r="CC116" s="993"/>
      <c r="CD116" s="993"/>
      <c r="CE116" s="993"/>
      <c r="CF116" s="987" t="s">
        <v>130</v>
      </c>
      <c r="CG116" s="988"/>
      <c r="CH116" s="988"/>
      <c r="CI116" s="988"/>
      <c r="CJ116" s="988"/>
      <c r="CK116" s="1015"/>
      <c r="CL116" s="1016"/>
      <c r="CM116" s="989" t="s">
        <v>470</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25">
        <v>54240</v>
      </c>
      <c r="DH116" s="1026"/>
      <c r="DI116" s="1026"/>
      <c r="DJ116" s="1026"/>
      <c r="DK116" s="1027"/>
      <c r="DL116" s="1028">
        <v>35682</v>
      </c>
      <c r="DM116" s="1026"/>
      <c r="DN116" s="1026"/>
      <c r="DO116" s="1026"/>
      <c r="DP116" s="1027"/>
      <c r="DQ116" s="1028">
        <v>22124</v>
      </c>
      <c r="DR116" s="1026"/>
      <c r="DS116" s="1026"/>
      <c r="DT116" s="1026"/>
      <c r="DU116" s="1027"/>
      <c r="DV116" s="1029">
        <v>0.1</v>
      </c>
      <c r="DW116" s="1030"/>
      <c r="DX116" s="1030"/>
      <c r="DY116" s="1030"/>
      <c r="DZ116" s="1031"/>
    </row>
    <row r="117" spans="1:130" s="226" customFormat="1" ht="26.25" customHeight="1" x14ac:dyDescent="0.15">
      <c r="A117" s="97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1044" t="s">
        <v>471</v>
      </c>
      <c r="Z117" s="961"/>
      <c r="AA117" s="1045">
        <v>11026689</v>
      </c>
      <c r="AB117" s="1046"/>
      <c r="AC117" s="1046"/>
      <c r="AD117" s="1046"/>
      <c r="AE117" s="1047"/>
      <c r="AF117" s="1048">
        <v>10871709</v>
      </c>
      <c r="AG117" s="1046"/>
      <c r="AH117" s="1046"/>
      <c r="AI117" s="1046"/>
      <c r="AJ117" s="1047"/>
      <c r="AK117" s="1048">
        <v>10128885</v>
      </c>
      <c r="AL117" s="1046"/>
      <c r="AM117" s="1046"/>
      <c r="AN117" s="1046"/>
      <c r="AO117" s="1047"/>
      <c r="AP117" s="1049"/>
      <c r="AQ117" s="1050"/>
      <c r="AR117" s="1050"/>
      <c r="AS117" s="1050"/>
      <c r="AT117" s="1051"/>
      <c r="AU117" s="975"/>
      <c r="AV117" s="976"/>
      <c r="AW117" s="976"/>
      <c r="AX117" s="976"/>
      <c r="AY117" s="976"/>
      <c r="AZ117" s="1041" t="s">
        <v>472</v>
      </c>
      <c r="BA117" s="1042"/>
      <c r="BB117" s="1042"/>
      <c r="BC117" s="1042"/>
      <c r="BD117" s="1042"/>
      <c r="BE117" s="1042"/>
      <c r="BF117" s="1042"/>
      <c r="BG117" s="1042"/>
      <c r="BH117" s="1042"/>
      <c r="BI117" s="1042"/>
      <c r="BJ117" s="1042"/>
      <c r="BK117" s="1042"/>
      <c r="BL117" s="1042"/>
      <c r="BM117" s="1042"/>
      <c r="BN117" s="1042"/>
      <c r="BO117" s="1042"/>
      <c r="BP117" s="1043"/>
      <c r="BQ117" s="992" t="s">
        <v>449</v>
      </c>
      <c r="BR117" s="993"/>
      <c r="BS117" s="993"/>
      <c r="BT117" s="993"/>
      <c r="BU117" s="993"/>
      <c r="BV117" s="993" t="s">
        <v>449</v>
      </c>
      <c r="BW117" s="993"/>
      <c r="BX117" s="993"/>
      <c r="BY117" s="993"/>
      <c r="BZ117" s="993"/>
      <c r="CA117" s="993" t="s">
        <v>394</v>
      </c>
      <c r="CB117" s="993"/>
      <c r="CC117" s="993"/>
      <c r="CD117" s="993"/>
      <c r="CE117" s="993"/>
      <c r="CF117" s="987" t="s">
        <v>449</v>
      </c>
      <c r="CG117" s="988"/>
      <c r="CH117" s="988"/>
      <c r="CI117" s="988"/>
      <c r="CJ117" s="988"/>
      <c r="CK117" s="1015"/>
      <c r="CL117" s="1016"/>
      <c r="CM117" s="989" t="s">
        <v>473</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25" t="s">
        <v>456</v>
      </c>
      <c r="DH117" s="1026"/>
      <c r="DI117" s="1026"/>
      <c r="DJ117" s="1026"/>
      <c r="DK117" s="1027"/>
      <c r="DL117" s="1028" t="s">
        <v>449</v>
      </c>
      <c r="DM117" s="1026"/>
      <c r="DN117" s="1026"/>
      <c r="DO117" s="1026"/>
      <c r="DP117" s="1027"/>
      <c r="DQ117" s="1028" t="s">
        <v>449</v>
      </c>
      <c r="DR117" s="1026"/>
      <c r="DS117" s="1026"/>
      <c r="DT117" s="1026"/>
      <c r="DU117" s="1027"/>
      <c r="DV117" s="1029" t="s">
        <v>456</v>
      </c>
      <c r="DW117" s="1030"/>
      <c r="DX117" s="1030"/>
      <c r="DY117" s="1030"/>
      <c r="DZ117" s="1031"/>
    </row>
    <row r="118" spans="1:130" s="226" customFormat="1" ht="26.25" customHeight="1" x14ac:dyDescent="0.15">
      <c r="A118" s="979" t="s">
        <v>444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59" t="s">
        <v>441</v>
      </c>
      <c r="AB118" s="960"/>
      <c r="AC118" s="960"/>
      <c r="AD118" s="960"/>
      <c r="AE118" s="961"/>
      <c r="AF118" s="959" t="s">
        <v>442</v>
      </c>
      <c r="AG118" s="960"/>
      <c r="AH118" s="960"/>
      <c r="AI118" s="960"/>
      <c r="AJ118" s="961"/>
      <c r="AK118" s="959" t="s">
        <v>309</v>
      </c>
      <c r="AL118" s="960"/>
      <c r="AM118" s="960"/>
      <c r="AN118" s="960"/>
      <c r="AO118" s="961"/>
      <c r="AP118" s="1037" t="s">
        <v>443</v>
      </c>
      <c r="AQ118" s="1038"/>
      <c r="AR118" s="1038"/>
      <c r="AS118" s="1038"/>
      <c r="AT118" s="1039"/>
      <c r="AU118" s="975"/>
      <c r="AV118" s="976"/>
      <c r="AW118" s="976"/>
      <c r="AX118" s="976"/>
      <c r="AY118" s="976"/>
      <c r="AZ118" s="1040" t="s">
        <v>474</v>
      </c>
      <c r="BA118" s="1032"/>
      <c r="BB118" s="1032"/>
      <c r="BC118" s="1032"/>
      <c r="BD118" s="1032"/>
      <c r="BE118" s="1032"/>
      <c r="BF118" s="1032"/>
      <c r="BG118" s="1032"/>
      <c r="BH118" s="1032"/>
      <c r="BI118" s="1032"/>
      <c r="BJ118" s="1032"/>
      <c r="BK118" s="1032"/>
      <c r="BL118" s="1032"/>
      <c r="BM118" s="1032"/>
      <c r="BN118" s="1032"/>
      <c r="BO118" s="1032"/>
      <c r="BP118" s="1033"/>
      <c r="BQ118" s="1066" t="s">
        <v>449</v>
      </c>
      <c r="BR118" s="1067"/>
      <c r="BS118" s="1067"/>
      <c r="BT118" s="1067"/>
      <c r="BU118" s="1067"/>
      <c r="BV118" s="1067" t="s">
        <v>449</v>
      </c>
      <c r="BW118" s="1067"/>
      <c r="BX118" s="1067"/>
      <c r="BY118" s="1067"/>
      <c r="BZ118" s="1067"/>
      <c r="CA118" s="1067" t="s">
        <v>394</v>
      </c>
      <c r="CB118" s="1067"/>
      <c r="CC118" s="1067"/>
      <c r="CD118" s="1067"/>
      <c r="CE118" s="1067"/>
      <c r="CF118" s="987" t="s">
        <v>449</v>
      </c>
      <c r="CG118" s="988"/>
      <c r="CH118" s="988"/>
      <c r="CI118" s="988"/>
      <c r="CJ118" s="988"/>
      <c r="CK118" s="1015"/>
      <c r="CL118" s="1016"/>
      <c r="CM118" s="989" t="s">
        <v>475</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25" t="s">
        <v>449</v>
      </c>
      <c r="DH118" s="1026"/>
      <c r="DI118" s="1026"/>
      <c r="DJ118" s="1026"/>
      <c r="DK118" s="1027"/>
      <c r="DL118" s="1028" t="s">
        <v>449</v>
      </c>
      <c r="DM118" s="1026"/>
      <c r="DN118" s="1026"/>
      <c r="DO118" s="1026"/>
      <c r="DP118" s="1027"/>
      <c r="DQ118" s="1028" t="s">
        <v>449</v>
      </c>
      <c r="DR118" s="1026"/>
      <c r="DS118" s="1026"/>
      <c r="DT118" s="1026"/>
      <c r="DU118" s="1027"/>
      <c r="DV118" s="1029" t="s">
        <v>394</v>
      </c>
      <c r="DW118" s="1030"/>
      <c r="DX118" s="1030"/>
      <c r="DY118" s="1030"/>
      <c r="DZ118" s="1031"/>
    </row>
    <row r="119" spans="1:130" s="226" customFormat="1" ht="26.25" customHeight="1" x14ac:dyDescent="0.15">
      <c r="A119" s="1123" t="s">
        <v>447</v>
      </c>
      <c r="B119" s="1014"/>
      <c r="C119" s="996" t="s">
        <v>448</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5"/>
      <c r="AA119" s="966" t="s">
        <v>450</v>
      </c>
      <c r="AB119" s="967"/>
      <c r="AC119" s="967"/>
      <c r="AD119" s="967"/>
      <c r="AE119" s="968"/>
      <c r="AF119" s="969" t="s">
        <v>394</v>
      </c>
      <c r="AG119" s="967"/>
      <c r="AH119" s="967"/>
      <c r="AI119" s="967"/>
      <c r="AJ119" s="968"/>
      <c r="AK119" s="969" t="s">
        <v>449</v>
      </c>
      <c r="AL119" s="967"/>
      <c r="AM119" s="967"/>
      <c r="AN119" s="967"/>
      <c r="AO119" s="968"/>
      <c r="AP119" s="970" t="s">
        <v>394</v>
      </c>
      <c r="AQ119" s="971"/>
      <c r="AR119" s="971"/>
      <c r="AS119" s="971"/>
      <c r="AT119" s="972"/>
      <c r="AU119" s="977"/>
      <c r="AV119" s="978"/>
      <c r="AW119" s="978"/>
      <c r="AX119" s="978"/>
      <c r="AY119" s="978"/>
      <c r="AZ119" s="247" t="s">
        <v>190</v>
      </c>
      <c r="BA119" s="247"/>
      <c r="BB119" s="247"/>
      <c r="BC119" s="247"/>
      <c r="BD119" s="247"/>
      <c r="BE119" s="247"/>
      <c r="BF119" s="247"/>
      <c r="BG119" s="247"/>
      <c r="BH119" s="247"/>
      <c r="BI119" s="247"/>
      <c r="BJ119" s="247"/>
      <c r="BK119" s="247"/>
      <c r="BL119" s="247"/>
      <c r="BM119" s="247"/>
      <c r="BN119" s="247"/>
      <c r="BO119" s="1044" t="s">
        <v>476</v>
      </c>
      <c r="BP119" s="1072"/>
      <c r="BQ119" s="1066">
        <v>111031791</v>
      </c>
      <c r="BR119" s="1067"/>
      <c r="BS119" s="1067"/>
      <c r="BT119" s="1067"/>
      <c r="BU119" s="1067"/>
      <c r="BV119" s="1067">
        <v>97119534</v>
      </c>
      <c r="BW119" s="1067"/>
      <c r="BX119" s="1067"/>
      <c r="BY119" s="1067"/>
      <c r="BZ119" s="1067"/>
      <c r="CA119" s="1067">
        <v>88531314</v>
      </c>
      <c r="CB119" s="1067"/>
      <c r="CC119" s="1067"/>
      <c r="CD119" s="1067"/>
      <c r="CE119" s="1067"/>
      <c r="CF119" s="1068"/>
      <c r="CG119" s="1069"/>
      <c r="CH119" s="1069"/>
      <c r="CI119" s="1069"/>
      <c r="CJ119" s="1070"/>
      <c r="CK119" s="1017"/>
      <c r="CL119" s="1018"/>
      <c r="CM119" s="1040" t="s">
        <v>477</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71">
        <v>21772</v>
      </c>
      <c r="DH119" s="1053"/>
      <c r="DI119" s="1053"/>
      <c r="DJ119" s="1053"/>
      <c r="DK119" s="1054"/>
      <c r="DL119" s="1052">
        <v>14799</v>
      </c>
      <c r="DM119" s="1053"/>
      <c r="DN119" s="1053"/>
      <c r="DO119" s="1053"/>
      <c r="DP119" s="1054"/>
      <c r="DQ119" s="1052">
        <v>8201</v>
      </c>
      <c r="DR119" s="1053"/>
      <c r="DS119" s="1053"/>
      <c r="DT119" s="1053"/>
      <c r="DU119" s="1054"/>
      <c r="DV119" s="1055">
        <v>0</v>
      </c>
      <c r="DW119" s="1056"/>
      <c r="DX119" s="1056"/>
      <c r="DY119" s="1056"/>
      <c r="DZ119" s="1057"/>
    </row>
    <row r="120" spans="1:130" s="226" customFormat="1" ht="26.25" customHeight="1" x14ac:dyDescent="0.15">
      <c r="A120" s="1124"/>
      <c r="B120" s="1016"/>
      <c r="C120" s="989" t="s">
        <v>453</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25" t="s">
        <v>449</v>
      </c>
      <c r="AB120" s="1026"/>
      <c r="AC120" s="1026"/>
      <c r="AD120" s="1026"/>
      <c r="AE120" s="1027"/>
      <c r="AF120" s="1028" t="s">
        <v>394</v>
      </c>
      <c r="AG120" s="1026"/>
      <c r="AH120" s="1026"/>
      <c r="AI120" s="1026"/>
      <c r="AJ120" s="1027"/>
      <c r="AK120" s="1028" t="s">
        <v>450</v>
      </c>
      <c r="AL120" s="1026"/>
      <c r="AM120" s="1026"/>
      <c r="AN120" s="1026"/>
      <c r="AO120" s="1027"/>
      <c r="AP120" s="1029" t="s">
        <v>394</v>
      </c>
      <c r="AQ120" s="1030"/>
      <c r="AR120" s="1030"/>
      <c r="AS120" s="1030"/>
      <c r="AT120" s="1031"/>
      <c r="AU120" s="1058" t="s">
        <v>478</v>
      </c>
      <c r="AV120" s="1059"/>
      <c r="AW120" s="1059"/>
      <c r="AX120" s="1059"/>
      <c r="AY120" s="1060"/>
      <c r="AZ120" s="996" t="s">
        <v>479</v>
      </c>
      <c r="BA120" s="964"/>
      <c r="BB120" s="964"/>
      <c r="BC120" s="964"/>
      <c r="BD120" s="964"/>
      <c r="BE120" s="964"/>
      <c r="BF120" s="964"/>
      <c r="BG120" s="964"/>
      <c r="BH120" s="964"/>
      <c r="BI120" s="964"/>
      <c r="BJ120" s="964"/>
      <c r="BK120" s="964"/>
      <c r="BL120" s="964"/>
      <c r="BM120" s="964"/>
      <c r="BN120" s="964"/>
      <c r="BO120" s="964"/>
      <c r="BP120" s="965"/>
      <c r="BQ120" s="997">
        <v>13349246</v>
      </c>
      <c r="BR120" s="998"/>
      <c r="BS120" s="998"/>
      <c r="BT120" s="998"/>
      <c r="BU120" s="998"/>
      <c r="BV120" s="998">
        <v>12233962</v>
      </c>
      <c r="BW120" s="998"/>
      <c r="BX120" s="998"/>
      <c r="BY120" s="998"/>
      <c r="BZ120" s="998"/>
      <c r="CA120" s="998">
        <v>12931525</v>
      </c>
      <c r="CB120" s="998"/>
      <c r="CC120" s="998"/>
      <c r="CD120" s="998"/>
      <c r="CE120" s="998"/>
      <c r="CF120" s="1011">
        <v>44.2</v>
      </c>
      <c r="CG120" s="1012"/>
      <c r="CH120" s="1012"/>
      <c r="CI120" s="1012"/>
      <c r="CJ120" s="1012"/>
      <c r="CK120" s="1073" t="s">
        <v>480</v>
      </c>
      <c r="CL120" s="1074"/>
      <c r="CM120" s="1074"/>
      <c r="CN120" s="1074"/>
      <c r="CO120" s="1075"/>
      <c r="CP120" s="1081" t="s">
        <v>481</v>
      </c>
      <c r="CQ120" s="1082"/>
      <c r="CR120" s="1082"/>
      <c r="CS120" s="1082"/>
      <c r="CT120" s="1082"/>
      <c r="CU120" s="1082"/>
      <c r="CV120" s="1082"/>
      <c r="CW120" s="1082"/>
      <c r="CX120" s="1082"/>
      <c r="CY120" s="1082"/>
      <c r="CZ120" s="1082"/>
      <c r="DA120" s="1082"/>
      <c r="DB120" s="1082"/>
      <c r="DC120" s="1082"/>
      <c r="DD120" s="1082"/>
      <c r="DE120" s="1082"/>
      <c r="DF120" s="1083"/>
      <c r="DG120" s="997" t="s">
        <v>394</v>
      </c>
      <c r="DH120" s="998"/>
      <c r="DI120" s="998"/>
      <c r="DJ120" s="998"/>
      <c r="DK120" s="998"/>
      <c r="DL120" s="998">
        <v>17767456</v>
      </c>
      <c r="DM120" s="998"/>
      <c r="DN120" s="998"/>
      <c r="DO120" s="998"/>
      <c r="DP120" s="998"/>
      <c r="DQ120" s="998">
        <v>12888505</v>
      </c>
      <c r="DR120" s="998"/>
      <c r="DS120" s="998"/>
      <c r="DT120" s="998"/>
      <c r="DU120" s="998"/>
      <c r="DV120" s="999">
        <v>44</v>
      </c>
      <c r="DW120" s="999"/>
      <c r="DX120" s="999"/>
      <c r="DY120" s="999"/>
      <c r="DZ120" s="1000"/>
    </row>
    <row r="121" spans="1:130" s="226" customFormat="1" ht="26.25" customHeight="1" x14ac:dyDescent="0.15">
      <c r="A121" s="1124"/>
      <c r="B121" s="1016"/>
      <c r="C121" s="1041" t="s">
        <v>482</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25" t="s">
        <v>394</v>
      </c>
      <c r="AB121" s="1026"/>
      <c r="AC121" s="1026"/>
      <c r="AD121" s="1026"/>
      <c r="AE121" s="1027"/>
      <c r="AF121" s="1028" t="s">
        <v>394</v>
      </c>
      <c r="AG121" s="1026"/>
      <c r="AH121" s="1026"/>
      <c r="AI121" s="1026"/>
      <c r="AJ121" s="1027"/>
      <c r="AK121" s="1028" t="s">
        <v>394</v>
      </c>
      <c r="AL121" s="1026"/>
      <c r="AM121" s="1026"/>
      <c r="AN121" s="1026"/>
      <c r="AO121" s="1027"/>
      <c r="AP121" s="1029" t="s">
        <v>394</v>
      </c>
      <c r="AQ121" s="1030"/>
      <c r="AR121" s="1030"/>
      <c r="AS121" s="1030"/>
      <c r="AT121" s="1031"/>
      <c r="AU121" s="1061"/>
      <c r="AV121" s="1062"/>
      <c r="AW121" s="1062"/>
      <c r="AX121" s="1062"/>
      <c r="AY121" s="1063"/>
      <c r="AZ121" s="989" t="s">
        <v>483</v>
      </c>
      <c r="BA121" s="990"/>
      <c r="BB121" s="990"/>
      <c r="BC121" s="990"/>
      <c r="BD121" s="990"/>
      <c r="BE121" s="990"/>
      <c r="BF121" s="990"/>
      <c r="BG121" s="990"/>
      <c r="BH121" s="990"/>
      <c r="BI121" s="990"/>
      <c r="BJ121" s="990"/>
      <c r="BK121" s="990"/>
      <c r="BL121" s="990"/>
      <c r="BM121" s="990"/>
      <c r="BN121" s="990"/>
      <c r="BO121" s="990"/>
      <c r="BP121" s="991"/>
      <c r="BQ121" s="992">
        <v>200153</v>
      </c>
      <c r="BR121" s="993"/>
      <c r="BS121" s="993"/>
      <c r="BT121" s="993"/>
      <c r="BU121" s="993"/>
      <c r="BV121" s="993">
        <v>212401</v>
      </c>
      <c r="BW121" s="993"/>
      <c r="BX121" s="993"/>
      <c r="BY121" s="993"/>
      <c r="BZ121" s="993"/>
      <c r="CA121" s="993">
        <v>195186</v>
      </c>
      <c r="CB121" s="993"/>
      <c r="CC121" s="993"/>
      <c r="CD121" s="993"/>
      <c r="CE121" s="993"/>
      <c r="CF121" s="987">
        <v>0.7</v>
      </c>
      <c r="CG121" s="988"/>
      <c r="CH121" s="988"/>
      <c r="CI121" s="988"/>
      <c r="CJ121" s="988"/>
      <c r="CK121" s="1076"/>
      <c r="CL121" s="1077"/>
      <c r="CM121" s="1077"/>
      <c r="CN121" s="1077"/>
      <c r="CO121" s="1078"/>
      <c r="CP121" s="1086" t="s">
        <v>484</v>
      </c>
      <c r="CQ121" s="1087"/>
      <c r="CR121" s="1087"/>
      <c r="CS121" s="1087"/>
      <c r="CT121" s="1087"/>
      <c r="CU121" s="1087"/>
      <c r="CV121" s="1087"/>
      <c r="CW121" s="1087"/>
      <c r="CX121" s="1087"/>
      <c r="CY121" s="1087"/>
      <c r="CZ121" s="1087"/>
      <c r="DA121" s="1087"/>
      <c r="DB121" s="1087"/>
      <c r="DC121" s="1087"/>
      <c r="DD121" s="1087"/>
      <c r="DE121" s="1087"/>
      <c r="DF121" s="1088"/>
      <c r="DG121" s="992">
        <v>6598379</v>
      </c>
      <c r="DH121" s="993"/>
      <c r="DI121" s="993"/>
      <c r="DJ121" s="993"/>
      <c r="DK121" s="993"/>
      <c r="DL121" s="993">
        <v>6954879</v>
      </c>
      <c r="DM121" s="993"/>
      <c r="DN121" s="993"/>
      <c r="DO121" s="993"/>
      <c r="DP121" s="993"/>
      <c r="DQ121" s="993">
        <v>6820400</v>
      </c>
      <c r="DR121" s="993"/>
      <c r="DS121" s="993"/>
      <c r="DT121" s="993"/>
      <c r="DU121" s="993"/>
      <c r="DV121" s="994">
        <v>23.3</v>
      </c>
      <c r="DW121" s="994"/>
      <c r="DX121" s="994"/>
      <c r="DY121" s="994"/>
      <c r="DZ121" s="995"/>
    </row>
    <row r="122" spans="1:130" s="226" customFormat="1" ht="26.25" customHeight="1" x14ac:dyDescent="0.15">
      <c r="A122" s="1124"/>
      <c r="B122" s="1016"/>
      <c r="C122" s="989" t="s">
        <v>464</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25" t="s">
        <v>449</v>
      </c>
      <c r="AB122" s="1026"/>
      <c r="AC122" s="1026"/>
      <c r="AD122" s="1026"/>
      <c r="AE122" s="1027"/>
      <c r="AF122" s="1028" t="s">
        <v>449</v>
      </c>
      <c r="AG122" s="1026"/>
      <c r="AH122" s="1026"/>
      <c r="AI122" s="1026"/>
      <c r="AJ122" s="1027"/>
      <c r="AK122" s="1028" t="s">
        <v>449</v>
      </c>
      <c r="AL122" s="1026"/>
      <c r="AM122" s="1026"/>
      <c r="AN122" s="1026"/>
      <c r="AO122" s="1027"/>
      <c r="AP122" s="1029" t="s">
        <v>449</v>
      </c>
      <c r="AQ122" s="1030"/>
      <c r="AR122" s="1030"/>
      <c r="AS122" s="1030"/>
      <c r="AT122" s="1031"/>
      <c r="AU122" s="1061"/>
      <c r="AV122" s="1062"/>
      <c r="AW122" s="1062"/>
      <c r="AX122" s="1062"/>
      <c r="AY122" s="1063"/>
      <c r="AZ122" s="1040" t="s">
        <v>485</v>
      </c>
      <c r="BA122" s="1032"/>
      <c r="BB122" s="1032"/>
      <c r="BC122" s="1032"/>
      <c r="BD122" s="1032"/>
      <c r="BE122" s="1032"/>
      <c r="BF122" s="1032"/>
      <c r="BG122" s="1032"/>
      <c r="BH122" s="1032"/>
      <c r="BI122" s="1032"/>
      <c r="BJ122" s="1032"/>
      <c r="BK122" s="1032"/>
      <c r="BL122" s="1032"/>
      <c r="BM122" s="1032"/>
      <c r="BN122" s="1032"/>
      <c r="BO122" s="1032"/>
      <c r="BP122" s="1033"/>
      <c r="BQ122" s="1066">
        <v>66253751</v>
      </c>
      <c r="BR122" s="1067"/>
      <c r="BS122" s="1067"/>
      <c r="BT122" s="1067"/>
      <c r="BU122" s="1067"/>
      <c r="BV122" s="1067">
        <v>63905473</v>
      </c>
      <c r="BW122" s="1067"/>
      <c r="BX122" s="1067"/>
      <c r="BY122" s="1067"/>
      <c r="BZ122" s="1067"/>
      <c r="CA122" s="1067">
        <v>61096668</v>
      </c>
      <c r="CB122" s="1067"/>
      <c r="CC122" s="1067"/>
      <c r="CD122" s="1067"/>
      <c r="CE122" s="1067"/>
      <c r="CF122" s="1084">
        <v>208.7</v>
      </c>
      <c r="CG122" s="1085"/>
      <c r="CH122" s="1085"/>
      <c r="CI122" s="1085"/>
      <c r="CJ122" s="1085"/>
      <c r="CK122" s="1076"/>
      <c r="CL122" s="1077"/>
      <c r="CM122" s="1077"/>
      <c r="CN122" s="1077"/>
      <c r="CO122" s="1078"/>
      <c r="CP122" s="1086" t="s">
        <v>486</v>
      </c>
      <c r="CQ122" s="1087"/>
      <c r="CR122" s="1087"/>
      <c r="CS122" s="1087"/>
      <c r="CT122" s="1087"/>
      <c r="CU122" s="1087"/>
      <c r="CV122" s="1087"/>
      <c r="CW122" s="1087"/>
      <c r="CX122" s="1087"/>
      <c r="CY122" s="1087"/>
      <c r="CZ122" s="1087"/>
      <c r="DA122" s="1087"/>
      <c r="DB122" s="1087"/>
      <c r="DC122" s="1087"/>
      <c r="DD122" s="1087"/>
      <c r="DE122" s="1087"/>
      <c r="DF122" s="1088"/>
      <c r="DG122" s="992">
        <v>1286247</v>
      </c>
      <c r="DH122" s="993"/>
      <c r="DI122" s="993"/>
      <c r="DJ122" s="993"/>
      <c r="DK122" s="993"/>
      <c r="DL122" s="993">
        <v>1290506</v>
      </c>
      <c r="DM122" s="993"/>
      <c r="DN122" s="993"/>
      <c r="DO122" s="993"/>
      <c r="DP122" s="993"/>
      <c r="DQ122" s="993">
        <v>1295771</v>
      </c>
      <c r="DR122" s="993"/>
      <c r="DS122" s="993"/>
      <c r="DT122" s="993"/>
      <c r="DU122" s="993"/>
      <c r="DV122" s="994">
        <v>4.4000000000000004</v>
      </c>
      <c r="DW122" s="994"/>
      <c r="DX122" s="994"/>
      <c r="DY122" s="994"/>
      <c r="DZ122" s="995"/>
    </row>
    <row r="123" spans="1:130" s="226" customFormat="1" ht="26.25" customHeight="1" x14ac:dyDescent="0.15">
      <c r="A123" s="1124"/>
      <c r="B123" s="1016"/>
      <c r="C123" s="989" t="s">
        <v>470</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25">
        <v>19345</v>
      </c>
      <c r="AB123" s="1026"/>
      <c r="AC123" s="1026"/>
      <c r="AD123" s="1026"/>
      <c r="AE123" s="1027"/>
      <c r="AF123" s="1028">
        <v>19109</v>
      </c>
      <c r="AG123" s="1026"/>
      <c r="AH123" s="1026"/>
      <c r="AI123" s="1026"/>
      <c r="AJ123" s="1027"/>
      <c r="AK123" s="1028">
        <v>13921</v>
      </c>
      <c r="AL123" s="1026"/>
      <c r="AM123" s="1026"/>
      <c r="AN123" s="1026"/>
      <c r="AO123" s="1027"/>
      <c r="AP123" s="1029">
        <v>0</v>
      </c>
      <c r="AQ123" s="1030"/>
      <c r="AR123" s="1030"/>
      <c r="AS123" s="1030"/>
      <c r="AT123" s="1031"/>
      <c r="AU123" s="1064"/>
      <c r="AV123" s="1065"/>
      <c r="AW123" s="1065"/>
      <c r="AX123" s="1065"/>
      <c r="AY123" s="1065"/>
      <c r="AZ123" s="247" t="s">
        <v>190</v>
      </c>
      <c r="BA123" s="247"/>
      <c r="BB123" s="247"/>
      <c r="BC123" s="247"/>
      <c r="BD123" s="247"/>
      <c r="BE123" s="247"/>
      <c r="BF123" s="247"/>
      <c r="BG123" s="247"/>
      <c r="BH123" s="247"/>
      <c r="BI123" s="247"/>
      <c r="BJ123" s="247"/>
      <c r="BK123" s="247"/>
      <c r="BL123" s="247"/>
      <c r="BM123" s="247"/>
      <c r="BN123" s="247"/>
      <c r="BO123" s="1044" t="s">
        <v>487</v>
      </c>
      <c r="BP123" s="1072"/>
      <c r="BQ123" s="1130">
        <v>79803150</v>
      </c>
      <c r="BR123" s="1131"/>
      <c r="BS123" s="1131"/>
      <c r="BT123" s="1131"/>
      <c r="BU123" s="1131"/>
      <c r="BV123" s="1131">
        <v>76351836</v>
      </c>
      <c r="BW123" s="1131"/>
      <c r="BX123" s="1131"/>
      <c r="BY123" s="1131"/>
      <c r="BZ123" s="1131"/>
      <c r="CA123" s="1131">
        <v>74223379</v>
      </c>
      <c r="CB123" s="1131"/>
      <c r="CC123" s="1131"/>
      <c r="CD123" s="1131"/>
      <c r="CE123" s="1131"/>
      <c r="CF123" s="1068"/>
      <c r="CG123" s="1069"/>
      <c r="CH123" s="1069"/>
      <c r="CI123" s="1069"/>
      <c r="CJ123" s="1070"/>
      <c r="CK123" s="1076"/>
      <c r="CL123" s="1077"/>
      <c r="CM123" s="1077"/>
      <c r="CN123" s="1077"/>
      <c r="CO123" s="1078"/>
      <c r="CP123" s="1086" t="s">
        <v>488</v>
      </c>
      <c r="CQ123" s="1087"/>
      <c r="CR123" s="1087"/>
      <c r="CS123" s="1087"/>
      <c r="CT123" s="1087"/>
      <c r="CU123" s="1087"/>
      <c r="CV123" s="1087"/>
      <c r="CW123" s="1087"/>
      <c r="CX123" s="1087"/>
      <c r="CY123" s="1087"/>
      <c r="CZ123" s="1087"/>
      <c r="DA123" s="1087"/>
      <c r="DB123" s="1087"/>
      <c r="DC123" s="1087"/>
      <c r="DD123" s="1087"/>
      <c r="DE123" s="1087"/>
      <c r="DF123" s="1088"/>
      <c r="DG123" s="1025">
        <v>554829</v>
      </c>
      <c r="DH123" s="1026"/>
      <c r="DI123" s="1026"/>
      <c r="DJ123" s="1026"/>
      <c r="DK123" s="1027"/>
      <c r="DL123" s="1028">
        <v>494382</v>
      </c>
      <c r="DM123" s="1026"/>
      <c r="DN123" s="1026"/>
      <c r="DO123" s="1026"/>
      <c r="DP123" s="1027"/>
      <c r="DQ123" s="1028">
        <v>430069</v>
      </c>
      <c r="DR123" s="1026"/>
      <c r="DS123" s="1026"/>
      <c r="DT123" s="1026"/>
      <c r="DU123" s="1027"/>
      <c r="DV123" s="1029">
        <v>1.5</v>
      </c>
      <c r="DW123" s="1030"/>
      <c r="DX123" s="1030"/>
      <c r="DY123" s="1030"/>
      <c r="DZ123" s="1031"/>
    </row>
    <row r="124" spans="1:130" s="226" customFormat="1" ht="26.25" customHeight="1" thickBot="1" x14ac:dyDescent="0.2">
      <c r="A124" s="1124"/>
      <c r="B124" s="1016"/>
      <c r="C124" s="989" t="s">
        <v>473</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25" t="s">
        <v>449</v>
      </c>
      <c r="AB124" s="1026"/>
      <c r="AC124" s="1026"/>
      <c r="AD124" s="1026"/>
      <c r="AE124" s="1027"/>
      <c r="AF124" s="1028" t="s">
        <v>449</v>
      </c>
      <c r="AG124" s="1026"/>
      <c r="AH124" s="1026"/>
      <c r="AI124" s="1026"/>
      <c r="AJ124" s="1027"/>
      <c r="AK124" s="1028" t="s">
        <v>449</v>
      </c>
      <c r="AL124" s="1026"/>
      <c r="AM124" s="1026"/>
      <c r="AN124" s="1026"/>
      <c r="AO124" s="1027"/>
      <c r="AP124" s="1029" t="s">
        <v>449</v>
      </c>
      <c r="AQ124" s="1030"/>
      <c r="AR124" s="1030"/>
      <c r="AS124" s="1030"/>
      <c r="AT124" s="1031"/>
      <c r="AU124" s="1126" t="s">
        <v>489</v>
      </c>
      <c r="AV124" s="1127"/>
      <c r="AW124" s="1127"/>
      <c r="AX124" s="1127"/>
      <c r="AY124" s="1127"/>
      <c r="AZ124" s="1127"/>
      <c r="BA124" s="1127"/>
      <c r="BB124" s="1127"/>
      <c r="BC124" s="1127"/>
      <c r="BD124" s="1127"/>
      <c r="BE124" s="1127"/>
      <c r="BF124" s="1127"/>
      <c r="BG124" s="1127"/>
      <c r="BH124" s="1127"/>
      <c r="BI124" s="1127"/>
      <c r="BJ124" s="1127"/>
      <c r="BK124" s="1127"/>
      <c r="BL124" s="1127"/>
      <c r="BM124" s="1127"/>
      <c r="BN124" s="1127"/>
      <c r="BO124" s="1127"/>
      <c r="BP124" s="1128"/>
      <c r="BQ124" s="1129">
        <v>112.7</v>
      </c>
      <c r="BR124" s="1094"/>
      <c r="BS124" s="1094"/>
      <c r="BT124" s="1094"/>
      <c r="BU124" s="1094"/>
      <c r="BV124" s="1094">
        <v>73.900000000000006</v>
      </c>
      <c r="BW124" s="1094"/>
      <c r="BX124" s="1094"/>
      <c r="BY124" s="1094"/>
      <c r="BZ124" s="1094"/>
      <c r="CA124" s="1094">
        <v>48.8</v>
      </c>
      <c r="CB124" s="1094"/>
      <c r="CC124" s="1094"/>
      <c r="CD124" s="1094"/>
      <c r="CE124" s="1094"/>
      <c r="CF124" s="1095"/>
      <c r="CG124" s="1096"/>
      <c r="CH124" s="1096"/>
      <c r="CI124" s="1096"/>
      <c r="CJ124" s="1097"/>
      <c r="CK124" s="1079"/>
      <c r="CL124" s="1079"/>
      <c r="CM124" s="1079"/>
      <c r="CN124" s="1079"/>
      <c r="CO124" s="1080"/>
      <c r="CP124" s="1086" t="s">
        <v>490</v>
      </c>
      <c r="CQ124" s="1087"/>
      <c r="CR124" s="1087"/>
      <c r="CS124" s="1087"/>
      <c r="CT124" s="1087"/>
      <c r="CU124" s="1087"/>
      <c r="CV124" s="1087"/>
      <c r="CW124" s="1087"/>
      <c r="CX124" s="1087"/>
      <c r="CY124" s="1087"/>
      <c r="CZ124" s="1087"/>
      <c r="DA124" s="1087"/>
      <c r="DB124" s="1087"/>
      <c r="DC124" s="1087"/>
      <c r="DD124" s="1087"/>
      <c r="DE124" s="1087"/>
      <c r="DF124" s="1088"/>
      <c r="DG124" s="1071">
        <v>28865278</v>
      </c>
      <c r="DH124" s="1053"/>
      <c r="DI124" s="1053"/>
      <c r="DJ124" s="1053"/>
      <c r="DK124" s="1054"/>
      <c r="DL124" s="1052">
        <v>89585</v>
      </c>
      <c r="DM124" s="1053"/>
      <c r="DN124" s="1053"/>
      <c r="DO124" s="1053"/>
      <c r="DP124" s="1054"/>
      <c r="DQ124" s="1052">
        <v>121861</v>
      </c>
      <c r="DR124" s="1053"/>
      <c r="DS124" s="1053"/>
      <c r="DT124" s="1053"/>
      <c r="DU124" s="1054"/>
      <c r="DV124" s="1055">
        <v>0.4</v>
      </c>
      <c r="DW124" s="1056"/>
      <c r="DX124" s="1056"/>
      <c r="DY124" s="1056"/>
      <c r="DZ124" s="1057"/>
    </row>
    <row r="125" spans="1:130" s="226" customFormat="1" ht="26.25" customHeight="1" x14ac:dyDescent="0.15">
      <c r="A125" s="1124"/>
      <c r="B125" s="1016"/>
      <c r="C125" s="989" t="s">
        <v>475</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25" t="s">
        <v>130</v>
      </c>
      <c r="AB125" s="1026"/>
      <c r="AC125" s="1026"/>
      <c r="AD125" s="1026"/>
      <c r="AE125" s="1027"/>
      <c r="AF125" s="1028" t="s">
        <v>130</v>
      </c>
      <c r="AG125" s="1026"/>
      <c r="AH125" s="1026"/>
      <c r="AI125" s="1026"/>
      <c r="AJ125" s="1027"/>
      <c r="AK125" s="1028" t="s">
        <v>130</v>
      </c>
      <c r="AL125" s="1026"/>
      <c r="AM125" s="1026"/>
      <c r="AN125" s="1026"/>
      <c r="AO125" s="1027"/>
      <c r="AP125" s="1029" t="s">
        <v>130</v>
      </c>
      <c r="AQ125" s="1030"/>
      <c r="AR125" s="1030"/>
      <c r="AS125" s="1030"/>
      <c r="AT125" s="103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9" t="s">
        <v>491</v>
      </c>
      <c r="CL125" s="1074"/>
      <c r="CM125" s="1074"/>
      <c r="CN125" s="1074"/>
      <c r="CO125" s="1075"/>
      <c r="CP125" s="996" t="s">
        <v>492</v>
      </c>
      <c r="CQ125" s="964"/>
      <c r="CR125" s="964"/>
      <c r="CS125" s="964"/>
      <c r="CT125" s="964"/>
      <c r="CU125" s="964"/>
      <c r="CV125" s="964"/>
      <c r="CW125" s="964"/>
      <c r="CX125" s="964"/>
      <c r="CY125" s="964"/>
      <c r="CZ125" s="964"/>
      <c r="DA125" s="964"/>
      <c r="DB125" s="964"/>
      <c r="DC125" s="964"/>
      <c r="DD125" s="964"/>
      <c r="DE125" s="964"/>
      <c r="DF125" s="965"/>
      <c r="DG125" s="997" t="s">
        <v>493</v>
      </c>
      <c r="DH125" s="998"/>
      <c r="DI125" s="998"/>
      <c r="DJ125" s="998"/>
      <c r="DK125" s="998"/>
      <c r="DL125" s="998" t="s">
        <v>394</v>
      </c>
      <c r="DM125" s="998"/>
      <c r="DN125" s="998"/>
      <c r="DO125" s="998"/>
      <c r="DP125" s="998"/>
      <c r="DQ125" s="998" t="s">
        <v>130</v>
      </c>
      <c r="DR125" s="998"/>
      <c r="DS125" s="998"/>
      <c r="DT125" s="998"/>
      <c r="DU125" s="998"/>
      <c r="DV125" s="999" t="s">
        <v>130</v>
      </c>
      <c r="DW125" s="999"/>
      <c r="DX125" s="999"/>
      <c r="DY125" s="999"/>
      <c r="DZ125" s="1000"/>
    </row>
    <row r="126" spans="1:130" s="226" customFormat="1" ht="26.25" customHeight="1" thickBot="1" x14ac:dyDescent="0.2">
      <c r="A126" s="1124"/>
      <c r="B126" s="1016"/>
      <c r="C126" s="989" t="s">
        <v>477</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25">
        <v>7789</v>
      </c>
      <c r="AB126" s="1026"/>
      <c r="AC126" s="1026"/>
      <c r="AD126" s="1026"/>
      <c r="AE126" s="1027"/>
      <c r="AF126" s="1028">
        <v>30277</v>
      </c>
      <c r="AG126" s="1026"/>
      <c r="AH126" s="1026"/>
      <c r="AI126" s="1026"/>
      <c r="AJ126" s="1027"/>
      <c r="AK126" s="1028">
        <v>6781</v>
      </c>
      <c r="AL126" s="1026"/>
      <c r="AM126" s="1026"/>
      <c r="AN126" s="1026"/>
      <c r="AO126" s="1027"/>
      <c r="AP126" s="1029">
        <v>0</v>
      </c>
      <c r="AQ126" s="1030"/>
      <c r="AR126" s="1030"/>
      <c r="AS126" s="1030"/>
      <c r="AT126" s="103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0"/>
      <c r="CL126" s="1077"/>
      <c r="CM126" s="1077"/>
      <c r="CN126" s="1077"/>
      <c r="CO126" s="1078"/>
      <c r="CP126" s="989" t="s">
        <v>494</v>
      </c>
      <c r="CQ126" s="990"/>
      <c r="CR126" s="990"/>
      <c r="CS126" s="990"/>
      <c r="CT126" s="990"/>
      <c r="CU126" s="990"/>
      <c r="CV126" s="990"/>
      <c r="CW126" s="990"/>
      <c r="CX126" s="990"/>
      <c r="CY126" s="990"/>
      <c r="CZ126" s="990"/>
      <c r="DA126" s="990"/>
      <c r="DB126" s="990"/>
      <c r="DC126" s="990"/>
      <c r="DD126" s="990"/>
      <c r="DE126" s="990"/>
      <c r="DF126" s="991"/>
      <c r="DG126" s="992" t="s">
        <v>493</v>
      </c>
      <c r="DH126" s="993"/>
      <c r="DI126" s="993"/>
      <c r="DJ126" s="993"/>
      <c r="DK126" s="993"/>
      <c r="DL126" s="993" t="s">
        <v>130</v>
      </c>
      <c r="DM126" s="993"/>
      <c r="DN126" s="993"/>
      <c r="DO126" s="993"/>
      <c r="DP126" s="993"/>
      <c r="DQ126" s="993" t="s">
        <v>394</v>
      </c>
      <c r="DR126" s="993"/>
      <c r="DS126" s="993"/>
      <c r="DT126" s="993"/>
      <c r="DU126" s="993"/>
      <c r="DV126" s="994" t="s">
        <v>394</v>
      </c>
      <c r="DW126" s="994"/>
      <c r="DX126" s="994"/>
      <c r="DY126" s="994"/>
      <c r="DZ126" s="995"/>
    </row>
    <row r="127" spans="1:130" s="226" customFormat="1" ht="26.25" customHeight="1" x14ac:dyDescent="0.15">
      <c r="A127" s="1125"/>
      <c r="B127" s="1018"/>
      <c r="C127" s="1040" t="s">
        <v>495</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1025">
        <v>66840</v>
      </c>
      <c r="AB127" s="1026"/>
      <c r="AC127" s="1026"/>
      <c r="AD127" s="1026"/>
      <c r="AE127" s="1027"/>
      <c r="AF127" s="1028">
        <v>83289</v>
      </c>
      <c r="AG127" s="1026"/>
      <c r="AH127" s="1026"/>
      <c r="AI127" s="1026"/>
      <c r="AJ127" s="1027"/>
      <c r="AK127" s="1028">
        <v>75281</v>
      </c>
      <c r="AL127" s="1026"/>
      <c r="AM127" s="1026"/>
      <c r="AN127" s="1026"/>
      <c r="AO127" s="1027"/>
      <c r="AP127" s="1029">
        <v>0.3</v>
      </c>
      <c r="AQ127" s="1030"/>
      <c r="AR127" s="1030"/>
      <c r="AS127" s="1030"/>
      <c r="AT127" s="1031"/>
      <c r="AU127" s="228"/>
      <c r="AV127" s="228"/>
      <c r="AW127" s="228"/>
      <c r="AX127" s="1098" t="s">
        <v>496</v>
      </c>
      <c r="AY127" s="1099"/>
      <c r="AZ127" s="1099"/>
      <c r="BA127" s="1099"/>
      <c r="BB127" s="1099"/>
      <c r="BC127" s="1099"/>
      <c r="BD127" s="1099"/>
      <c r="BE127" s="1100"/>
      <c r="BF127" s="1101" t="s">
        <v>497</v>
      </c>
      <c r="BG127" s="1099"/>
      <c r="BH127" s="1099"/>
      <c r="BI127" s="1099"/>
      <c r="BJ127" s="1099"/>
      <c r="BK127" s="1099"/>
      <c r="BL127" s="1100"/>
      <c r="BM127" s="1101" t="s">
        <v>498</v>
      </c>
      <c r="BN127" s="1099"/>
      <c r="BO127" s="1099"/>
      <c r="BP127" s="1099"/>
      <c r="BQ127" s="1099"/>
      <c r="BR127" s="1099"/>
      <c r="BS127" s="1100"/>
      <c r="BT127" s="1101" t="s">
        <v>499</v>
      </c>
      <c r="BU127" s="1099"/>
      <c r="BV127" s="1099"/>
      <c r="BW127" s="1099"/>
      <c r="BX127" s="1099"/>
      <c r="BY127" s="1099"/>
      <c r="BZ127" s="1122"/>
      <c r="CA127" s="228"/>
      <c r="CB127" s="228"/>
      <c r="CC127" s="228"/>
      <c r="CD127" s="251"/>
      <c r="CE127" s="251"/>
      <c r="CF127" s="251"/>
      <c r="CG127" s="228"/>
      <c r="CH127" s="228"/>
      <c r="CI127" s="228"/>
      <c r="CJ127" s="250"/>
      <c r="CK127" s="1090"/>
      <c r="CL127" s="1077"/>
      <c r="CM127" s="1077"/>
      <c r="CN127" s="1077"/>
      <c r="CO127" s="1078"/>
      <c r="CP127" s="989" t="s">
        <v>500</v>
      </c>
      <c r="CQ127" s="990"/>
      <c r="CR127" s="990"/>
      <c r="CS127" s="990"/>
      <c r="CT127" s="990"/>
      <c r="CU127" s="990"/>
      <c r="CV127" s="990"/>
      <c r="CW127" s="990"/>
      <c r="CX127" s="990"/>
      <c r="CY127" s="990"/>
      <c r="CZ127" s="990"/>
      <c r="DA127" s="990"/>
      <c r="DB127" s="990"/>
      <c r="DC127" s="990"/>
      <c r="DD127" s="990"/>
      <c r="DE127" s="990"/>
      <c r="DF127" s="991"/>
      <c r="DG127" s="992" t="s">
        <v>130</v>
      </c>
      <c r="DH127" s="993"/>
      <c r="DI127" s="993"/>
      <c r="DJ127" s="993"/>
      <c r="DK127" s="993"/>
      <c r="DL127" s="993" t="s">
        <v>130</v>
      </c>
      <c r="DM127" s="993"/>
      <c r="DN127" s="993"/>
      <c r="DO127" s="993"/>
      <c r="DP127" s="993"/>
      <c r="DQ127" s="993" t="s">
        <v>130</v>
      </c>
      <c r="DR127" s="993"/>
      <c r="DS127" s="993"/>
      <c r="DT127" s="993"/>
      <c r="DU127" s="993"/>
      <c r="DV127" s="994" t="s">
        <v>394</v>
      </c>
      <c r="DW127" s="994"/>
      <c r="DX127" s="994"/>
      <c r="DY127" s="994"/>
      <c r="DZ127" s="995"/>
    </row>
    <row r="128" spans="1:130" s="226" customFormat="1" ht="26.25" customHeight="1" thickBot="1" x14ac:dyDescent="0.2">
      <c r="A128" s="1108" t="s">
        <v>501</v>
      </c>
      <c r="B128" s="1109"/>
      <c r="C128" s="1109"/>
      <c r="D128" s="1109"/>
      <c r="E128" s="1109"/>
      <c r="F128" s="1109"/>
      <c r="G128" s="1109"/>
      <c r="H128" s="1109"/>
      <c r="I128" s="1109"/>
      <c r="J128" s="1109"/>
      <c r="K128" s="1109"/>
      <c r="L128" s="1109"/>
      <c r="M128" s="1109"/>
      <c r="N128" s="1109"/>
      <c r="O128" s="1109"/>
      <c r="P128" s="1109"/>
      <c r="Q128" s="1109"/>
      <c r="R128" s="1109"/>
      <c r="S128" s="1109"/>
      <c r="T128" s="1109"/>
      <c r="U128" s="1109"/>
      <c r="V128" s="1109"/>
      <c r="W128" s="1110" t="s">
        <v>502</v>
      </c>
      <c r="X128" s="1110"/>
      <c r="Y128" s="1110"/>
      <c r="Z128" s="1111"/>
      <c r="AA128" s="1112">
        <v>55077</v>
      </c>
      <c r="AB128" s="1113"/>
      <c r="AC128" s="1113"/>
      <c r="AD128" s="1113"/>
      <c r="AE128" s="1114"/>
      <c r="AF128" s="1115">
        <v>61293</v>
      </c>
      <c r="AG128" s="1113"/>
      <c r="AH128" s="1113"/>
      <c r="AI128" s="1113"/>
      <c r="AJ128" s="1114"/>
      <c r="AK128" s="1115">
        <v>40672</v>
      </c>
      <c r="AL128" s="1113"/>
      <c r="AM128" s="1113"/>
      <c r="AN128" s="1113"/>
      <c r="AO128" s="1114"/>
      <c r="AP128" s="1116"/>
      <c r="AQ128" s="1117"/>
      <c r="AR128" s="1117"/>
      <c r="AS128" s="1117"/>
      <c r="AT128" s="1118"/>
      <c r="AU128" s="228"/>
      <c r="AV128" s="228"/>
      <c r="AW128" s="228"/>
      <c r="AX128" s="963" t="s">
        <v>503</v>
      </c>
      <c r="AY128" s="964"/>
      <c r="AZ128" s="964"/>
      <c r="BA128" s="964"/>
      <c r="BB128" s="964"/>
      <c r="BC128" s="964"/>
      <c r="BD128" s="964"/>
      <c r="BE128" s="965"/>
      <c r="BF128" s="1119" t="s">
        <v>130</v>
      </c>
      <c r="BG128" s="1120"/>
      <c r="BH128" s="1120"/>
      <c r="BI128" s="1120"/>
      <c r="BJ128" s="1120"/>
      <c r="BK128" s="1120"/>
      <c r="BL128" s="1121"/>
      <c r="BM128" s="1119">
        <v>11.59</v>
      </c>
      <c r="BN128" s="1120"/>
      <c r="BO128" s="1120"/>
      <c r="BP128" s="1120"/>
      <c r="BQ128" s="1120"/>
      <c r="BR128" s="1120"/>
      <c r="BS128" s="1121"/>
      <c r="BT128" s="1119">
        <v>20</v>
      </c>
      <c r="BU128" s="1120"/>
      <c r="BV128" s="1120"/>
      <c r="BW128" s="1120"/>
      <c r="BX128" s="1120"/>
      <c r="BY128" s="1120"/>
      <c r="BZ128" s="1143"/>
      <c r="CA128" s="251"/>
      <c r="CB128" s="251"/>
      <c r="CC128" s="251"/>
      <c r="CD128" s="251"/>
      <c r="CE128" s="251"/>
      <c r="CF128" s="251"/>
      <c r="CG128" s="228"/>
      <c r="CH128" s="228"/>
      <c r="CI128" s="228"/>
      <c r="CJ128" s="250"/>
      <c r="CK128" s="1091"/>
      <c r="CL128" s="1092"/>
      <c r="CM128" s="1092"/>
      <c r="CN128" s="1092"/>
      <c r="CO128" s="1093"/>
      <c r="CP128" s="1102" t="s">
        <v>504</v>
      </c>
      <c r="CQ128" s="791"/>
      <c r="CR128" s="791"/>
      <c r="CS128" s="791"/>
      <c r="CT128" s="791"/>
      <c r="CU128" s="791"/>
      <c r="CV128" s="791"/>
      <c r="CW128" s="791"/>
      <c r="CX128" s="791"/>
      <c r="CY128" s="791"/>
      <c r="CZ128" s="791"/>
      <c r="DA128" s="791"/>
      <c r="DB128" s="791"/>
      <c r="DC128" s="791"/>
      <c r="DD128" s="791"/>
      <c r="DE128" s="791"/>
      <c r="DF128" s="1103"/>
      <c r="DG128" s="1104" t="s">
        <v>394</v>
      </c>
      <c r="DH128" s="1105"/>
      <c r="DI128" s="1105"/>
      <c r="DJ128" s="1105"/>
      <c r="DK128" s="1105"/>
      <c r="DL128" s="1105" t="s">
        <v>394</v>
      </c>
      <c r="DM128" s="1105"/>
      <c r="DN128" s="1105"/>
      <c r="DO128" s="1105"/>
      <c r="DP128" s="1105"/>
      <c r="DQ128" s="1105" t="s">
        <v>130</v>
      </c>
      <c r="DR128" s="1105"/>
      <c r="DS128" s="1105"/>
      <c r="DT128" s="1105"/>
      <c r="DU128" s="1105"/>
      <c r="DV128" s="1106" t="s">
        <v>394</v>
      </c>
      <c r="DW128" s="1106"/>
      <c r="DX128" s="1106"/>
      <c r="DY128" s="1106"/>
      <c r="DZ128" s="1107"/>
    </row>
    <row r="129" spans="1:131" s="226" customFormat="1" ht="26.25" customHeight="1" x14ac:dyDescent="0.15">
      <c r="A129" s="1001" t="s">
        <v>107</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37" t="s">
        <v>505</v>
      </c>
      <c r="X129" s="1138"/>
      <c r="Y129" s="1138"/>
      <c r="Z129" s="1139"/>
      <c r="AA129" s="1025">
        <v>34279316</v>
      </c>
      <c r="AB129" s="1026"/>
      <c r="AC129" s="1026"/>
      <c r="AD129" s="1026"/>
      <c r="AE129" s="1027"/>
      <c r="AF129" s="1028">
        <v>34469365</v>
      </c>
      <c r="AG129" s="1026"/>
      <c r="AH129" s="1026"/>
      <c r="AI129" s="1026"/>
      <c r="AJ129" s="1027"/>
      <c r="AK129" s="1028">
        <v>35406365</v>
      </c>
      <c r="AL129" s="1026"/>
      <c r="AM129" s="1026"/>
      <c r="AN129" s="1026"/>
      <c r="AO129" s="1027"/>
      <c r="AP129" s="1140"/>
      <c r="AQ129" s="1141"/>
      <c r="AR129" s="1141"/>
      <c r="AS129" s="1141"/>
      <c r="AT129" s="1142"/>
      <c r="AU129" s="229"/>
      <c r="AV129" s="229"/>
      <c r="AW129" s="229"/>
      <c r="AX129" s="1132" t="s">
        <v>506</v>
      </c>
      <c r="AY129" s="990"/>
      <c r="AZ129" s="990"/>
      <c r="BA129" s="990"/>
      <c r="BB129" s="990"/>
      <c r="BC129" s="990"/>
      <c r="BD129" s="990"/>
      <c r="BE129" s="991"/>
      <c r="BF129" s="1133" t="s">
        <v>394</v>
      </c>
      <c r="BG129" s="1134"/>
      <c r="BH129" s="1134"/>
      <c r="BI129" s="1134"/>
      <c r="BJ129" s="1134"/>
      <c r="BK129" s="1134"/>
      <c r="BL129" s="1135"/>
      <c r="BM129" s="1133">
        <v>16.59</v>
      </c>
      <c r="BN129" s="1134"/>
      <c r="BO129" s="1134"/>
      <c r="BP129" s="1134"/>
      <c r="BQ129" s="1134"/>
      <c r="BR129" s="1134"/>
      <c r="BS129" s="1135"/>
      <c r="BT129" s="1133">
        <v>30</v>
      </c>
      <c r="BU129" s="1134"/>
      <c r="BV129" s="1134"/>
      <c r="BW129" s="1134"/>
      <c r="BX129" s="1134"/>
      <c r="BY129" s="1134"/>
      <c r="BZ129" s="1136"/>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1001" t="s">
        <v>507</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37" t="s">
        <v>508</v>
      </c>
      <c r="X130" s="1138"/>
      <c r="Y130" s="1138"/>
      <c r="Z130" s="1139"/>
      <c r="AA130" s="1025">
        <v>6582506</v>
      </c>
      <c r="AB130" s="1026"/>
      <c r="AC130" s="1026"/>
      <c r="AD130" s="1026"/>
      <c r="AE130" s="1027"/>
      <c r="AF130" s="1028">
        <v>6382082</v>
      </c>
      <c r="AG130" s="1026"/>
      <c r="AH130" s="1026"/>
      <c r="AI130" s="1026"/>
      <c r="AJ130" s="1027"/>
      <c r="AK130" s="1028">
        <v>6125860</v>
      </c>
      <c r="AL130" s="1026"/>
      <c r="AM130" s="1026"/>
      <c r="AN130" s="1026"/>
      <c r="AO130" s="1027"/>
      <c r="AP130" s="1140"/>
      <c r="AQ130" s="1141"/>
      <c r="AR130" s="1141"/>
      <c r="AS130" s="1141"/>
      <c r="AT130" s="1142"/>
      <c r="AU130" s="229"/>
      <c r="AV130" s="229"/>
      <c r="AW130" s="229"/>
      <c r="AX130" s="1132" t="s">
        <v>509</v>
      </c>
      <c r="AY130" s="990"/>
      <c r="AZ130" s="990"/>
      <c r="BA130" s="990"/>
      <c r="BB130" s="990"/>
      <c r="BC130" s="990"/>
      <c r="BD130" s="990"/>
      <c r="BE130" s="991"/>
      <c r="BF130" s="1168">
        <v>15</v>
      </c>
      <c r="BG130" s="1169"/>
      <c r="BH130" s="1169"/>
      <c r="BI130" s="1169"/>
      <c r="BJ130" s="1169"/>
      <c r="BK130" s="1169"/>
      <c r="BL130" s="1170"/>
      <c r="BM130" s="1168">
        <v>25</v>
      </c>
      <c r="BN130" s="1169"/>
      <c r="BO130" s="1169"/>
      <c r="BP130" s="1169"/>
      <c r="BQ130" s="1169"/>
      <c r="BR130" s="1169"/>
      <c r="BS130" s="1170"/>
      <c r="BT130" s="1168">
        <v>35</v>
      </c>
      <c r="BU130" s="1169"/>
      <c r="BV130" s="1169"/>
      <c r="BW130" s="1169"/>
      <c r="BX130" s="1169"/>
      <c r="BY130" s="1169"/>
      <c r="BZ130" s="117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2"/>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c r="W131" s="1174" t="s">
        <v>510</v>
      </c>
      <c r="X131" s="1175"/>
      <c r="Y131" s="1175"/>
      <c r="Z131" s="1176"/>
      <c r="AA131" s="1071">
        <v>27696810</v>
      </c>
      <c r="AB131" s="1053"/>
      <c r="AC131" s="1053"/>
      <c r="AD131" s="1053"/>
      <c r="AE131" s="1054"/>
      <c r="AF131" s="1052">
        <v>28087283</v>
      </c>
      <c r="AG131" s="1053"/>
      <c r="AH131" s="1053"/>
      <c r="AI131" s="1053"/>
      <c r="AJ131" s="1054"/>
      <c r="AK131" s="1052">
        <v>29280505</v>
      </c>
      <c r="AL131" s="1053"/>
      <c r="AM131" s="1053"/>
      <c r="AN131" s="1053"/>
      <c r="AO131" s="1054"/>
      <c r="AP131" s="1177"/>
      <c r="AQ131" s="1178"/>
      <c r="AR131" s="1178"/>
      <c r="AS131" s="1178"/>
      <c r="AT131" s="1179"/>
      <c r="AU131" s="229"/>
      <c r="AV131" s="229"/>
      <c r="AW131" s="229"/>
      <c r="AX131" s="1150" t="s">
        <v>511</v>
      </c>
      <c r="AY131" s="791"/>
      <c r="AZ131" s="791"/>
      <c r="BA131" s="791"/>
      <c r="BB131" s="791"/>
      <c r="BC131" s="791"/>
      <c r="BD131" s="791"/>
      <c r="BE131" s="1103"/>
      <c r="BF131" s="1151">
        <v>48.8</v>
      </c>
      <c r="BG131" s="1152"/>
      <c r="BH131" s="1152"/>
      <c r="BI131" s="1152"/>
      <c r="BJ131" s="1152"/>
      <c r="BK131" s="1152"/>
      <c r="BL131" s="1153"/>
      <c r="BM131" s="1151">
        <v>350</v>
      </c>
      <c r="BN131" s="1152"/>
      <c r="BO131" s="1152"/>
      <c r="BP131" s="1152"/>
      <c r="BQ131" s="1152"/>
      <c r="BR131" s="1152"/>
      <c r="BS131" s="1153"/>
      <c r="BT131" s="1154"/>
      <c r="BU131" s="1155"/>
      <c r="BV131" s="1155"/>
      <c r="BW131" s="1155"/>
      <c r="BX131" s="1155"/>
      <c r="BY131" s="1155"/>
      <c r="BZ131" s="115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7" t="s">
        <v>512</v>
      </c>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61" t="s">
        <v>513</v>
      </c>
      <c r="W132" s="1161"/>
      <c r="X132" s="1161"/>
      <c r="Y132" s="1161"/>
      <c r="Z132" s="1162"/>
      <c r="AA132" s="1163">
        <v>15.846972989999999</v>
      </c>
      <c r="AB132" s="1164"/>
      <c r="AC132" s="1164"/>
      <c r="AD132" s="1164"/>
      <c r="AE132" s="1165"/>
      <c r="AF132" s="1166">
        <v>15.766330979999999</v>
      </c>
      <c r="AG132" s="1164"/>
      <c r="AH132" s="1164"/>
      <c r="AI132" s="1164"/>
      <c r="AJ132" s="1165"/>
      <c r="AK132" s="1166">
        <v>13.53239297</v>
      </c>
      <c r="AL132" s="1164"/>
      <c r="AM132" s="1164"/>
      <c r="AN132" s="1164"/>
      <c r="AO132" s="1165"/>
      <c r="AP132" s="1068"/>
      <c r="AQ132" s="1069"/>
      <c r="AR132" s="1069"/>
      <c r="AS132" s="1069"/>
      <c r="AT132" s="1167"/>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9"/>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44" t="s">
        <v>514</v>
      </c>
      <c r="W133" s="1144"/>
      <c r="X133" s="1144"/>
      <c r="Y133" s="1144"/>
      <c r="Z133" s="1145"/>
      <c r="AA133" s="1146">
        <v>16.600000000000001</v>
      </c>
      <c r="AB133" s="1147"/>
      <c r="AC133" s="1147"/>
      <c r="AD133" s="1147"/>
      <c r="AE133" s="1148"/>
      <c r="AF133" s="1146">
        <v>16.2</v>
      </c>
      <c r="AG133" s="1147"/>
      <c r="AH133" s="1147"/>
      <c r="AI133" s="1147"/>
      <c r="AJ133" s="1148"/>
      <c r="AK133" s="1146">
        <v>15</v>
      </c>
      <c r="AL133" s="1147"/>
      <c r="AM133" s="1147"/>
      <c r="AN133" s="1147"/>
      <c r="AO133" s="1148"/>
      <c r="AP133" s="1095"/>
      <c r="AQ133" s="1096"/>
      <c r="AR133" s="1096"/>
      <c r="AS133" s="1096"/>
      <c r="AT133" s="1149"/>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jhwle/Xyq72kYoQXiLLAbKm4XMyE6+FoweBCM2+LHMN755P3RmeVwVg62VtJ7K7EEupteCNsdez0teeWrTW5w==" saltValue="qb9kwsDVit5xeP7Jgsbp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AZ71:BD71"/>
    <mergeCell ref="AU71:AY71"/>
    <mergeCell ref="AP71:AT71"/>
    <mergeCell ref="AK71:AO71"/>
    <mergeCell ref="AF71:AJ71"/>
    <mergeCell ref="AA71:AE71"/>
    <mergeCell ref="V71:Z71"/>
    <mergeCell ref="Q71:U71"/>
    <mergeCell ref="B71:P71"/>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90" zoomScaleNormal="85" zoomScaleSheetLayoutView="9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Re3ypCSprILOmYRYhMY0s4wqdh68j6cTHtUVLdHmW14RVS0VMsXBOpV7uzz56hVwP2T9ZlBoqVZMTG9rpe3BmA==" saltValue="v36rL96nz6W10Rm3Z60aM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FbUaLLtJKtnO2wQhNAj9afqgm0qGiI1ElvB+U0WqL0nR50SyH4XCU6e0gnv4MCyvHvAdwf/7BAeHA0uYsYUJQ==" saltValue="T/YblhV6pwKjyIHMBQiPAA==" spinCount="100000" sheet="1" objects="1" scenarios="1"/>
  <dataConsolidate/>
  <phoneticPr fontId="2"/>
  <printOptions horizontalCentered="1" verticalCentered="1"/>
  <pageMargins left="0" right="0" top="0" bottom="0" header="0" footer="0"/>
  <pageSetup paperSize="8" scale="6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1" t="s">
        <v>518</v>
      </c>
      <c r="AP7" s="268"/>
      <c r="AQ7" s="269" t="s">
        <v>519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2"/>
      <c r="AP8" s="274" t="s">
        <v>520</v>
      </c>
      <c r="AQ8" s="275" t="s">
        <v>521</v>
      </c>
      <c r="AR8" s="276" t="s">
        <v>522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3" t="s">
        <v>523</v>
      </c>
      <c r="AL9" s="1184"/>
      <c r="AM9" s="1184"/>
      <c r="AN9" s="1185"/>
      <c r="AO9" s="277">
        <v>7839899</v>
      </c>
      <c r="AP9" s="277">
        <v>69280</v>
      </c>
      <c r="AQ9" s="278">
        <v>73084</v>
      </c>
      <c r="AR9" s="279">
        <v>-5.2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3" t="s">
        <v>524</v>
      </c>
      <c r="AL10" s="1184"/>
      <c r="AM10" s="1184"/>
      <c r="AN10" s="1185"/>
      <c r="AO10" s="280">
        <v>1436158</v>
      </c>
      <c r="AP10" s="280">
        <v>12691</v>
      </c>
      <c r="AQ10" s="281">
        <v>7105</v>
      </c>
      <c r="AR10" s="282">
        <v>78.599999999999994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3" t="s">
        <v>525</v>
      </c>
      <c r="AL11" s="1184"/>
      <c r="AM11" s="1184"/>
      <c r="AN11" s="1185"/>
      <c r="AO11" s="280">
        <v>1095149</v>
      </c>
      <c r="AP11" s="280">
        <v>9678</v>
      </c>
      <c r="AQ11" s="281">
        <v>1620</v>
      </c>
      <c r="AR11" s="282">
        <v>497.4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3" t="s">
        <v>526</v>
      </c>
      <c r="AL12" s="1184"/>
      <c r="AM12" s="1184"/>
      <c r="AN12" s="1185"/>
      <c r="AO12" s="280" t="s">
        <v>527</v>
      </c>
      <c r="AP12" s="280" t="s">
        <v>527</v>
      </c>
      <c r="AQ12" s="281">
        <v>15</v>
      </c>
      <c r="AR12" s="282" t="s">
        <v>527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3" t="s">
        <v>528</v>
      </c>
      <c r="AL13" s="1184"/>
      <c r="AM13" s="1184"/>
      <c r="AN13" s="1185"/>
      <c r="AO13" s="280">
        <v>325731</v>
      </c>
      <c r="AP13" s="280">
        <v>2878</v>
      </c>
      <c r="AQ13" s="281">
        <v>2261</v>
      </c>
      <c r="AR13" s="282">
        <v>27.3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3" t="s">
        <v>529</v>
      </c>
      <c r="AL14" s="1184"/>
      <c r="AM14" s="1184"/>
      <c r="AN14" s="1185"/>
      <c r="AO14" s="280">
        <v>141807</v>
      </c>
      <c r="AP14" s="280">
        <v>1253</v>
      </c>
      <c r="AQ14" s="281">
        <v>2995</v>
      </c>
      <c r="AR14" s="282">
        <v>-58.2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6" t="s">
        <v>530</v>
      </c>
      <c r="AL15" s="1187"/>
      <c r="AM15" s="1187"/>
      <c r="AN15" s="1188"/>
      <c r="AO15" s="280">
        <v>-649796</v>
      </c>
      <c r="AP15" s="280">
        <v>-5742</v>
      </c>
      <c r="AQ15" s="281">
        <v>-5467</v>
      </c>
      <c r="AR15" s="282">
        <v>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6" t="s">
        <v>190</v>
      </c>
      <c r="AL16" s="1187"/>
      <c r="AM16" s="1187"/>
      <c r="AN16" s="1188"/>
      <c r="AO16" s="280">
        <v>10188948</v>
      </c>
      <c r="AP16" s="280">
        <v>90039</v>
      </c>
      <c r="AQ16" s="281">
        <v>81613</v>
      </c>
      <c r="AR16" s="282">
        <v>10.3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532</v>
      </c>
      <c r="AP20" s="289" t="s">
        <v>533</v>
      </c>
      <c r="AQ20" s="290" t="s">
        <v>534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9" t="s">
        <v>535</v>
      </c>
      <c r="AL21" s="1190"/>
      <c r="AM21" s="1190"/>
      <c r="AN21" s="1191"/>
      <c r="AO21" s="293">
        <v>6.57</v>
      </c>
      <c r="AP21" s="294">
        <v>7.82</v>
      </c>
      <c r="AQ21" s="295">
        <v>-1.25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9" t="s">
        <v>536</v>
      </c>
      <c r="AL22" s="1190"/>
      <c r="AM22" s="1190"/>
      <c r="AN22" s="1191"/>
      <c r="AO22" s="298">
        <v>98.5</v>
      </c>
      <c r="AP22" s="299">
        <v>98.5</v>
      </c>
      <c r="AQ22" s="300">
        <v>0</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80" t="s">
        <v>537</v>
      </c>
      <c r="B26" s="1180"/>
      <c r="C26" s="1180"/>
      <c r="D26" s="1180"/>
      <c r="E26" s="1180"/>
      <c r="F26" s="1180"/>
      <c r="G26" s="1180"/>
      <c r="H26" s="1180"/>
      <c r="I26" s="1180"/>
      <c r="J26" s="1180"/>
      <c r="K26" s="1180"/>
      <c r="L26" s="1180"/>
      <c r="M26" s="1180"/>
      <c r="N26" s="1180"/>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0"/>
      <c r="AL26" s="1180"/>
      <c r="AM26" s="1180"/>
      <c r="AN26" s="1180"/>
      <c r="AO26" s="1180"/>
      <c r="AP26" s="1180"/>
      <c r="AQ26" s="1180"/>
      <c r="AR26" s="1180"/>
      <c r="AS26" s="1180"/>
      <c r="AT26" s="263"/>
    </row>
    <row r="27" spans="1:46" x14ac:dyDescent="0.15">
      <c r="A27" s="305"/>
      <c r="AO27" s="258"/>
      <c r="AP27" s="258"/>
      <c r="AQ27" s="258"/>
      <c r="AR27" s="258"/>
      <c r="AS27" s="258"/>
      <c r="AT27" s="258"/>
    </row>
    <row r="28" spans="1:46" ht="17.25" x14ac:dyDescent="0.15">
      <c r="A28" s="259" t="s">
        <v>538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1" t="s">
        <v>518</v>
      </c>
      <c r="AP30" s="268"/>
      <c r="AQ30" s="269" t="s">
        <v>519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2"/>
      <c r="AP31" s="274" t="s">
        <v>520</v>
      </c>
      <c r="AQ31" s="275" t="s">
        <v>521</v>
      </c>
      <c r="AR31" s="276" t="s">
        <v>522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7" t="s">
        <v>540</v>
      </c>
      <c r="AL32" s="1198"/>
      <c r="AM32" s="1198"/>
      <c r="AN32" s="1199"/>
      <c r="AO32" s="308">
        <v>7186942</v>
      </c>
      <c r="AP32" s="308">
        <v>63510</v>
      </c>
      <c r="AQ32" s="309">
        <v>55203</v>
      </c>
      <c r="AR32" s="310">
        <v>15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7" t="s">
        <v>541</v>
      </c>
      <c r="AL33" s="1198"/>
      <c r="AM33" s="1198"/>
      <c r="AN33" s="1199"/>
      <c r="AO33" s="308" t="s">
        <v>527</v>
      </c>
      <c r="AP33" s="308" t="s">
        <v>527</v>
      </c>
      <c r="AQ33" s="309" t="s">
        <v>527</v>
      </c>
      <c r="AR33" s="310" t="s">
        <v>527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7" t="s">
        <v>542</v>
      </c>
      <c r="AL34" s="1198"/>
      <c r="AM34" s="1198"/>
      <c r="AN34" s="1199"/>
      <c r="AO34" s="308" t="s">
        <v>527</v>
      </c>
      <c r="AP34" s="308" t="s">
        <v>527</v>
      </c>
      <c r="AQ34" s="309">
        <v>23</v>
      </c>
      <c r="AR34" s="310" t="s">
        <v>527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7" t="s">
        <v>543</v>
      </c>
      <c r="AL35" s="1198"/>
      <c r="AM35" s="1198"/>
      <c r="AN35" s="1199"/>
      <c r="AO35" s="308">
        <v>2739314</v>
      </c>
      <c r="AP35" s="308">
        <v>24207</v>
      </c>
      <c r="AQ35" s="309">
        <v>14477</v>
      </c>
      <c r="AR35" s="310">
        <v>67.2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7" t="s">
        <v>544</v>
      </c>
      <c r="AL36" s="1198"/>
      <c r="AM36" s="1198"/>
      <c r="AN36" s="1199"/>
      <c r="AO36" s="308">
        <v>106646</v>
      </c>
      <c r="AP36" s="308">
        <v>942</v>
      </c>
      <c r="AQ36" s="309">
        <v>1238</v>
      </c>
      <c r="AR36" s="310">
        <v>-23.9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7" t="s">
        <v>545</v>
      </c>
      <c r="AL37" s="1198"/>
      <c r="AM37" s="1198"/>
      <c r="AN37" s="1199"/>
      <c r="AO37" s="308">
        <v>95983</v>
      </c>
      <c r="AP37" s="308">
        <v>848</v>
      </c>
      <c r="AQ37" s="309">
        <v>619</v>
      </c>
      <c r="AR37" s="310">
        <v>37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0" t="s">
        <v>546</v>
      </c>
      <c r="AL38" s="1201"/>
      <c r="AM38" s="1201"/>
      <c r="AN38" s="1202"/>
      <c r="AO38" s="311" t="s">
        <v>527</v>
      </c>
      <c r="AP38" s="311" t="s">
        <v>527</v>
      </c>
      <c r="AQ38" s="312">
        <v>3</v>
      </c>
      <c r="AR38" s="300" t="s">
        <v>527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0" t="s">
        <v>547</v>
      </c>
      <c r="AL39" s="1201"/>
      <c r="AM39" s="1201"/>
      <c r="AN39" s="1202"/>
      <c r="AO39" s="308">
        <v>-40672</v>
      </c>
      <c r="AP39" s="308">
        <v>-359</v>
      </c>
      <c r="AQ39" s="309">
        <v>-3879</v>
      </c>
      <c r="AR39" s="310">
        <v>-90.7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7" t="s">
        <v>548</v>
      </c>
      <c r="AL40" s="1198"/>
      <c r="AM40" s="1198"/>
      <c r="AN40" s="1199"/>
      <c r="AO40" s="308">
        <v>-6125860</v>
      </c>
      <c r="AP40" s="308">
        <v>-54134</v>
      </c>
      <c r="AQ40" s="309">
        <v>-49249</v>
      </c>
      <c r="AR40" s="310">
        <v>9.9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3" t="s">
        <v>302</v>
      </c>
      <c r="AL41" s="1204"/>
      <c r="AM41" s="1204"/>
      <c r="AN41" s="1205"/>
      <c r="AO41" s="308">
        <v>3962353</v>
      </c>
      <c r="AP41" s="308">
        <v>35015</v>
      </c>
      <c r="AQ41" s="309">
        <v>18435</v>
      </c>
      <c r="AR41" s="310">
        <v>89.9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2" t="s">
        <v>518</v>
      </c>
      <c r="AN49" s="1194" t="s">
        <v>552</v>
      </c>
      <c r="AO49" s="1195"/>
      <c r="AP49" s="1195"/>
      <c r="AQ49" s="1195"/>
      <c r="AR49" s="119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3"/>
      <c r="AN50" s="324" t="s">
        <v>553</v>
      </c>
      <c r="AO50" s="325" t="s">
        <v>554</v>
      </c>
      <c r="AP50" s="326" t="s">
        <v>555</v>
      </c>
      <c r="AQ50" s="327" t="s">
        <v>556</v>
      </c>
      <c r="AR50" s="328" t="s">
        <v>557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558</v>
      </c>
      <c r="AL51" s="321"/>
      <c r="AM51" s="329">
        <v>4511512</v>
      </c>
      <c r="AN51" s="330">
        <v>37959</v>
      </c>
      <c r="AO51" s="331">
        <v>-35.799999999999997</v>
      </c>
      <c r="AP51" s="332">
        <v>68655</v>
      </c>
      <c r="AQ51" s="333">
        <v>4.0999999999999996</v>
      </c>
      <c r="AR51" s="334">
        <v>-39.9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559</v>
      </c>
      <c r="AM52" s="337">
        <v>2121590</v>
      </c>
      <c r="AN52" s="338">
        <v>17851</v>
      </c>
      <c r="AO52" s="339">
        <v>-30.3</v>
      </c>
      <c r="AP52" s="340">
        <v>32316</v>
      </c>
      <c r="AQ52" s="341">
        <v>-1.4</v>
      </c>
      <c r="AR52" s="342">
        <v>-28.9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560</v>
      </c>
      <c r="AL53" s="321"/>
      <c r="AM53" s="329">
        <v>4598987</v>
      </c>
      <c r="AN53" s="330">
        <v>39187</v>
      </c>
      <c r="AO53" s="331">
        <v>3.2</v>
      </c>
      <c r="AP53" s="332">
        <v>66863</v>
      </c>
      <c r="AQ53" s="333">
        <v>-2.6</v>
      </c>
      <c r="AR53" s="334">
        <v>5.8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559</v>
      </c>
      <c r="AM54" s="337">
        <v>2174317</v>
      </c>
      <c r="AN54" s="338">
        <v>18527</v>
      </c>
      <c r="AO54" s="339">
        <v>3.8</v>
      </c>
      <c r="AP54" s="340">
        <v>32770</v>
      </c>
      <c r="AQ54" s="341">
        <v>1.4</v>
      </c>
      <c r="AR54" s="342">
        <v>2.4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561</v>
      </c>
      <c r="AL55" s="321"/>
      <c r="AM55" s="329">
        <v>5082012</v>
      </c>
      <c r="AN55" s="330">
        <v>43780</v>
      </c>
      <c r="AO55" s="331">
        <v>11.7</v>
      </c>
      <c r="AP55" s="332">
        <v>72051</v>
      </c>
      <c r="AQ55" s="333">
        <v>7.8</v>
      </c>
      <c r="AR55" s="334">
        <v>3.9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559</v>
      </c>
      <c r="AM56" s="337">
        <v>2964409</v>
      </c>
      <c r="AN56" s="338">
        <v>25537</v>
      </c>
      <c r="AO56" s="339">
        <v>37.799999999999997</v>
      </c>
      <c r="AP56" s="340">
        <v>34140</v>
      </c>
      <c r="AQ56" s="341">
        <v>4.2</v>
      </c>
      <c r="AR56" s="342">
        <v>33.6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562</v>
      </c>
      <c r="AL57" s="321"/>
      <c r="AM57" s="329">
        <v>4065053</v>
      </c>
      <c r="AN57" s="330">
        <v>35458</v>
      </c>
      <c r="AO57" s="331">
        <v>-19</v>
      </c>
      <c r="AP57" s="332">
        <v>72756</v>
      </c>
      <c r="AQ57" s="333">
        <v>1</v>
      </c>
      <c r="AR57" s="334">
        <v>-20</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559</v>
      </c>
      <c r="AM58" s="337">
        <v>1646993</v>
      </c>
      <c r="AN58" s="338">
        <v>14366</v>
      </c>
      <c r="AO58" s="339">
        <v>-43.7</v>
      </c>
      <c r="AP58" s="340">
        <v>32117</v>
      </c>
      <c r="AQ58" s="341">
        <v>-5.9</v>
      </c>
      <c r="AR58" s="342">
        <v>-37.799999999999997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563</v>
      </c>
      <c r="AL59" s="321"/>
      <c r="AM59" s="329">
        <v>3401056</v>
      </c>
      <c r="AN59" s="330">
        <v>30055</v>
      </c>
      <c r="AO59" s="331">
        <v>-15.2</v>
      </c>
      <c r="AP59" s="332">
        <v>62281</v>
      </c>
      <c r="AQ59" s="333">
        <v>-14.4</v>
      </c>
      <c r="AR59" s="334">
        <v>-0.8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559</v>
      </c>
      <c r="AM60" s="337">
        <v>1724411</v>
      </c>
      <c r="AN60" s="338">
        <v>15238</v>
      </c>
      <c r="AO60" s="339">
        <v>6.1</v>
      </c>
      <c r="AP60" s="340">
        <v>38152</v>
      </c>
      <c r="AQ60" s="341">
        <v>18.8</v>
      </c>
      <c r="AR60" s="342">
        <v>-12.7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564</v>
      </c>
      <c r="AL61" s="343"/>
      <c r="AM61" s="344">
        <v>4331724</v>
      </c>
      <c r="AN61" s="345">
        <v>37288</v>
      </c>
      <c r="AO61" s="346">
        <v>-11</v>
      </c>
      <c r="AP61" s="347">
        <v>68521</v>
      </c>
      <c r="AQ61" s="348">
        <v>-0.8</v>
      </c>
      <c r="AR61" s="334">
        <v>-10.199999999999999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559</v>
      </c>
      <c r="AM62" s="337">
        <v>2126344</v>
      </c>
      <c r="AN62" s="338">
        <v>18304</v>
      </c>
      <c r="AO62" s="339">
        <v>-5.3</v>
      </c>
      <c r="AP62" s="340">
        <v>33899</v>
      </c>
      <c r="AQ62" s="341">
        <v>3.4</v>
      </c>
      <c r="AR62" s="342">
        <v>-8.6999999999999993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Jd78/ezPdPAtMV3UoMSTq8kxaMvvPJGxW26rAKfE2kwbPulxOPL8wzC+FmHOTyon8LpbSmAUHF7vq2lievOoQg==" saltValue="rj8hL0qz79rjpix48m7w6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566</v>
      </c>
    </row>
    <row r="120" spans="125:125" ht="13.5" hidden="1" customHeight="1" x14ac:dyDescent="0.15"/>
    <row r="121" spans="125:125" ht="13.5" hidden="1" customHeight="1" x14ac:dyDescent="0.15">
      <c r="DU121" s="255"/>
    </row>
  </sheetData>
  <sheetProtection algorithmName="SHA-512" hashValue="i09ohjcwLyVr7rnbfAjI67xJWw39z0njc+paYrIJhVBT+YgtpMiGkC/S3F+5IGNCDMHe9/y2lTnWOTTdyOVvoA==" saltValue="1puqSyP93rvXMMnLy7XZF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567</v>
      </c>
    </row>
  </sheetData>
  <sheetProtection algorithmName="SHA-512" hashValue="BoapLikOdHoNfgiZiukldexc7cVGsRB6F0nZSGdV8F9PfTsoCcGAHD23m6JKACmS0q4PqVcveBy7jxX07MiSjQ==" saltValue="aF3R4GcQvQ4VYsAKj5coZ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06" t="s">
        <v>3</v>
      </c>
      <c r="D47" s="1206"/>
      <c r="E47" s="1207"/>
      <c r="F47" s="11">
        <v>26.12</v>
      </c>
      <c r="G47" s="12">
        <v>24.88</v>
      </c>
      <c r="H47" s="12">
        <v>23.03</v>
      </c>
      <c r="I47" s="12">
        <v>20.96</v>
      </c>
      <c r="J47" s="13">
        <v>22.96</v>
      </c>
    </row>
    <row r="48" spans="2:10" ht="57.75" customHeight="1" x14ac:dyDescent="0.15">
      <c r="B48" s="14"/>
      <c r="C48" s="1208" t="s">
        <v>4</v>
      </c>
      <c r="D48" s="1208"/>
      <c r="E48" s="1209"/>
      <c r="F48" s="15">
        <v>1.27</v>
      </c>
      <c r="G48" s="16">
        <v>1.19</v>
      </c>
      <c r="H48" s="16">
        <v>1.6</v>
      </c>
      <c r="I48" s="16">
        <v>1.88</v>
      </c>
      <c r="J48" s="17">
        <v>7.7</v>
      </c>
    </row>
    <row r="49" spans="2:10" ht="57.75" customHeight="1" thickBot="1" x14ac:dyDescent="0.2">
      <c r="B49" s="18"/>
      <c r="C49" s="1210" t="s">
        <v>5</v>
      </c>
      <c r="D49" s="1210"/>
      <c r="E49" s="1211"/>
      <c r="F49" s="19" t="s">
        <v>573</v>
      </c>
      <c r="G49" s="20">
        <v>1.26</v>
      </c>
      <c r="H49" s="20" t="s">
        <v>574</v>
      </c>
      <c r="I49" s="20" t="s">
        <v>575</v>
      </c>
      <c r="J49" s="21">
        <v>8.4499999999999993</v>
      </c>
    </row>
    <row r="50" spans="2:10" x14ac:dyDescent="0.15"/>
  </sheetData>
  <sheetProtection algorithmName="SHA-512" hashValue="MwLphrNtD83lJyKw9Zdr72Uik3KNM21JlHmKkDtbunBh8ln2G7hHtb9viAgN3D8yM1ZmJK2KLrwGRHjLARmNAA==" saltValue="zxl+/JkW/Eh0XuSTqdsnI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8" t="s">
        <v>576</v>
      </c>
      <c r="D34" s="1218"/>
      <c r="E34" s="1219"/>
      <c r="F34" s="32">
        <v>1.26</v>
      </c>
      <c r="G34" s="33">
        <v>1.19</v>
      </c>
      <c r="H34" s="33">
        <v>1.6</v>
      </c>
      <c r="I34" s="33">
        <v>1.88</v>
      </c>
      <c r="J34" s="34">
        <v>7.7</v>
      </c>
      <c r="K34" s="22"/>
      <c r="L34" s="22"/>
      <c r="M34" s="22"/>
      <c r="N34" s="22"/>
      <c r="O34" s="22"/>
      <c r="P34" s="22"/>
    </row>
    <row r="35" spans="1:16" ht="39" customHeight="1" x14ac:dyDescent="0.15">
      <c r="A35" s="22"/>
      <c r="B35" s="35"/>
      <c r="C35" s="1212" t="s">
        <v>577</v>
      </c>
      <c r="D35" s="1213"/>
      <c r="E35" s="1214"/>
      <c r="F35" s="36">
        <v>6.66</v>
      </c>
      <c r="G35" s="37">
        <v>6.37</v>
      </c>
      <c r="H35" s="37">
        <v>5.62</v>
      </c>
      <c r="I35" s="37">
        <v>4.82</v>
      </c>
      <c r="J35" s="38">
        <v>6.99</v>
      </c>
      <c r="K35" s="22"/>
      <c r="L35" s="22"/>
      <c r="M35" s="22"/>
      <c r="N35" s="22"/>
      <c r="O35" s="22"/>
      <c r="P35" s="22"/>
    </row>
    <row r="36" spans="1:16" ht="39" customHeight="1" x14ac:dyDescent="0.15">
      <c r="A36" s="22"/>
      <c r="B36" s="35"/>
      <c r="C36" s="1212" t="s">
        <v>578</v>
      </c>
      <c r="D36" s="1213"/>
      <c r="E36" s="1214"/>
      <c r="F36" s="36">
        <v>5.89</v>
      </c>
      <c r="G36" s="37">
        <v>6.03</v>
      </c>
      <c r="H36" s="37">
        <v>6.22</v>
      </c>
      <c r="I36" s="37">
        <v>6.82</v>
      </c>
      <c r="J36" s="38">
        <v>6.28</v>
      </c>
      <c r="K36" s="22"/>
      <c r="L36" s="22"/>
      <c r="M36" s="22"/>
      <c r="N36" s="22"/>
      <c r="O36" s="22"/>
      <c r="P36" s="22"/>
    </row>
    <row r="37" spans="1:16" ht="39" customHeight="1" x14ac:dyDescent="0.15">
      <c r="A37" s="22"/>
      <c r="B37" s="35"/>
      <c r="C37" s="1212" t="s">
        <v>579</v>
      </c>
      <c r="D37" s="1213"/>
      <c r="E37" s="1214"/>
      <c r="F37" s="36" t="s">
        <v>527</v>
      </c>
      <c r="G37" s="37" t="s">
        <v>527</v>
      </c>
      <c r="H37" s="37" t="s">
        <v>527</v>
      </c>
      <c r="I37" s="37">
        <v>1.63</v>
      </c>
      <c r="J37" s="38">
        <v>1.53</v>
      </c>
      <c r="K37" s="22"/>
      <c r="L37" s="22"/>
      <c r="M37" s="22"/>
      <c r="N37" s="22"/>
      <c r="O37" s="22"/>
      <c r="P37" s="22"/>
    </row>
    <row r="38" spans="1:16" ht="39" customHeight="1" x14ac:dyDescent="0.15">
      <c r="A38" s="22"/>
      <c r="B38" s="35"/>
      <c r="C38" s="1212" t="s">
        <v>580</v>
      </c>
      <c r="D38" s="1213"/>
      <c r="E38" s="1214"/>
      <c r="F38" s="36">
        <v>0.08</v>
      </c>
      <c r="G38" s="37">
        <v>0</v>
      </c>
      <c r="H38" s="37">
        <v>0.03</v>
      </c>
      <c r="I38" s="37">
        <v>0.02</v>
      </c>
      <c r="J38" s="38">
        <v>0.75</v>
      </c>
      <c r="K38" s="22"/>
      <c r="L38" s="22"/>
      <c r="M38" s="22"/>
      <c r="N38" s="22"/>
      <c r="O38" s="22"/>
      <c r="P38" s="22"/>
    </row>
    <row r="39" spans="1:16" ht="39" customHeight="1" x14ac:dyDescent="0.15">
      <c r="A39" s="22"/>
      <c r="B39" s="35"/>
      <c r="C39" s="1212" t="s">
        <v>581</v>
      </c>
      <c r="D39" s="1213"/>
      <c r="E39" s="1214"/>
      <c r="F39" s="36">
        <v>1.95</v>
      </c>
      <c r="G39" s="37">
        <v>0.23</v>
      </c>
      <c r="H39" s="37">
        <v>0.21</v>
      </c>
      <c r="I39" s="37">
        <v>0.16</v>
      </c>
      <c r="J39" s="38">
        <v>0.54</v>
      </c>
      <c r="K39" s="22"/>
      <c r="L39" s="22"/>
      <c r="M39" s="22"/>
      <c r="N39" s="22"/>
      <c r="O39" s="22"/>
      <c r="P39" s="22"/>
    </row>
    <row r="40" spans="1:16" ht="39" customHeight="1" x14ac:dyDescent="0.15">
      <c r="A40" s="22"/>
      <c r="B40" s="35"/>
      <c r="C40" s="1212" t="s">
        <v>582</v>
      </c>
      <c r="D40" s="1213"/>
      <c r="E40" s="1214"/>
      <c r="F40" s="36">
        <v>0</v>
      </c>
      <c r="G40" s="37">
        <v>0</v>
      </c>
      <c r="H40" s="37">
        <v>0</v>
      </c>
      <c r="I40" s="37">
        <v>0</v>
      </c>
      <c r="J40" s="38">
        <v>0</v>
      </c>
      <c r="K40" s="22"/>
      <c r="L40" s="22"/>
      <c r="M40" s="22"/>
      <c r="N40" s="22"/>
      <c r="O40" s="22"/>
      <c r="P40" s="22"/>
    </row>
    <row r="41" spans="1:16" ht="39" customHeight="1" x14ac:dyDescent="0.15">
      <c r="A41" s="22"/>
      <c r="B41" s="35"/>
      <c r="C41" s="1212" t="s">
        <v>583</v>
      </c>
      <c r="D41" s="1213"/>
      <c r="E41" s="1214"/>
      <c r="F41" s="36">
        <v>0</v>
      </c>
      <c r="G41" s="37">
        <v>0</v>
      </c>
      <c r="H41" s="37">
        <v>0</v>
      </c>
      <c r="I41" s="37">
        <v>0</v>
      </c>
      <c r="J41" s="38">
        <v>0</v>
      </c>
      <c r="K41" s="22"/>
      <c r="L41" s="22"/>
      <c r="M41" s="22"/>
      <c r="N41" s="22"/>
      <c r="O41" s="22"/>
      <c r="P41" s="22"/>
    </row>
    <row r="42" spans="1:16" ht="39" customHeight="1" x14ac:dyDescent="0.15">
      <c r="A42" s="22"/>
      <c r="B42" s="39"/>
      <c r="C42" s="1212" t="s">
        <v>584</v>
      </c>
      <c r="D42" s="1213"/>
      <c r="E42" s="1214"/>
      <c r="F42" s="36" t="s">
        <v>527</v>
      </c>
      <c r="G42" s="37" t="s">
        <v>585</v>
      </c>
      <c r="H42" s="37" t="s">
        <v>586</v>
      </c>
      <c r="I42" s="37" t="s">
        <v>527</v>
      </c>
      <c r="J42" s="38" t="s">
        <v>527</v>
      </c>
      <c r="K42" s="22"/>
      <c r="L42" s="22"/>
      <c r="M42" s="22"/>
      <c r="N42" s="22"/>
      <c r="O42" s="22"/>
      <c r="P42" s="22"/>
    </row>
    <row r="43" spans="1:16" ht="39" customHeight="1" thickBot="1" x14ac:dyDescent="0.2">
      <c r="A43" s="22"/>
      <c r="B43" s="40"/>
      <c r="C43" s="1215" t="s">
        <v>587</v>
      </c>
      <c r="D43" s="1216"/>
      <c r="E43" s="1217"/>
      <c r="F43" s="41">
        <v>0.13</v>
      </c>
      <c r="G43" s="42">
        <v>0.01</v>
      </c>
      <c r="H43" s="42">
        <v>1.29</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gDIPtv2d/JdYPgXjhg22kh2pWKX9xAWikGWHjnhzY00Qvs4vkgBVuOUm418mb0TWHA7YvbTiz8L67Ndbs6d6A==" saltValue="HpRTgcA5kgRLP3L7LrHV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20" t="s">
        <v>11</v>
      </c>
      <c r="C45" s="1221"/>
      <c r="D45" s="58"/>
      <c r="E45" s="1226" t="s">
        <v>12</v>
      </c>
      <c r="F45" s="1226"/>
      <c r="G45" s="1226"/>
      <c r="H45" s="1226"/>
      <c r="I45" s="1226"/>
      <c r="J45" s="1227"/>
      <c r="K45" s="59">
        <v>8621</v>
      </c>
      <c r="L45" s="60">
        <v>8426</v>
      </c>
      <c r="M45" s="60">
        <v>7897</v>
      </c>
      <c r="N45" s="60">
        <v>7491</v>
      </c>
      <c r="O45" s="61">
        <v>7187</v>
      </c>
      <c r="P45" s="48"/>
      <c r="Q45" s="48"/>
      <c r="R45" s="48"/>
      <c r="S45" s="48"/>
      <c r="T45" s="48"/>
      <c r="U45" s="48"/>
    </row>
    <row r="46" spans="1:21" ht="30.75" customHeight="1" x14ac:dyDescent="0.15">
      <c r="A46" s="48"/>
      <c r="B46" s="1222"/>
      <c r="C46" s="1223"/>
      <c r="D46" s="62"/>
      <c r="E46" s="1228" t="s">
        <v>13</v>
      </c>
      <c r="F46" s="1228"/>
      <c r="G46" s="1228"/>
      <c r="H46" s="1228"/>
      <c r="I46" s="1228"/>
      <c r="J46" s="1229"/>
      <c r="K46" s="63" t="s">
        <v>527</v>
      </c>
      <c r="L46" s="64" t="s">
        <v>527</v>
      </c>
      <c r="M46" s="64" t="s">
        <v>527</v>
      </c>
      <c r="N46" s="64" t="s">
        <v>527</v>
      </c>
      <c r="O46" s="65" t="s">
        <v>527</v>
      </c>
      <c r="P46" s="48"/>
      <c r="Q46" s="48"/>
      <c r="R46" s="48"/>
      <c r="S46" s="48"/>
      <c r="T46" s="48"/>
      <c r="U46" s="48"/>
    </row>
    <row r="47" spans="1:21" ht="30.75" customHeight="1" x14ac:dyDescent="0.15">
      <c r="A47" s="48"/>
      <c r="B47" s="1222"/>
      <c r="C47" s="1223"/>
      <c r="D47" s="62"/>
      <c r="E47" s="1228" t="s">
        <v>14</v>
      </c>
      <c r="F47" s="1228"/>
      <c r="G47" s="1228"/>
      <c r="H47" s="1228"/>
      <c r="I47" s="1228"/>
      <c r="J47" s="1229"/>
      <c r="K47" s="63" t="s">
        <v>527</v>
      </c>
      <c r="L47" s="64" t="s">
        <v>527</v>
      </c>
      <c r="M47" s="64" t="s">
        <v>527</v>
      </c>
      <c r="N47" s="64" t="s">
        <v>527</v>
      </c>
      <c r="O47" s="65" t="s">
        <v>527</v>
      </c>
      <c r="P47" s="48"/>
      <c r="Q47" s="48"/>
      <c r="R47" s="48"/>
      <c r="S47" s="48"/>
      <c r="T47" s="48"/>
      <c r="U47" s="48"/>
    </row>
    <row r="48" spans="1:21" ht="30.75" customHeight="1" x14ac:dyDescent="0.15">
      <c r="A48" s="48"/>
      <c r="B48" s="1222"/>
      <c r="C48" s="1223"/>
      <c r="D48" s="62"/>
      <c r="E48" s="1228" t="s">
        <v>15</v>
      </c>
      <c r="F48" s="1228"/>
      <c r="G48" s="1228"/>
      <c r="H48" s="1228"/>
      <c r="I48" s="1228"/>
      <c r="J48" s="1229"/>
      <c r="K48" s="63">
        <v>2696</v>
      </c>
      <c r="L48" s="64">
        <v>2898</v>
      </c>
      <c r="M48" s="64">
        <v>2935</v>
      </c>
      <c r="N48" s="64">
        <v>3142</v>
      </c>
      <c r="O48" s="65">
        <v>2739</v>
      </c>
      <c r="P48" s="48"/>
      <c r="Q48" s="48"/>
      <c r="R48" s="48"/>
      <c r="S48" s="48"/>
      <c r="T48" s="48"/>
      <c r="U48" s="48"/>
    </row>
    <row r="49" spans="1:21" ht="30.75" customHeight="1" x14ac:dyDescent="0.15">
      <c r="A49" s="48"/>
      <c r="B49" s="1222"/>
      <c r="C49" s="1223"/>
      <c r="D49" s="62"/>
      <c r="E49" s="1228" t="s">
        <v>16</v>
      </c>
      <c r="F49" s="1228"/>
      <c r="G49" s="1228"/>
      <c r="H49" s="1228"/>
      <c r="I49" s="1228"/>
      <c r="J49" s="1229"/>
      <c r="K49" s="63">
        <v>104</v>
      </c>
      <c r="L49" s="64">
        <v>101</v>
      </c>
      <c r="M49" s="64">
        <v>101</v>
      </c>
      <c r="N49" s="64">
        <v>105</v>
      </c>
      <c r="O49" s="65">
        <v>107</v>
      </c>
      <c r="P49" s="48"/>
      <c r="Q49" s="48"/>
      <c r="R49" s="48"/>
      <c r="S49" s="48"/>
      <c r="T49" s="48"/>
      <c r="U49" s="48"/>
    </row>
    <row r="50" spans="1:21" ht="30.75" customHeight="1" x14ac:dyDescent="0.15">
      <c r="A50" s="48"/>
      <c r="B50" s="1222"/>
      <c r="C50" s="1223"/>
      <c r="D50" s="62"/>
      <c r="E50" s="1228" t="s">
        <v>17</v>
      </c>
      <c r="F50" s="1228"/>
      <c r="G50" s="1228"/>
      <c r="H50" s="1228"/>
      <c r="I50" s="1228"/>
      <c r="J50" s="1229"/>
      <c r="K50" s="63">
        <v>197</v>
      </c>
      <c r="L50" s="64">
        <v>135</v>
      </c>
      <c r="M50" s="64">
        <v>94</v>
      </c>
      <c r="N50" s="64">
        <v>133</v>
      </c>
      <c r="O50" s="65">
        <v>96</v>
      </c>
      <c r="P50" s="48"/>
      <c r="Q50" s="48"/>
      <c r="R50" s="48"/>
      <c r="S50" s="48"/>
      <c r="T50" s="48"/>
      <c r="U50" s="48"/>
    </row>
    <row r="51" spans="1:21" ht="30.75" customHeight="1" x14ac:dyDescent="0.15">
      <c r="A51" s="48"/>
      <c r="B51" s="1224"/>
      <c r="C51" s="1225"/>
      <c r="D51" s="66"/>
      <c r="E51" s="1228" t="s">
        <v>18</v>
      </c>
      <c r="F51" s="1228"/>
      <c r="G51" s="1228"/>
      <c r="H51" s="1228"/>
      <c r="I51" s="1228"/>
      <c r="J51" s="1229"/>
      <c r="K51" s="63">
        <v>0</v>
      </c>
      <c r="L51" s="64">
        <v>0</v>
      </c>
      <c r="M51" s="64">
        <v>0</v>
      </c>
      <c r="N51" s="64">
        <v>0</v>
      </c>
      <c r="O51" s="65" t="s">
        <v>527</v>
      </c>
      <c r="P51" s="48"/>
      <c r="Q51" s="48"/>
      <c r="R51" s="48"/>
      <c r="S51" s="48"/>
      <c r="T51" s="48"/>
      <c r="U51" s="48"/>
    </row>
    <row r="52" spans="1:21" ht="30.75" customHeight="1" x14ac:dyDescent="0.15">
      <c r="A52" s="48"/>
      <c r="B52" s="1230" t="s">
        <v>19</v>
      </c>
      <c r="C52" s="1231"/>
      <c r="D52" s="66"/>
      <c r="E52" s="1228" t="s">
        <v>20</v>
      </c>
      <c r="F52" s="1228"/>
      <c r="G52" s="1228"/>
      <c r="H52" s="1228"/>
      <c r="I52" s="1228"/>
      <c r="J52" s="1229"/>
      <c r="K52" s="63">
        <v>6837</v>
      </c>
      <c r="L52" s="64">
        <v>6806</v>
      </c>
      <c r="M52" s="64">
        <v>6638</v>
      </c>
      <c r="N52" s="64">
        <v>6443</v>
      </c>
      <c r="O52" s="65">
        <v>6167</v>
      </c>
      <c r="P52" s="48"/>
      <c r="Q52" s="48"/>
      <c r="R52" s="48"/>
      <c r="S52" s="48"/>
      <c r="T52" s="48"/>
      <c r="U52" s="48"/>
    </row>
    <row r="53" spans="1:21" ht="30.75" customHeight="1" thickBot="1" x14ac:dyDescent="0.2">
      <c r="A53" s="48"/>
      <c r="B53" s="1232" t="s">
        <v>21</v>
      </c>
      <c r="C53" s="1233"/>
      <c r="D53" s="67"/>
      <c r="E53" s="1234" t="s">
        <v>22</v>
      </c>
      <c r="F53" s="1234"/>
      <c r="G53" s="1234"/>
      <c r="H53" s="1234"/>
      <c r="I53" s="1234"/>
      <c r="J53" s="1235"/>
      <c r="K53" s="68">
        <v>4781</v>
      </c>
      <c r="L53" s="69">
        <v>4754</v>
      </c>
      <c r="M53" s="69">
        <v>4389</v>
      </c>
      <c r="N53" s="69">
        <v>4428</v>
      </c>
      <c r="O53" s="70">
        <v>3962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36" t="s">
        <v>25</v>
      </c>
      <c r="C57" s="1237"/>
      <c r="D57" s="1240" t="s">
        <v>26</v>
      </c>
      <c r="E57" s="1241"/>
      <c r="F57" s="1241"/>
      <c r="G57" s="1241"/>
      <c r="H57" s="1241"/>
      <c r="I57" s="1241"/>
      <c r="J57" s="1242"/>
      <c r="K57" s="83"/>
      <c r="L57" s="84"/>
      <c r="M57" s="84"/>
      <c r="N57" s="84"/>
      <c r="O57" s="85"/>
    </row>
    <row r="58" spans="1:21" ht="31.5" customHeight="1" thickBot="1" x14ac:dyDescent="0.2">
      <c r="B58" s="1238"/>
      <c r="C58" s="1239"/>
      <c r="D58" s="1243" t="s">
        <v>27</v>
      </c>
      <c r="E58" s="1244"/>
      <c r="F58" s="1244"/>
      <c r="G58" s="1244"/>
      <c r="H58" s="1244"/>
      <c r="I58" s="1244"/>
      <c r="J58" s="124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LufMemyQJU+4FIk4umbprZaZo306QXWeV3R6Bzi5f48uULRx2L3MPRzGU5XIGS2tLFIbIzI/UwOfA90v+YUPw==" saltValue="l7mhTf3QgvL2G8V1Dt0B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46" t="s">
        <v>30</v>
      </c>
      <c r="C41" s="1247"/>
      <c r="D41" s="102"/>
      <c r="E41" s="1252" t="s">
        <v>31</v>
      </c>
      <c r="F41" s="1252"/>
      <c r="G41" s="1252"/>
      <c r="H41" s="1253"/>
      <c r="I41" s="351">
        <v>73886</v>
      </c>
      <c r="J41" s="352">
        <v>69476</v>
      </c>
      <c r="K41" s="352">
        <v>67424</v>
      </c>
      <c r="L41" s="352">
        <v>64457</v>
      </c>
      <c r="M41" s="353">
        <v>61169</v>
      </c>
    </row>
    <row r="42" spans="2:13" ht="27.75" customHeight="1" x14ac:dyDescent="0.15">
      <c r="B42" s="1248"/>
      <c r="C42" s="1249"/>
      <c r="D42" s="103"/>
      <c r="E42" s="1254" t="s">
        <v>32</v>
      </c>
      <c r="F42" s="1254"/>
      <c r="G42" s="1254"/>
      <c r="H42" s="1255"/>
      <c r="I42" s="354">
        <v>167</v>
      </c>
      <c r="J42" s="355">
        <v>102</v>
      </c>
      <c r="K42" s="355">
        <v>76</v>
      </c>
      <c r="L42" s="355">
        <v>50</v>
      </c>
      <c r="M42" s="356">
        <v>30</v>
      </c>
    </row>
    <row r="43" spans="2:13" ht="27.75" customHeight="1" x14ac:dyDescent="0.15">
      <c r="B43" s="1248"/>
      <c r="C43" s="1249"/>
      <c r="D43" s="103"/>
      <c r="E43" s="1254" t="s">
        <v>33</v>
      </c>
      <c r="F43" s="1254"/>
      <c r="G43" s="1254"/>
      <c r="H43" s="1255"/>
      <c r="I43" s="354">
        <v>37375</v>
      </c>
      <c r="J43" s="355">
        <v>37671</v>
      </c>
      <c r="K43" s="355">
        <v>37305</v>
      </c>
      <c r="L43" s="355">
        <v>26597</v>
      </c>
      <c r="M43" s="356">
        <v>21557</v>
      </c>
    </row>
    <row r="44" spans="2:13" ht="27.75" customHeight="1" x14ac:dyDescent="0.15">
      <c r="B44" s="1248"/>
      <c r="C44" s="1249"/>
      <c r="D44" s="103"/>
      <c r="E44" s="1254" t="s">
        <v>34</v>
      </c>
      <c r="F44" s="1254"/>
      <c r="G44" s="1254"/>
      <c r="H44" s="1255"/>
      <c r="I44" s="354">
        <v>755</v>
      </c>
      <c r="J44" s="355">
        <v>665</v>
      </c>
      <c r="K44" s="355">
        <v>586</v>
      </c>
      <c r="L44" s="355">
        <v>494</v>
      </c>
      <c r="M44" s="356">
        <v>413</v>
      </c>
    </row>
    <row r="45" spans="2:13" ht="27.75" customHeight="1" x14ac:dyDescent="0.15">
      <c r="B45" s="1248"/>
      <c r="C45" s="1249"/>
      <c r="D45" s="103"/>
      <c r="E45" s="1254" t="s">
        <v>35</v>
      </c>
      <c r="F45" s="1254"/>
      <c r="G45" s="1254"/>
      <c r="H45" s="1255"/>
      <c r="I45" s="354">
        <v>6849</v>
      </c>
      <c r="J45" s="355">
        <v>5707</v>
      </c>
      <c r="K45" s="355">
        <v>5641</v>
      </c>
      <c r="L45" s="355">
        <v>5521</v>
      </c>
      <c r="M45" s="356">
        <v>5363</v>
      </c>
    </row>
    <row r="46" spans="2:13" ht="27.75" customHeight="1" x14ac:dyDescent="0.15">
      <c r="B46" s="1248"/>
      <c r="C46" s="1249"/>
      <c r="D46" s="104"/>
      <c r="E46" s="1254" t="s">
        <v>36</v>
      </c>
      <c r="F46" s="1254"/>
      <c r="G46" s="1254"/>
      <c r="H46" s="1255"/>
      <c r="I46" s="354" t="s">
        <v>527</v>
      </c>
      <c r="J46" s="355" t="s">
        <v>527</v>
      </c>
      <c r="K46" s="355" t="s">
        <v>527</v>
      </c>
      <c r="L46" s="355" t="s">
        <v>527</v>
      </c>
      <c r="M46" s="356" t="s">
        <v>527</v>
      </c>
    </row>
    <row r="47" spans="2:13" ht="27.75" customHeight="1" x14ac:dyDescent="0.15">
      <c r="B47" s="1248"/>
      <c r="C47" s="1249"/>
      <c r="D47" s="105"/>
      <c r="E47" s="1256" t="s">
        <v>37</v>
      </c>
      <c r="F47" s="1257"/>
      <c r="G47" s="1257"/>
      <c r="H47" s="1258"/>
      <c r="I47" s="354" t="s">
        <v>527</v>
      </c>
      <c r="J47" s="355" t="s">
        <v>527</v>
      </c>
      <c r="K47" s="355" t="s">
        <v>527</v>
      </c>
      <c r="L47" s="355" t="s">
        <v>527</v>
      </c>
      <c r="M47" s="356" t="s">
        <v>527</v>
      </c>
    </row>
    <row r="48" spans="2:13" ht="27.75" customHeight="1" x14ac:dyDescent="0.15">
      <c r="B48" s="1248"/>
      <c r="C48" s="1249"/>
      <c r="D48" s="103"/>
      <c r="E48" s="1254" t="s">
        <v>38</v>
      </c>
      <c r="F48" s="1254"/>
      <c r="G48" s="1254"/>
      <c r="H48" s="1255"/>
      <c r="I48" s="354" t="s">
        <v>527</v>
      </c>
      <c r="J48" s="355" t="s">
        <v>527</v>
      </c>
      <c r="K48" s="355" t="s">
        <v>527</v>
      </c>
      <c r="L48" s="355" t="s">
        <v>527</v>
      </c>
      <c r="M48" s="356" t="s">
        <v>527</v>
      </c>
    </row>
    <row r="49" spans="2:13" ht="27.75" customHeight="1" x14ac:dyDescent="0.15">
      <c r="B49" s="1250"/>
      <c r="C49" s="1251"/>
      <c r="D49" s="103"/>
      <c r="E49" s="1254" t="s">
        <v>39</v>
      </c>
      <c r="F49" s="1254"/>
      <c r="G49" s="1254"/>
      <c r="H49" s="1255"/>
      <c r="I49" s="354" t="s">
        <v>527</v>
      </c>
      <c r="J49" s="355" t="s">
        <v>527</v>
      </c>
      <c r="K49" s="355" t="s">
        <v>527</v>
      </c>
      <c r="L49" s="355" t="s">
        <v>527</v>
      </c>
      <c r="M49" s="356" t="s">
        <v>527</v>
      </c>
    </row>
    <row r="50" spans="2:13" ht="27.75" customHeight="1" x14ac:dyDescent="0.15">
      <c r="B50" s="1259" t="s">
        <v>40</v>
      </c>
      <c r="C50" s="1260"/>
      <c r="D50" s="106"/>
      <c r="E50" s="1254" t="s">
        <v>41</v>
      </c>
      <c r="F50" s="1254"/>
      <c r="G50" s="1254"/>
      <c r="H50" s="1255"/>
      <c r="I50" s="354">
        <v>16356</v>
      </c>
      <c r="J50" s="355">
        <v>14629</v>
      </c>
      <c r="K50" s="355">
        <v>13349</v>
      </c>
      <c r="L50" s="355">
        <v>12234</v>
      </c>
      <c r="M50" s="356">
        <v>12932</v>
      </c>
    </row>
    <row r="51" spans="2:13" ht="27.75" customHeight="1" x14ac:dyDescent="0.15">
      <c r="B51" s="1248"/>
      <c r="C51" s="1249"/>
      <c r="D51" s="103"/>
      <c r="E51" s="1254" t="s">
        <v>42</v>
      </c>
      <c r="F51" s="1254"/>
      <c r="G51" s="1254"/>
      <c r="H51" s="1255"/>
      <c r="I51" s="354">
        <v>281</v>
      </c>
      <c r="J51" s="355">
        <v>231</v>
      </c>
      <c r="K51" s="355">
        <v>200</v>
      </c>
      <c r="L51" s="355">
        <v>212</v>
      </c>
      <c r="M51" s="356">
        <v>195</v>
      </c>
    </row>
    <row r="52" spans="2:13" ht="27.75" customHeight="1" x14ac:dyDescent="0.15">
      <c r="B52" s="1250"/>
      <c r="C52" s="1251"/>
      <c r="D52" s="103"/>
      <c r="E52" s="1254" t="s">
        <v>43</v>
      </c>
      <c r="F52" s="1254"/>
      <c r="G52" s="1254"/>
      <c r="H52" s="1255"/>
      <c r="I52" s="354">
        <v>70221</v>
      </c>
      <c r="J52" s="355">
        <v>68110</v>
      </c>
      <c r="K52" s="355">
        <v>66254</v>
      </c>
      <c r="L52" s="355">
        <v>63905</v>
      </c>
      <c r="M52" s="356">
        <v>61097</v>
      </c>
    </row>
    <row r="53" spans="2:13" ht="27.75" customHeight="1" thickBot="1" x14ac:dyDescent="0.2">
      <c r="B53" s="1261" t="s">
        <v>44</v>
      </c>
      <c r="C53" s="1262"/>
      <c r="D53" s="107"/>
      <c r="E53" s="1263" t="s">
        <v>45</v>
      </c>
      <c r="F53" s="1263"/>
      <c r="G53" s="1263"/>
      <c r="H53" s="1264"/>
      <c r="I53" s="357">
        <v>32173</v>
      </c>
      <c r="J53" s="358">
        <v>30651</v>
      </c>
      <c r="K53" s="358">
        <v>31229</v>
      </c>
      <c r="L53" s="358">
        <v>20768</v>
      </c>
      <c r="M53" s="359">
        <v>14308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PDfM+o2CsIKrZwPxRJOf2UwhT4/vb2yd1wOKKrIhq/iAPdWpf0TGqF7rNlQNfUbW0/8CNrneV8MxJnib1GQLg==" saltValue="6hUsBAFvL0CR51lJfwao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73" t="s">
        <v>48</v>
      </c>
      <c r="D55" s="1273"/>
      <c r="E55" s="1274"/>
      <c r="F55" s="119">
        <v>7896</v>
      </c>
      <c r="G55" s="119">
        <v>7226</v>
      </c>
      <c r="H55" s="120">
        <v>8131</v>
      </c>
    </row>
    <row r="56" spans="2:8" ht="52.5" customHeight="1" x14ac:dyDescent="0.15">
      <c r="B56" s="121"/>
      <c r="C56" s="1275" t="s">
        <v>49</v>
      </c>
      <c r="D56" s="1275"/>
      <c r="E56" s="1276"/>
      <c r="F56" s="122">
        <v>1353</v>
      </c>
      <c r="G56" s="122">
        <v>1244</v>
      </c>
      <c r="H56" s="123">
        <v>1204</v>
      </c>
    </row>
    <row r="57" spans="2:8" ht="53.25" customHeight="1" x14ac:dyDescent="0.15">
      <c r="B57" s="121"/>
      <c r="C57" s="1277" t="s">
        <v>50</v>
      </c>
      <c r="D57" s="1277"/>
      <c r="E57" s="1278"/>
      <c r="F57" s="124">
        <v>2888</v>
      </c>
      <c r="G57" s="124">
        <v>2863</v>
      </c>
      <c r="H57" s="125">
        <v>2714</v>
      </c>
    </row>
    <row r="58" spans="2:8" ht="45.75" customHeight="1" x14ac:dyDescent="0.15">
      <c r="B58" s="126"/>
      <c r="C58" s="1265" t="s">
        <v>615</v>
      </c>
      <c r="D58" s="1266"/>
      <c r="E58" s="1267"/>
      <c r="F58" s="127">
        <v>2422</v>
      </c>
      <c r="G58" s="127">
        <v>2339</v>
      </c>
      <c r="H58" s="128">
        <v>2052</v>
      </c>
    </row>
    <row r="59" spans="2:8" ht="45.75" customHeight="1" x14ac:dyDescent="0.15">
      <c r="B59" s="126"/>
      <c r="C59" s="1265" t="s">
        <v>604</v>
      </c>
      <c r="D59" s="1266"/>
      <c r="E59" s="1267"/>
      <c r="F59" s="127">
        <v>100</v>
      </c>
      <c r="G59" s="127">
        <v>46</v>
      </c>
      <c r="H59" s="128">
        <v>199</v>
      </c>
    </row>
    <row r="60" spans="2:8" ht="45.75" customHeight="1" x14ac:dyDescent="0.15">
      <c r="B60" s="126"/>
      <c r="C60" s="1265" t="s">
        <v>616</v>
      </c>
      <c r="D60" s="1266"/>
      <c r="E60" s="1267"/>
      <c r="F60" s="127">
        <v>222</v>
      </c>
      <c r="G60" s="127">
        <v>193</v>
      </c>
      <c r="H60" s="128">
        <v>163</v>
      </c>
    </row>
    <row r="61" spans="2:8" ht="45.75" customHeight="1" x14ac:dyDescent="0.15">
      <c r="B61" s="126"/>
      <c r="C61" s="1265" t="s">
        <v>617</v>
      </c>
      <c r="D61" s="1266"/>
      <c r="E61" s="1267"/>
      <c r="F61" s="127">
        <v>13</v>
      </c>
      <c r="G61" s="127">
        <v>52</v>
      </c>
      <c r="H61" s="128">
        <v>84</v>
      </c>
    </row>
    <row r="62" spans="2:8" ht="45.75" customHeight="1" thickBot="1" x14ac:dyDescent="0.2">
      <c r="B62" s="129"/>
      <c r="C62" s="1268" t="s">
        <v>618</v>
      </c>
      <c r="D62" s="1269"/>
      <c r="E62" s="1270"/>
      <c r="F62" s="130" t="s">
        <v>614</v>
      </c>
      <c r="G62" s="130">
        <v>92</v>
      </c>
      <c r="H62" s="131">
        <v>59</v>
      </c>
    </row>
    <row r="63" spans="2:8" ht="52.5" customHeight="1" thickBot="1" x14ac:dyDescent="0.2">
      <c r="B63" s="132"/>
      <c r="C63" s="1271" t="s">
        <v>51</v>
      </c>
      <c r="D63" s="1271"/>
      <c r="E63" s="1272"/>
      <c r="F63" s="133">
        <v>12138</v>
      </c>
      <c r="G63" s="133">
        <v>11334</v>
      </c>
      <c r="H63" s="134">
        <v>12049</v>
      </c>
    </row>
    <row r="64" spans="2:8" x14ac:dyDescent="0.15"/>
  </sheetData>
  <sheetProtection algorithmName="SHA-512" hashValue="V8VI5DyYhIbexKi4hxZVqHLhc0ru0Osj5WWfwyKnwbHzwpHrZ2ZjG5ZQJYv3hWQiwnazgeexArkGm+QUFgnfog==" saltValue="9QM8nlR3YldiIdO+mxPW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620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621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9" t="s">
        <v>622</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x14ac:dyDescent="0.15">
      <c r="B44" s="37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x14ac:dyDescent="0.15">
      <c r="B45" s="37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x14ac:dyDescent="0.15">
      <c r="B46" s="37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x14ac:dyDescent="0.15">
      <c r="B47" s="37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623</v>
      </c>
    </row>
    <row r="50" spans="1:109" x14ac:dyDescent="0.15">
      <c r="B50" s="376"/>
      <c r="G50" s="1288"/>
      <c r="H50" s="1288"/>
      <c r="I50" s="1288"/>
      <c r="J50" s="1288"/>
      <c r="K50" s="386"/>
      <c r="L50" s="386"/>
      <c r="M50" s="387"/>
      <c r="N50" s="387"/>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92" t="s">
        <v>568</v>
      </c>
      <c r="BQ50" s="1292"/>
      <c r="BR50" s="1292"/>
      <c r="BS50" s="1292"/>
      <c r="BT50" s="1292"/>
      <c r="BU50" s="1292"/>
      <c r="BV50" s="1292"/>
      <c r="BW50" s="1292"/>
      <c r="BX50" s="1292" t="s">
        <v>569</v>
      </c>
      <c r="BY50" s="1292"/>
      <c r="BZ50" s="1292"/>
      <c r="CA50" s="1292"/>
      <c r="CB50" s="1292"/>
      <c r="CC50" s="1292"/>
      <c r="CD50" s="1292"/>
      <c r="CE50" s="1292"/>
      <c r="CF50" s="1292" t="s">
        <v>570</v>
      </c>
      <c r="CG50" s="1292"/>
      <c r="CH50" s="1292"/>
      <c r="CI50" s="1292"/>
      <c r="CJ50" s="1292"/>
      <c r="CK50" s="1292"/>
      <c r="CL50" s="1292"/>
      <c r="CM50" s="1292"/>
      <c r="CN50" s="1292" t="s">
        <v>571</v>
      </c>
      <c r="CO50" s="1292"/>
      <c r="CP50" s="1292"/>
      <c r="CQ50" s="1292"/>
      <c r="CR50" s="1292"/>
      <c r="CS50" s="1292"/>
      <c r="CT50" s="1292"/>
      <c r="CU50" s="1292"/>
      <c r="CV50" s="1292" t="s">
        <v>572</v>
      </c>
      <c r="CW50" s="1292"/>
      <c r="CX50" s="1292"/>
      <c r="CY50" s="1292"/>
      <c r="CZ50" s="1292"/>
      <c r="DA50" s="1292"/>
      <c r="DB50" s="1292"/>
      <c r="DC50" s="1292"/>
    </row>
    <row r="51" spans="1:109" ht="13.5" customHeight="1" x14ac:dyDescent="0.15">
      <c r="B51" s="376"/>
      <c r="G51" s="1298"/>
      <c r="H51" s="1298"/>
      <c r="I51" s="1296"/>
      <c r="J51" s="1296"/>
      <c r="K51" s="1294"/>
      <c r="L51" s="1294"/>
      <c r="M51" s="1294"/>
      <c r="N51" s="1294"/>
      <c r="AM51" s="385"/>
      <c r="AN51" s="1295" t="s">
        <v>624</v>
      </c>
      <c r="AO51" s="1295"/>
      <c r="AP51" s="1295"/>
      <c r="AQ51" s="1295"/>
      <c r="AR51" s="1295"/>
      <c r="AS51" s="1295"/>
      <c r="AT51" s="1295"/>
      <c r="AU51" s="1295"/>
      <c r="AV51" s="1295"/>
      <c r="AW51" s="1295"/>
      <c r="AX51" s="1295"/>
      <c r="AY51" s="1295"/>
      <c r="AZ51" s="1295"/>
      <c r="BA51" s="1295"/>
      <c r="BB51" s="1295" t="s">
        <v>625</v>
      </c>
      <c r="BC51" s="1295"/>
      <c r="BD51" s="1295"/>
      <c r="BE51" s="1295"/>
      <c r="BF51" s="1295"/>
      <c r="BG51" s="1295"/>
      <c r="BH51" s="1295"/>
      <c r="BI51" s="1295"/>
      <c r="BJ51" s="1295"/>
      <c r="BK51" s="1295"/>
      <c r="BL51" s="1295"/>
      <c r="BM51" s="1295"/>
      <c r="BN51" s="1295"/>
      <c r="BO51" s="1295"/>
      <c r="BP51" s="1293">
        <v>114.4</v>
      </c>
      <c r="BQ51" s="1293"/>
      <c r="BR51" s="1293"/>
      <c r="BS51" s="1293"/>
      <c r="BT51" s="1293"/>
      <c r="BU51" s="1293"/>
      <c r="BV51" s="1293"/>
      <c r="BW51" s="1293"/>
      <c r="BX51" s="1293">
        <v>110.4</v>
      </c>
      <c r="BY51" s="1293"/>
      <c r="BZ51" s="1293"/>
      <c r="CA51" s="1293"/>
      <c r="CB51" s="1293"/>
      <c r="CC51" s="1293"/>
      <c r="CD51" s="1293"/>
      <c r="CE51" s="1293"/>
      <c r="CF51" s="1293">
        <v>112.7</v>
      </c>
      <c r="CG51" s="1293"/>
      <c r="CH51" s="1293"/>
      <c r="CI51" s="1293"/>
      <c r="CJ51" s="1293"/>
      <c r="CK51" s="1293"/>
      <c r="CL51" s="1293"/>
      <c r="CM51" s="1293"/>
      <c r="CN51" s="1293">
        <v>73.900000000000006</v>
      </c>
      <c r="CO51" s="1293"/>
      <c r="CP51" s="1293"/>
      <c r="CQ51" s="1293"/>
      <c r="CR51" s="1293"/>
      <c r="CS51" s="1293"/>
      <c r="CT51" s="1293"/>
      <c r="CU51" s="1293"/>
      <c r="CV51" s="1293">
        <v>48.8</v>
      </c>
      <c r="CW51" s="1293"/>
      <c r="CX51" s="1293"/>
      <c r="CY51" s="1293"/>
      <c r="CZ51" s="1293"/>
      <c r="DA51" s="1293"/>
      <c r="DB51" s="1293"/>
      <c r="DC51" s="1293"/>
    </row>
    <row r="52" spans="1:109" x14ac:dyDescent="0.15">
      <c r="B52" s="376"/>
      <c r="G52" s="1298"/>
      <c r="H52" s="1298"/>
      <c r="I52" s="1296"/>
      <c r="J52" s="1296"/>
      <c r="K52" s="1294"/>
      <c r="L52" s="1294"/>
      <c r="M52" s="1294"/>
      <c r="N52" s="1294"/>
      <c r="AM52" s="385"/>
      <c r="AN52" s="1295"/>
      <c r="AO52" s="1295"/>
      <c r="AP52" s="1295"/>
      <c r="AQ52" s="1295"/>
      <c r="AR52" s="1295"/>
      <c r="AS52" s="1295"/>
      <c r="AT52" s="1295"/>
      <c r="AU52" s="1295"/>
      <c r="AV52" s="1295"/>
      <c r="AW52" s="1295"/>
      <c r="AX52" s="1295"/>
      <c r="AY52" s="1295"/>
      <c r="AZ52" s="1295"/>
      <c r="BA52" s="1295"/>
      <c r="BB52" s="1295"/>
      <c r="BC52" s="1295"/>
      <c r="BD52" s="1295"/>
      <c r="BE52" s="1295"/>
      <c r="BF52" s="1295"/>
      <c r="BG52" s="1295"/>
      <c r="BH52" s="1295"/>
      <c r="BI52" s="1295"/>
      <c r="BJ52" s="1295"/>
      <c r="BK52" s="1295"/>
      <c r="BL52" s="1295"/>
      <c r="BM52" s="1295"/>
      <c r="BN52" s="1295"/>
      <c r="BO52" s="1295"/>
      <c r="BP52" s="1293"/>
      <c r="BQ52" s="1293"/>
      <c r="BR52" s="1293"/>
      <c r="BS52" s="1293"/>
      <c r="BT52" s="1293"/>
      <c r="BU52" s="1293"/>
      <c r="BV52" s="1293"/>
      <c r="BW52" s="1293"/>
      <c r="BX52" s="1293"/>
      <c r="BY52" s="1293"/>
      <c r="BZ52" s="1293"/>
      <c r="CA52" s="1293"/>
      <c r="CB52" s="1293"/>
      <c r="CC52" s="1293"/>
      <c r="CD52" s="1293"/>
      <c r="CE52" s="1293"/>
      <c r="CF52" s="1293"/>
      <c r="CG52" s="1293"/>
      <c r="CH52" s="1293"/>
      <c r="CI52" s="1293"/>
      <c r="CJ52" s="1293"/>
      <c r="CK52" s="1293"/>
      <c r="CL52" s="1293"/>
      <c r="CM52" s="1293"/>
      <c r="CN52" s="1293"/>
      <c r="CO52" s="1293"/>
      <c r="CP52" s="1293"/>
      <c r="CQ52" s="1293"/>
      <c r="CR52" s="1293"/>
      <c r="CS52" s="1293"/>
      <c r="CT52" s="1293"/>
      <c r="CU52" s="1293"/>
      <c r="CV52" s="1293"/>
      <c r="CW52" s="1293"/>
      <c r="CX52" s="1293"/>
      <c r="CY52" s="1293"/>
      <c r="CZ52" s="1293"/>
      <c r="DA52" s="1293"/>
      <c r="DB52" s="1293"/>
      <c r="DC52" s="1293"/>
    </row>
    <row r="53" spans="1:109" x14ac:dyDescent="0.15">
      <c r="A53" s="384"/>
      <c r="B53" s="376"/>
      <c r="G53" s="1298"/>
      <c r="H53" s="1298"/>
      <c r="I53" s="1288"/>
      <c r="J53" s="1288"/>
      <c r="K53" s="1294"/>
      <c r="L53" s="1294"/>
      <c r="M53" s="1294"/>
      <c r="N53" s="1294"/>
      <c r="AM53" s="385"/>
      <c r="AN53" s="1295"/>
      <c r="AO53" s="1295"/>
      <c r="AP53" s="1295"/>
      <c r="AQ53" s="1295"/>
      <c r="AR53" s="1295"/>
      <c r="AS53" s="1295"/>
      <c r="AT53" s="1295"/>
      <c r="AU53" s="1295"/>
      <c r="AV53" s="1295"/>
      <c r="AW53" s="1295"/>
      <c r="AX53" s="1295"/>
      <c r="AY53" s="1295"/>
      <c r="AZ53" s="1295"/>
      <c r="BA53" s="1295"/>
      <c r="BB53" s="1295" t="s">
        <v>626</v>
      </c>
      <c r="BC53" s="1295"/>
      <c r="BD53" s="1295"/>
      <c r="BE53" s="1295"/>
      <c r="BF53" s="1295"/>
      <c r="BG53" s="1295"/>
      <c r="BH53" s="1295"/>
      <c r="BI53" s="1295"/>
      <c r="BJ53" s="1295"/>
      <c r="BK53" s="1295"/>
      <c r="BL53" s="1295"/>
      <c r="BM53" s="1295"/>
      <c r="BN53" s="1295"/>
      <c r="BO53" s="1295"/>
      <c r="BP53" s="1293">
        <v>53.8</v>
      </c>
      <c r="BQ53" s="1293"/>
      <c r="BR53" s="1293"/>
      <c r="BS53" s="1293"/>
      <c r="BT53" s="1293"/>
      <c r="BU53" s="1293"/>
      <c r="BV53" s="1293"/>
      <c r="BW53" s="1293"/>
      <c r="BX53" s="1293">
        <v>55.3</v>
      </c>
      <c r="BY53" s="1293"/>
      <c r="BZ53" s="1293"/>
      <c r="CA53" s="1293"/>
      <c r="CB53" s="1293"/>
      <c r="CC53" s="1293"/>
      <c r="CD53" s="1293"/>
      <c r="CE53" s="1293"/>
      <c r="CF53" s="1293">
        <v>56.9</v>
      </c>
      <c r="CG53" s="1293"/>
      <c r="CH53" s="1293"/>
      <c r="CI53" s="1293"/>
      <c r="CJ53" s="1293"/>
      <c r="CK53" s="1293"/>
      <c r="CL53" s="1293"/>
      <c r="CM53" s="1293"/>
      <c r="CN53" s="1293">
        <v>56.8</v>
      </c>
      <c r="CO53" s="1293"/>
      <c r="CP53" s="1293"/>
      <c r="CQ53" s="1293"/>
      <c r="CR53" s="1293"/>
      <c r="CS53" s="1293"/>
      <c r="CT53" s="1293"/>
      <c r="CU53" s="1293"/>
      <c r="CV53" s="1293">
        <v>58.6</v>
      </c>
      <c r="CW53" s="1293"/>
      <c r="CX53" s="1293"/>
      <c r="CY53" s="1293"/>
      <c r="CZ53" s="1293"/>
      <c r="DA53" s="1293"/>
      <c r="DB53" s="1293"/>
      <c r="DC53" s="1293"/>
    </row>
    <row r="54" spans="1:109" x14ac:dyDescent="0.15">
      <c r="A54" s="384"/>
      <c r="B54" s="376"/>
      <c r="G54" s="1298"/>
      <c r="H54" s="1298"/>
      <c r="I54" s="1288"/>
      <c r="J54" s="1288"/>
      <c r="K54" s="1294"/>
      <c r="L54" s="1294"/>
      <c r="M54" s="1294"/>
      <c r="N54" s="1294"/>
      <c r="AM54" s="385"/>
      <c r="AN54" s="1295"/>
      <c r="AO54" s="1295"/>
      <c r="AP54" s="1295"/>
      <c r="AQ54" s="1295"/>
      <c r="AR54" s="1295"/>
      <c r="AS54" s="1295"/>
      <c r="AT54" s="1295"/>
      <c r="AU54" s="1295"/>
      <c r="AV54" s="1295"/>
      <c r="AW54" s="1295"/>
      <c r="AX54" s="1295"/>
      <c r="AY54" s="1295"/>
      <c r="AZ54" s="1295"/>
      <c r="BA54" s="1295"/>
      <c r="BB54" s="1295"/>
      <c r="BC54" s="1295"/>
      <c r="BD54" s="1295"/>
      <c r="BE54" s="1295"/>
      <c r="BF54" s="1295"/>
      <c r="BG54" s="1295"/>
      <c r="BH54" s="1295"/>
      <c r="BI54" s="1295"/>
      <c r="BJ54" s="1295"/>
      <c r="BK54" s="1295"/>
      <c r="BL54" s="1295"/>
      <c r="BM54" s="1295"/>
      <c r="BN54" s="1295"/>
      <c r="BO54" s="1295"/>
      <c r="BP54" s="1293"/>
      <c r="BQ54" s="1293"/>
      <c r="BR54" s="1293"/>
      <c r="BS54" s="1293"/>
      <c r="BT54" s="1293"/>
      <c r="BU54" s="1293"/>
      <c r="BV54" s="1293"/>
      <c r="BW54" s="1293"/>
      <c r="BX54" s="1293"/>
      <c r="BY54" s="1293"/>
      <c r="BZ54" s="1293"/>
      <c r="CA54" s="1293"/>
      <c r="CB54" s="1293"/>
      <c r="CC54" s="1293"/>
      <c r="CD54" s="1293"/>
      <c r="CE54" s="1293"/>
      <c r="CF54" s="1293"/>
      <c r="CG54" s="1293"/>
      <c r="CH54" s="1293"/>
      <c r="CI54" s="1293"/>
      <c r="CJ54" s="1293"/>
      <c r="CK54" s="1293"/>
      <c r="CL54" s="1293"/>
      <c r="CM54" s="1293"/>
      <c r="CN54" s="1293"/>
      <c r="CO54" s="1293"/>
      <c r="CP54" s="1293"/>
      <c r="CQ54" s="1293"/>
      <c r="CR54" s="1293"/>
      <c r="CS54" s="1293"/>
      <c r="CT54" s="1293"/>
      <c r="CU54" s="1293"/>
      <c r="CV54" s="1293"/>
      <c r="CW54" s="1293"/>
      <c r="CX54" s="1293"/>
      <c r="CY54" s="1293"/>
      <c r="CZ54" s="1293"/>
      <c r="DA54" s="1293"/>
      <c r="DB54" s="1293"/>
      <c r="DC54" s="1293"/>
    </row>
    <row r="55" spans="1:109" x14ac:dyDescent="0.15">
      <c r="A55" s="384"/>
      <c r="B55" s="376"/>
      <c r="G55" s="1288"/>
      <c r="H55" s="1288"/>
      <c r="I55" s="1288"/>
      <c r="J55" s="1288"/>
      <c r="K55" s="1294"/>
      <c r="L55" s="1294"/>
      <c r="M55" s="1294"/>
      <c r="N55" s="1294"/>
      <c r="AN55" s="1292" t="s">
        <v>627</v>
      </c>
      <c r="AO55" s="1292"/>
      <c r="AP55" s="1292"/>
      <c r="AQ55" s="1292"/>
      <c r="AR55" s="1292"/>
      <c r="AS55" s="1292"/>
      <c r="AT55" s="1292"/>
      <c r="AU55" s="1292"/>
      <c r="AV55" s="1292"/>
      <c r="AW55" s="1292"/>
      <c r="AX55" s="1292"/>
      <c r="AY55" s="1292"/>
      <c r="AZ55" s="1292"/>
      <c r="BA55" s="1292"/>
      <c r="BB55" s="1295" t="s">
        <v>625</v>
      </c>
      <c r="BC55" s="1295"/>
      <c r="BD55" s="1295"/>
      <c r="BE55" s="1295"/>
      <c r="BF55" s="1295"/>
      <c r="BG55" s="1295"/>
      <c r="BH55" s="1295"/>
      <c r="BI55" s="1295"/>
      <c r="BJ55" s="1295"/>
      <c r="BK55" s="1295"/>
      <c r="BL55" s="1295"/>
      <c r="BM55" s="1295"/>
      <c r="BN55" s="1295"/>
      <c r="BO55" s="1295"/>
      <c r="BP55" s="1293">
        <v>51.2</v>
      </c>
      <c r="BQ55" s="1293"/>
      <c r="BR55" s="1293"/>
      <c r="BS55" s="1293"/>
      <c r="BT55" s="1293"/>
      <c r="BU55" s="1293"/>
      <c r="BV55" s="1293"/>
      <c r="BW55" s="1293"/>
      <c r="BX55" s="1293">
        <v>47.2</v>
      </c>
      <c r="BY55" s="1293"/>
      <c r="BZ55" s="1293"/>
      <c r="CA55" s="1293"/>
      <c r="CB55" s="1293"/>
      <c r="CC55" s="1293"/>
      <c r="CD55" s="1293"/>
      <c r="CE55" s="1293"/>
      <c r="CF55" s="1293">
        <v>49.5</v>
      </c>
      <c r="CG55" s="1293"/>
      <c r="CH55" s="1293"/>
      <c r="CI55" s="1293"/>
      <c r="CJ55" s="1293"/>
      <c r="CK55" s="1293"/>
      <c r="CL55" s="1293"/>
      <c r="CM55" s="1293"/>
      <c r="CN55" s="1293">
        <v>46.9</v>
      </c>
      <c r="CO55" s="1293"/>
      <c r="CP55" s="1293"/>
      <c r="CQ55" s="1293"/>
      <c r="CR55" s="1293"/>
      <c r="CS55" s="1293"/>
      <c r="CT55" s="1293"/>
      <c r="CU55" s="1293"/>
      <c r="CV55" s="1293">
        <v>45.3</v>
      </c>
      <c r="CW55" s="1293"/>
      <c r="CX55" s="1293"/>
      <c r="CY55" s="1293"/>
      <c r="CZ55" s="1293"/>
      <c r="DA55" s="1293"/>
      <c r="DB55" s="1293"/>
      <c r="DC55" s="1293"/>
    </row>
    <row r="56" spans="1:109" x14ac:dyDescent="0.15">
      <c r="A56" s="384"/>
      <c r="B56" s="376"/>
      <c r="G56" s="1288"/>
      <c r="H56" s="1288"/>
      <c r="I56" s="1288"/>
      <c r="J56" s="1288"/>
      <c r="K56" s="1294"/>
      <c r="L56" s="1294"/>
      <c r="M56" s="1294"/>
      <c r="N56" s="1294"/>
      <c r="AN56" s="1292"/>
      <c r="AO56" s="1292"/>
      <c r="AP56" s="1292"/>
      <c r="AQ56" s="1292"/>
      <c r="AR56" s="1292"/>
      <c r="AS56" s="1292"/>
      <c r="AT56" s="1292"/>
      <c r="AU56" s="1292"/>
      <c r="AV56" s="1292"/>
      <c r="AW56" s="1292"/>
      <c r="AX56" s="1292"/>
      <c r="AY56" s="1292"/>
      <c r="AZ56" s="1292"/>
      <c r="BA56" s="1292"/>
      <c r="BB56" s="1295"/>
      <c r="BC56" s="1295"/>
      <c r="BD56" s="1295"/>
      <c r="BE56" s="1295"/>
      <c r="BF56" s="1295"/>
      <c r="BG56" s="1295"/>
      <c r="BH56" s="1295"/>
      <c r="BI56" s="1295"/>
      <c r="BJ56" s="1295"/>
      <c r="BK56" s="1295"/>
      <c r="BL56" s="1295"/>
      <c r="BM56" s="1295"/>
      <c r="BN56" s="1295"/>
      <c r="BO56" s="1295"/>
      <c r="BP56" s="1293"/>
      <c r="BQ56" s="1293"/>
      <c r="BR56" s="1293"/>
      <c r="BS56" s="1293"/>
      <c r="BT56" s="1293"/>
      <c r="BU56" s="1293"/>
      <c r="BV56" s="1293"/>
      <c r="BW56" s="1293"/>
      <c r="BX56" s="1293"/>
      <c r="BY56" s="1293"/>
      <c r="BZ56" s="1293"/>
      <c r="CA56" s="1293"/>
      <c r="CB56" s="1293"/>
      <c r="CC56" s="1293"/>
      <c r="CD56" s="1293"/>
      <c r="CE56" s="1293"/>
      <c r="CF56" s="1293"/>
      <c r="CG56" s="1293"/>
      <c r="CH56" s="1293"/>
      <c r="CI56" s="1293"/>
      <c r="CJ56" s="1293"/>
      <c r="CK56" s="1293"/>
      <c r="CL56" s="1293"/>
      <c r="CM56" s="1293"/>
      <c r="CN56" s="1293"/>
      <c r="CO56" s="1293"/>
      <c r="CP56" s="1293"/>
      <c r="CQ56" s="1293"/>
      <c r="CR56" s="1293"/>
      <c r="CS56" s="1293"/>
      <c r="CT56" s="1293"/>
      <c r="CU56" s="1293"/>
      <c r="CV56" s="1293"/>
      <c r="CW56" s="1293"/>
      <c r="CX56" s="1293"/>
      <c r="CY56" s="1293"/>
      <c r="CZ56" s="1293"/>
      <c r="DA56" s="1293"/>
      <c r="DB56" s="1293"/>
      <c r="DC56" s="1293"/>
    </row>
    <row r="57" spans="1:109" s="384" customFormat="1" x14ac:dyDescent="0.15">
      <c r="B57" s="388"/>
      <c r="G57" s="1288"/>
      <c r="H57" s="1288"/>
      <c r="I57" s="1297"/>
      <c r="J57" s="1297"/>
      <c r="K57" s="1294"/>
      <c r="L57" s="1294"/>
      <c r="M57" s="1294"/>
      <c r="N57" s="1294"/>
      <c r="AM57" s="370"/>
      <c r="AN57" s="1292"/>
      <c r="AO57" s="1292"/>
      <c r="AP57" s="1292"/>
      <c r="AQ57" s="1292"/>
      <c r="AR57" s="1292"/>
      <c r="AS57" s="1292"/>
      <c r="AT57" s="1292"/>
      <c r="AU57" s="1292"/>
      <c r="AV57" s="1292"/>
      <c r="AW57" s="1292"/>
      <c r="AX57" s="1292"/>
      <c r="AY57" s="1292"/>
      <c r="AZ57" s="1292"/>
      <c r="BA57" s="1292"/>
      <c r="BB57" s="1295" t="s">
        <v>626</v>
      </c>
      <c r="BC57" s="1295"/>
      <c r="BD57" s="1295"/>
      <c r="BE57" s="1295"/>
      <c r="BF57" s="1295"/>
      <c r="BG57" s="1295"/>
      <c r="BH57" s="1295"/>
      <c r="BI57" s="1295"/>
      <c r="BJ57" s="1295"/>
      <c r="BK57" s="1295"/>
      <c r="BL57" s="1295"/>
      <c r="BM57" s="1295"/>
      <c r="BN57" s="1295"/>
      <c r="BO57" s="1295"/>
      <c r="BP57" s="1293">
        <v>58.7</v>
      </c>
      <c r="BQ57" s="1293"/>
      <c r="BR57" s="1293"/>
      <c r="BS57" s="1293"/>
      <c r="BT57" s="1293"/>
      <c r="BU57" s="1293"/>
      <c r="BV57" s="1293"/>
      <c r="BW57" s="1293"/>
      <c r="BX57" s="1293">
        <v>59.8</v>
      </c>
      <c r="BY57" s="1293"/>
      <c r="BZ57" s="1293"/>
      <c r="CA57" s="1293"/>
      <c r="CB57" s="1293"/>
      <c r="CC57" s="1293"/>
      <c r="CD57" s="1293"/>
      <c r="CE57" s="1293"/>
      <c r="CF57" s="1293">
        <v>60.9</v>
      </c>
      <c r="CG57" s="1293"/>
      <c r="CH57" s="1293"/>
      <c r="CI57" s="1293"/>
      <c r="CJ57" s="1293"/>
      <c r="CK57" s="1293"/>
      <c r="CL57" s="1293"/>
      <c r="CM57" s="1293"/>
      <c r="CN57" s="1293">
        <v>61.2</v>
      </c>
      <c r="CO57" s="1293"/>
      <c r="CP57" s="1293"/>
      <c r="CQ57" s="1293"/>
      <c r="CR57" s="1293"/>
      <c r="CS57" s="1293"/>
      <c r="CT57" s="1293"/>
      <c r="CU57" s="1293"/>
      <c r="CV57" s="1293">
        <v>64</v>
      </c>
      <c r="CW57" s="1293"/>
      <c r="CX57" s="1293"/>
      <c r="CY57" s="1293"/>
      <c r="CZ57" s="1293"/>
      <c r="DA57" s="1293"/>
      <c r="DB57" s="1293"/>
      <c r="DC57" s="1293"/>
      <c r="DD57" s="389"/>
      <c r="DE57" s="388"/>
    </row>
    <row r="58" spans="1:109" s="384" customFormat="1" x14ac:dyDescent="0.15">
      <c r="A58" s="370"/>
      <c r="B58" s="388"/>
      <c r="G58" s="1288"/>
      <c r="H58" s="1288"/>
      <c r="I58" s="1297"/>
      <c r="J58" s="1297"/>
      <c r="K58" s="1294"/>
      <c r="L58" s="1294"/>
      <c r="M58" s="1294"/>
      <c r="N58" s="1294"/>
      <c r="AM58" s="370"/>
      <c r="AN58" s="1292"/>
      <c r="AO58" s="1292"/>
      <c r="AP58" s="1292"/>
      <c r="AQ58" s="1292"/>
      <c r="AR58" s="1292"/>
      <c r="AS58" s="1292"/>
      <c r="AT58" s="1292"/>
      <c r="AU58" s="1292"/>
      <c r="AV58" s="1292"/>
      <c r="AW58" s="1292"/>
      <c r="AX58" s="1292"/>
      <c r="AY58" s="1292"/>
      <c r="AZ58" s="1292"/>
      <c r="BA58" s="1292"/>
      <c r="BB58" s="1295"/>
      <c r="BC58" s="1295"/>
      <c r="BD58" s="1295"/>
      <c r="BE58" s="1295"/>
      <c r="BF58" s="1295"/>
      <c r="BG58" s="1295"/>
      <c r="BH58" s="1295"/>
      <c r="BI58" s="1295"/>
      <c r="BJ58" s="1295"/>
      <c r="BK58" s="1295"/>
      <c r="BL58" s="1295"/>
      <c r="BM58" s="1295"/>
      <c r="BN58" s="1295"/>
      <c r="BO58" s="1295"/>
      <c r="BP58" s="1293"/>
      <c r="BQ58" s="1293"/>
      <c r="BR58" s="1293"/>
      <c r="BS58" s="1293"/>
      <c r="BT58" s="1293"/>
      <c r="BU58" s="1293"/>
      <c r="BV58" s="1293"/>
      <c r="BW58" s="1293"/>
      <c r="BX58" s="1293"/>
      <c r="BY58" s="1293"/>
      <c r="BZ58" s="1293"/>
      <c r="CA58" s="1293"/>
      <c r="CB58" s="1293"/>
      <c r="CC58" s="1293"/>
      <c r="CD58" s="1293"/>
      <c r="CE58" s="1293"/>
      <c r="CF58" s="1293"/>
      <c r="CG58" s="1293"/>
      <c r="CH58" s="1293"/>
      <c r="CI58" s="1293"/>
      <c r="CJ58" s="1293"/>
      <c r="CK58" s="1293"/>
      <c r="CL58" s="1293"/>
      <c r="CM58" s="1293"/>
      <c r="CN58" s="1293"/>
      <c r="CO58" s="1293"/>
      <c r="CP58" s="1293"/>
      <c r="CQ58" s="1293"/>
      <c r="CR58" s="1293"/>
      <c r="CS58" s="1293"/>
      <c r="CT58" s="1293"/>
      <c r="CU58" s="1293"/>
      <c r="CV58" s="1293"/>
      <c r="CW58" s="1293"/>
      <c r="CX58" s="1293"/>
      <c r="CY58" s="1293"/>
      <c r="CZ58" s="1293"/>
      <c r="DA58" s="1293"/>
      <c r="DB58" s="1293"/>
      <c r="DC58" s="1293"/>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628</v>
      </c>
    </row>
    <row r="64" spans="1:109" x14ac:dyDescent="0.15">
      <c r="B64" s="376"/>
      <c r="G64" s="383"/>
      <c r="I64" s="396"/>
      <c r="J64" s="396"/>
      <c r="K64" s="396"/>
      <c r="L64" s="396"/>
      <c r="M64" s="396"/>
      <c r="N64" s="397"/>
      <c r="AM64" s="383"/>
      <c r="AN64" s="383" t="s">
        <v>621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9" t="s">
        <v>629</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x14ac:dyDescent="0.15">
      <c r="B66" s="376"/>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x14ac:dyDescent="0.15">
      <c r="B67" s="376"/>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x14ac:dyDescent="0.15">
      <c r="B68" s="376"/>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x14ac:dyDescent="0.15">
      <c r="B69" s="376"/>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623</v>
      </c>
    </row>
    <row r="72" spans="2:107" x14ac:dyDescent="0.15">
      <c r="B72" s="376"/>
      <c r="G72" s="1288"/>
      <c r="H72" s="1288"/>
      <c r="I72" s="1288"/>
      <c r="J72" s="1288"/>
      <c r="K72" s="386"/>
      <c r="L72" s="386"/>
      <c r="M72" s="387"/>
      <c r="N72" s="387"/>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92" t="s">
        <v>568</v>
      </c>
      <c r="BQ72" s="1292"/>
      <c r="BR72" s="1292"/>
      <c r="BS72" s="1292"/>
      <c r="BT72" s="1292"/>
      <c r="BU72" s="1292"/>
      <c r="BV72" s="1292"/>
      <c r="BW72" s="1292"/>
      <c r="BX72" s="1292" t="s">
        <v>569</v>
      </c>
      <c r="BY72" s="1292"/>
      <c r="BZ72" s="1292"/>
      <c r="CA72" s="1292"/>
      <c r="CB72" s="1292"/>
      <c r="CC72" s="1292"/>
      <c r="CD72" s="1292"/>
      <c r="CE72" s="1292"/>
      <c r="CF72" s="1292" t="s">
        <v>570</v>
      </c>
      <c r="CG72" s="1292"/>
      <c r="CH72" s="1292"/>
      <c r="CI72" s="1292"/>
      <c r="CJ72" s="1292"/>
      <c r="CK72" s="1292"/>
      <c r="CL72" s="1292"/>
      <c r="CM72" s="1292"/>
      <c r="CN72" s="1292" t="s">
        <v>571</v>
      </c>
      <c r="CO72" s="1292"/>
      <c r="CP72" s="1292"/>
      <c r="CQ72" s="1292"/>
      <c r="CR72" s="1292"/>
      <c r="CS72" s="1292"/>
      <c r="CT72" s="1292"/>
      <c r="CU72" s="1292"/>
      <c r="CV72" s="1292" t="s">
        <v>572</v>
      </c>
      <c r="CW72" s="1292"/>
      <c r="CX72" s="1292"/>
      <c r="CY72" s="1292"/>
      <c r="CZ72" s="1292"/>
      <c r="DA72" s="1292"/>
      <c r="DB72" s="1292"/>
      <c r="DC72" s="1292"/>
    </row>
    <row r="73" spans="2:107" x14ac:dyDescent="0.15">
      <c r="B73" s="376"/>
      <c r="G73" s="1298"/>
      <c r="H73" s="1298"/>
      <c r="I73" s="1298"/>
      <c r="J73" s="1298"/>
      <c r="K73" s="1299"/>
      <c r="L73" s="1299"/>
      <c r="M73" s="1299"/>
      <c r="N73" s="1299"/>
      <c r="AM73" s="385"/>
      <c r="AN73" s="1295" t="s">
        <v>624</v>
      </c>
      <c r="AO73" s="1295"/>
      <c r="AP73" s="1295"/>
      <c r="AQ73" s="1295"/>
      <c r="AR73" s="1295"/>
      <c r="AS73" s="1295"/>
      <c r="AT73" s="1295"/>
      <c r="AU73" s="1295"/>
      <c r="AV73" s="1295"/>
      <c r="AW73" s="1295"/>
      <c r="AX73" s="1295"/>
      <c r="AY73" s="1295"/>
      <c r="AZ73" s="1295"/>
      <c r="BA73" s="1295"/>
      <c r="BB73" s="1295" t="s">
        <v>625</v>
      </c>
      <c r="BC73" s="1295"/>
      <c r="BD73" s="1295"/>
      <c r="BE73" s="1295"/>
      <c r="BF73" s="1295"/>
      <c r="BG73" s="1295"/>
      <c r="BH73" s="1295"/>
      <c r="BI73" s="1295"/>
      <c r="BJ73" s="1295"/>
      <c r="BK73" s="1295"/>
      <c r="BL73" s="1295"/>
      <c r="BM73" s="1295"/>
      <c r="BN73" s="1295"/>
      <c r="BO73" s="1295"/>
      <c r="BP73" s="1293">
        <v>114.4</v>
      </c>
      <c r="BQ73" s="1293"/>
      <c r="BR73" s="1293"/>
      <c r="BS73" s="1293"/>
      <c r="BT73" s="1293"/>
      <c r="BU73" s="1293"/>
      <c r="BV73" s="1293"/>
      <c r="BW73" s="1293"/>
      <c r="BX73" s="1293">
        <v>110.4</v>
      </c>
      <c r="BY73" s="1293"/>
      <c r="BZ73" s="1293"/>
      <c r="CA73" s="1293"/>
      <c r="CB73" s="1293"/>
      <c r="CC73" s="1293"/>
      <c r="CD73" s="1293"/>
      <c r="CE73" s="1293"/>
      <c r="CF73" s="1293">
        <v>112.7</v>
      </c>
      <c r="CG73" s="1293"/>
      <c r="CH73" s="1293"/>
      <c r="CI73" s="1293"/>
      <c r="CJ73" s="1293"/>
      <c r="CK73" s="1293"/>
      <c r="CL73" s="1293"/>
      <c r="CM73" s="1293"/>
      <c r="CN73" s="1293">
        <v>73.900000000000006</v>
      </c>
      <c r="CO73" s="1293"/>
      <c r="CP73" s="1293"/>
      <c r="CQ73" s="1293"/>
      <c r="CR73" s="1293"/>
      <c r="CS73" s="1293"/>
      <c r="CT73" s="1293"/>
      <c r="CU73" s="1293"/>
      <c r="CV73" s="1293">
        <v>48.8</v>
      </c>
      <c r="CW73" s="1293"/>
      <c r="CX73" s="1293"/>
      <c r="CY73" s="1293"/>
      <c r="CZ73" s="1293"/>
      <c r="DA73" s="1293"/>
      <c r="DB73" s="1293"/>
      <c r="DC73" s="1293"/>
    </row>
    <row r="74" spans="2:107" x14ac:dyDescent="0.15">
      <c r="B74" s="376"/>
      <c r="G74" s="1298"/>
      <c r="H74" s="1298"/>
      <c r="I74" s="1298"/>
      <c r="J74" s="1298"/>
      <c r="K74" s="1299"/>
      <c r="L74" s="1299"/>
      <c r="M74" s="1299"/>
      <c r="N74" s="1299"/>
      <c r="AM74" s="385"/>
      <c r="AN74" s="1295"/>
      <c r="AO74" s="1295"/>
      <c r="AP74" s="1295"/>
      <c r="AQ74" s="1295"/>
      <c r="AR74" s="1295"/>
      <c r="AS74" s="1295"/>
      <c r="AT74" s="1295"/>
      <c r="AU74" s="1295"/>
      <c r="AV74" s="1295"/>
      <c r="AW74" s="1295"/>
      <c r="AX74" s="1295"/>
      <c r="AY74" s="1295"/>
      <c r="AZ74" s="1295"/>
      <c r="BA74" s="1295"/>
      <c r="BB74" s="1295"/>
      <c r="BC74" s="1295"/>
      <c r="BD74" s="1295"/>
      <c r="BE74" s="1295"/>
      <c r="BF74" s="1295"/>
      <c r="BG74" s="1295"/>
      <c r="BH74" s="1295"/>
      <c r="BI74" s="1295"/>
      <c r="BJ74" s="1295"/>
      <c r="BK74" s="1295"/>
      <c r="BL74" s="1295"/>
      <c r="BM74" s="1295"/>
      <c r="BN74" s="1295"/>
      <c r="BO74" s="1295"/>
      <c r="BP74" s="1293"/>
      <c r="BQ74" s="1293"/>
      <c r="BR74" s="1293"/>
      <c r="BS74" s="1293"/>
      <c r="BT74" s="1293"/>
      <c r="BU74" s="1293"/>
      <c r="BV74" s="1293"/>
      <c r="BW74" s="1293"/>
      <c r="BX74" s="1293"/>
      <c r="BY74" s="1293"/>
      <c r="BZ74" s="1293"/>
      <c r="CA74" s="1293"/>
      <c r="CB74" s="1293"/>
      <c r="CC74" s="1293"/>
      <c r="CD74" s="1293"/>
      <c r="CE74" s="1293"/>
      <c r="CF74" s="1293"/>
      <c r="CG74" s="1293"/>
      <c r="CH74" s="1293"/>
      <c r="CI74" s="1293"/>
      <c r="CJ74" s="1293"/>
      <c r="CK74" s="1293"/>
      <c r="CL74" s="1293"/>
      <c r="CM74" s="1293"/>
      <c r="CN74" s="1293"/>
      <c r="CO74" s="1293"/>
      <c r="CP74" s="1293"/>
      <c r="CQ74" s="1293"/>
      <c r="CR74" s="1293"/>
      <c r="CS74" s="1293"/>
      <c r="CT74" s="1293"/>
      <c r="CU74" s="1293"/>
      <c r="CV74" s="1293"/>
      <c r="CW74" s="1293"/>
      <c r="CX74" s="1293"/>
      <c r="CY74" s="1293"/>
      <c r="CZ74" s="1293"/>
      <c r="DA74" s="1293"/>
      <c r="DB74" s="1293"/>
      <c r="DC74" s="1293"/>
    </row>
    <row r="75" spans="2:107" x14ac:dyDescent="0.15">
      <c r="B75" s="376"/>
      <c r="G75" s="1298"/>
      <c r="H75" s="1298"/>
      <c r="I75" s="1288"/>
      <c r="J75" s="1288"/>
      <c r="K75" s="1294"/>
      <c r="L75" s="1294"/>
      <c r="M75" s="1294"/>
      <c r="N75" s="1294"/>
      <c r="AM75" s="385"/>
      <c r="AN75" s="1295"/>
      <c r="AO75" s="1295"/>
      <c r="AP75" s="1295"/>
      <c r="AQ75" s="1295"/>
      <c r="AR75" s="1295"/>
      <c r="AS75" s="1295"/>
      <c r="AT75" s="1295"/>
      <c r="AU75" s="1295"/>
      <c r="AV75" s="1295"/>
      <c r="AW75" s="1295"/>
      <c r="AX75" s="1295"/>
      <c r="AY75" s="1295"/>
      <c r="AZ75" s="1295"/>
      <c r="BA75" s="1295"/>
      <c r="BB75" s="1295" t="s">
        <v>630</v>
      </c>
      <c r="BC75" s="1295"/>
      <c r="BD75" s="1295"/>
      <c r="BE75" s="1295"/>
      <c r="BF75" s="1295"/>
      <c r="BG75" s="1295"/>
      <c r="BH75" s="1295"/>
      <c r="BI75" s="1295"/>
      <c r="BJ75" s="1295"/>
      <c r="BK75" s="1295"/>
      <c r="BL75" s="1295"/>
      <c r="BM75" s="1295"/>
      <c r="BN75" s="1295"/>
      <c r="BO75" s="1295"/>
      <c r="BP75" s="1293">
        <v>16.2</v>
      </c>
      <c r="BQ75" s="1293"/>
      <c r="BR75" s="1293"/>
      <c r="BS75" s="1293"/>
      <c r="BT75" s="1293"/>
      <c r="BU75" s="1293"/>
      <c r="BV75" s="1293"/>
      <c r="BW75" s="1293"/>
      <c r="BX75" s="1293">
        <v>16.600000000000001</v>
      </c>
      <c r="BY75" s="1293"/>
      <c r="BZ75" s="1293"/>
      <c r="CA75" s="1293"/>
      <c r="CB75" s="1293"/>
      <c r="CC75" s="1293"/>
      <c r="CD75" s="1293"/>
      <c r="CE75" s="1293"/>
      <c r="CF75" s="1293">
        <v>16.600000000000001</v>
      </c>
      <c r="CG75" s="1293"/>
      <c r="CH75" s="1293"/>
      <c r="CI75" s="1293"/>
      <c r="CJ75" s="1293"/>
      <c r="CK75" s="1293"/>
      <c r="CL75" s="1293"/>
      <c r="CM75" s="1293"/>
      <c r="CN75" s="1293">
        <v>16.2</v>
      </c>
      <c r="CO75" s="1293"/>
      <c r="CP75" s="1293"/>
      <c r="CQ75" s="1293"/>
      <c r="CR75" s="1293"/>
      <c r="CS75" s="1293"/>
      <c r="CT75" s="1293"/>
      <c r="CU75" s="1293"/>
      <c r="CV75" s="1293">
        <v>15</v>
      </c>
      <c r="CW75" s="1293"/>
      <c r="CX75" s="1293"/>
      <c r="CY75" s="1293"/>
      <c r="CZ75" s="1293"/>
      <c r="DA75" s="1293"/>
      <c r="DB75" s="1293"/>
      <c r="DC75" s="1293"/>
    </row>
    <row r="76" spans="2:107" x14ac:dyDescent="0.15">
      <c r="B76" s="376"/>
      <c r="G76" s="1298"/>
      <c r="H76" s="1298"/>
      <c r="I76" s="1288"/>
      <c r="J76" s="1288"/>
      <c r="K76" s="1294"/>
      <c r="L76" s="1294"/>
      <c r="M76" s="1294"/>
      <c r="N76" s="1294"/>
      <c r="AM76" s="385"/>
      <c r="AN76" s="1295"/>
      <c r="AO76" s="1295"/>
      <c r="AP76" s="1295"/>
      <c r="AQ76" s="1295"/>
      <c r="AR76" s="1295"/>
      <c r="AS76" s="1295"/>
      <c r="AT76" s="1295"/>
      <c r="AU76" s="1295"/>
      <c r="AV76" s="1295"/>
      <c r="AW76" s="1295"/>
      <c r="AX76" s="1295"/>
      <c r="AY76" s="1295"/>
      <c r="AZ76" s="1295"/>
      <c r="BA76" s="1295"/>
      <c r="BB76" s="1295"/>
      <c r="BC76" s="1295"/>
      <c r="BD76" s="1295"/>
      <c r="BE76" s="1295"/>
      <c r="BF76" s="1295"/>
      <c r="BG76" s="1295"/>
      <c r="BH76" s="1295"/>
      <c r="BI76" s="1295"/>
      <c r="BJ76" s="1295"/>
      <c r="BK76" s="1295"/>
      <c r="BL76" s="1295"/>
      <c r="BM76" s="1295"/>
      <c r="BN76" s="1295"/>
      <c r="BO76" s="1295"/>
      <c r="BP76" s="1293"/>
      <c r="BQ76" s="1293"/>
      <c r="BR76" s="1293"/>
      <c r="BS76" s="1293"/>
      <c r="BT76" s="1293"/>
      <c r="BU76" s="1293"/>
      <c r="BV76" s="1293"/>
      <c r="BW76" s="1293"/>
      <c r="BX76" s="1293"/>
      <c r="BY76" s="1293"/>
      <c r="BZ76" s="1293"/>
      <c r="CA76" s="1293"/>
      <c r="CB76" s="1293"/>
      <c r="CC76" s="1293"/>
      <c r="CD76" s="1293"/>
      <c r="CE76" s="1293"/>
      <c r="CF76" s="1293"/>
      <c r="CG76" s="1293"/>
      <c r="CH76" s="1293"/>
      <c r="CI76" s="1293"/>
      <c r="CJ76" s="1293"/>
      <c r="CK76" s="1293"/>
      <c r="CL76" s="1293"/>
      <c r="CM76" s="1293"/>
      <c r="CN76" s="1293"/>
      <c r="CO76" s="1293"/>
      <c r="CP76" s="1293"/>
      <c r="CQ76" s="1293"/>
      <c r="CR76" s="1293"/>
      <c r="CS76" s="1293"/>
      <c r="CT76" s="1293"/>
      <c r="CU76" s="1293"/>
      <c r="CV76" s="1293"/>
      <c r="CW76" s="1293"/>
      <c r="CX76" s="1293"/>
      <c r="CY76" s="1293"/>
      <c r="CZ76" s="1293"/>
      <c r="DA76" s="1293"/>
      <c r="DB76" s="1293"/>
      <c r="DC76" s="1293"/>
    </row>
    <row r="77" spans="2:107" x14ac:dyDescent="0.15">
      <c r="B77" s="376"/>
      <c r="G77" s="1288"/>
      <c r="H77" s="1288"/>
      <c r="I77" s="1288"/>
      <c r="J77" s="1288"/>
      <c r="K77" s="1299"/>
      <c r="L77" s="1299"/>
      <c r="M77" s="1299"/>
      <c r="N77" s="1299"/>
      <c r="AN77" s="1292" t="s">
        <v>627</v>
      </c>
      <c r="AO77" s="1292"/>
      <c r="AP77" s="1292"/>
      <c r="AQ77" s="1292"/>
      <c r="AR77" s="1292"/>
      <c r="AS77" s="1292"/>
      <c r="AT77" s="1292"/>
      <c r="AU77" s="1292"/>
      <c r="AV77" s="1292"/>
      <c r="AW77" s="1292"/>
      <c r="AX77" s="1292"/>
      <c r="AY77" s="1292"/>
      <c r="AZ77" s="1292"/>
      <c r="BA77" s="1292"/>
      <c r="BB77" s="1295" t="s">
        <v>625</v>
      </c>
      <c r="BC77" s="1295"/>
      <c r="BD77" s="1295"/>
      <c r="BE77" s="1295"/>
      <c r="BF77" s="1295"/>
      <c r="BG77" s="1295"/>
      <c r="BH77" s="1295"/>
      <c r="BI77" s="1295"/>
      <c r="BJ77" s="1295"/>
      <c r="BK77" s="1295"/>
      <c r="BL77" s="1295"/>
      <c r="BM77" s="1295"/>
      <c r="BN77" s="1295"/>
      <c r="BO77" s="1295"/>
      <c r="BP77" s="1293">
        <v>51.2</v>
      </c>
      <c r="BQ77" s="1293"/>
      <c r="BR77" s="1293"/>
      <c r="BS77" s="1293"/>
      <c r="BT77" s="1293"/>
      <c r="BU77" s="1293"/>
      <c r="BV77" s="1293"/>
      <c r="BW77" s="1293"/>
      <c r="BX77" s="1293">
        <v>47.2</v>
      </c>
      <c r="BY77" s="1293"/>
      <c r="BZ77" s="1293"/>
      <c r="CA77" s="1293"/>
      <c r="CB77" s="1293"/>
      <c r="CC77" s="1293"/>
      <c r="CD77" s="1293"/>
      <c r="CE77" s="1293"/>
      <c r="CF77" s="1293">
        <v>49.5</v>
      </c>
      <c r="CG77" s="1293"/>
      <c r="CH77" s="1293"/>
      <c r="CI77" s="1293"/>
      <c r="CJ77" s="1293"/>
      <c r="CK77" s="1293"/>
      <c r="CL77" s="1293"/>
      <c r="CM77" s="1293"/>
      <c r="CN77" s="1293">
        <v>46.9</v>
      </c>
      <c r="CO77" s="1293"/>
      <c r="CP77" s="1293"/>
      <c r="CQ77" s="1293"/>
      <c r="CR77" s="1293"/>
      <c r="CS77" s="1293"/>
      <c r="CT77" s="1293"/>
      <c r="CU77" s="1293"/>
      <c r="CV77" s="1293">
        <v>45.3</v>
      </c>
      <c r="CW77" s="1293"/>
      <c r="CX77" s="1293"/>
      <c r="CY77" s="1293"/>
      <c r="CZ77" s="1293"/>
      <c r="DA77" s="1293"/>
      <c r="DB77" s="1293"/>
      <c r="DC77" s="1293"/>
    </row>
    <row r="78" spans="2:107" x14ac:dyDescent="0.15">
      <c r="B78" s="376"/>
      <c r="G78" s="1288"/>
      <c r="H78" s="1288"/>
      <c r="I78" s="1288"/>
      <c r="J78" s="1288"/>
      <c r="K78" s="1299"/>
      <c r="L78" s="1299"/>
      <c r="M78" s="1299"/>
      <c r="N78" s="1299"/>
      <c r="AN78" s="1292"/>
      <c r="AO78" s="1292"/>
      <c r="AP78" s="1292"/>
      <c r="AQ78" s="1292"/>
      <c r="AR78" s="1292"/>
      <c r="AS78" s="1292"/>
      <c r="AT78" s="1292"/>
      <c r="AU78" s="1292"/>
      <c r="AV78" s="1292"/>
      <c r="AW78" s="1292"/>
      <c r="AX78" s="1292"/>
      <c r="AY78" s="1292"/>
      <c r="AZ78" s="1292"/>
      <c r="BA78" s="1292"/>
      <c r="BB78" s="1295"/>
      <c r="BC78" s="1295"/>
      <c r="BD78" s="1295"/>
      <c r="BE78" s="1295"/>
      <c r="BF78" s="1295"/>
      <c r="BG78" s="1295"/>
      <c r="BH78" s="1295"/>
      <c r="BI78" s="1295"/>
      <c r="BJ78" s="1295"/>
      <c r="BK78" s="1295"/>
      <c r="BL78" s="1295"/>
      <c r="BM78" s="1295"/>
      <c r="BN78" s="1295"/>
      <c r="BO78" s="1295"/>
      <c r="BP78" s="1293"/>
      <c r="BQ78" s="1293"/>
      <c r="BR78" s="1293"/>
      <c r="BS78" s="1293"/>
      <c r="BT78" s="1293"/>
      <c r="BU78" s="1293"/>
      <c r="BV78" s="1293"/>
      <c r="BW78" s="1293"/>
      <c r="BX78" s="1293"/>
      <c r="BY78" s="1293"/>
      <c r="BZ78" s="1293"/>
      <c r="CA78" s="1293"/>
      <c r="CB78" s="1293"/>
      <c r="CC78" s="1293"/>
      <c r="CD78" s="1293"/>
      <c r="CE78" s="1293"/>
      <c r="CF78" s="1293"/>
      <c r="CG78" s="1293"/>
      <c r="CH78" s="1293"/>
      <c r="CI78" s="1293"/>
      <c r="CJ78" s="1293"/>
      <c r="CK78" s="1293"/>
      <c r="CL78" s="1293"/>
      <c r="CM78" s="1293"/>
      <c r="CN78" s="1293"/>
      <c r="CO78" s="1293"/>
      <c r="CP78" s="1293"/>
      <c r="CQ78" s="1293"/>
      <c r="CR78" s="1293"/>
      <c r="CS78" s="1293"/>
      <c r="CT78" s="1293"/>
      <c r="CU78" s="1293"/>
      <c r="CV78" s="1293"/>
      <c r="CW78" s="1293"/>
      <c r="CX78" s="1293"/>
      <c r="CY78" s="1293"/>
      <c r="CZ78" s="1293"/>
      <c r="DA78" s="1293"/>
      <c r="DB78" s="1293"/>
      <c r="DC78" s="1293"/>
    </row>
    <row r="79" spans="2:107" x14ac:dyDescent="0.15">
      <c r="B79" s="376"/>
      <c r="G79" s="1288"/>
      <c r="H79" s="1288"/>
      <c r="I79" s="1297"/>
      <c r="J79" s="1297"/>
      <c r="K79" s="1300"/>
      <c r="L79" s="1300"/>
      <c r="M79" s="1300"/>
      <c r="N79" s="1300"/>
      <c r="AN79" s="1292"/>
      <c r="AO79" s="1292"/>
      <c r="AP79" s="1292"/>
      <c r="AQ79" s="1292"/>
      <c r="AR79" s="1292"/>
      <c r="AS79" s="1292"/>
      <c r="AT79" s="1292"/>
      <c r="AU79" s="1292"/>
      <c r="AV79" s="1292"/>
      <c r="AW79" s="1292"/>
      <c r="AX79" s="1292"/>
      <c r="AY79" s="1292"/>
      <c r="AZ79" s="1292"/>
      <c r="BA79" s="1292"/>
      <c r="BB79" s="1295" t="s">
        <v>630</v>
      </c>
      <c r="BC79" s="1295"/>
      <c r="BD79" s="1295"/>
      <c r="BE79" s="1295"/>
      <c r="BF79" s="1295"/>
      <c r="BG79" s="1295"/>
      <c r="BH79" s="1295"/>
      <c r="BI79" s="1295"/>
      <c r="BJ79" s="1295"/>
      <c r="BK79" s="1295"/>
      <c r="BL79" s="1295"/>
      <c r="BM79" s="1295"/>
      <c r="BN79" s="1295"/>
      <c r="BO79" s="1295"/>
      <c r="BP79" s="1293">
        <v>8.1999999999999993</v>
      </c>
      <c r="BQ79" s="1293"/>
      <c r="BR79" s="1293"/>
      <c r="BS79" s="1293"/>
      <c r="BT79" s="1293"/>
      <c r="BU79" s="1293"/>
      <c r="BV79" s="1293"/>
      <c r="BW79" s="1293"/>
      <c r="BX79" s="1293">
        <v>7.8</v>
      </c>
      <c r="BY79" s="1293"/>
      <c r="BZ79" s="1293"/>
      <c r="CA79" s="1293"/>
      <c r="CB79" s="1293"/>
      <c r="CC79" s="1293"/>
      <c r="CD79" s="1293"/>
      <c r="CE79" s="1293"/>
      <c r="CF79" s="1293">
        <v>7.6</v>
      </c>
      <c r="CG79" s="1293"/>
      <c r="CH79" s="1293"/>
      <c r="CI79" s="1293"/>
      <c r="CJ79" s="1293"/>
      <c r="CK79" s="1293"/>
      <c r="CL79" s="1293"/>
      <c r="CM79" s="1293"/>
      <c r="CN79" s="1293">
        <v>7.2</v>
      </c>
      <c r="CO79" s="1293"/>
      <c r="CP79" s="1293"/>
      <c r="CQ79" s="1293"/>
      <c r="CR79" s="1293"/>
      <c r="CS79" s="1293"/>
      <c r="CT79" s="1293"/>
      <c r="CU79" s="1293"/>
      <c r="CV79" s="1293">
        <v>7.9</v>
      </c>
      <c r="CW79" s="1293"/>
      <c r="CX79" s="1293"/>
      <c r="CY79" s="1293"/>
      <c r="CZ79" s="1293"/>
      <c r="DA79" s="1293"/>
      <c r="DB79" s="1293"/>
      <c r="DC79" s="1293"/>
    </row>
    <row r="80" spans="2:107" x14ac:dyDescent="0.15">
      <c r="B80" s="376"/>
      <c r="G80" s="1288"/>
      <c r="H80" s="1288"/>
      <c r="I80" s="1297"/>
      <c r="J80" s="1297"/>
      <c r="K80" s="1300"/>
      <c r="L80" s="1300"/>
      <c r="M80" s="1300"/>
      <c r="N80" s="1300"/>
      <c r="AN80" s="1292"/>
      <c r="AO80" s="1292"/>
      <c r="AP80" s="1292"/>
      <c r="AQ80" s="1292"/>
      <c r="AR80" s="1292"/>
      <c r="AS80" s="1292"/>
      <c r="AT80" s="1292"/>
      <c r="AU80" s="1292"/>
      <c r="AV80" s="1292"/>
      <c r="AW80" s="1292"/>
      <c r="AX80" s="1292"/>
      <c r="AY80" s="1292"/>
      <c r="AZ80" s="1292"/>
      <c r="BA80" s="1292"/>
      <c r="BB80" s="1295"/>
      <c r="BC80" s="1295"/>
      <c r="BD80" s="1295"/>
      <c r="BE80" s="1295"/>
      <c r="BF80" s="1295"/>
      <c r="BG80" s="1295"/>
      <c r="BH80" s="1295"/>
      <c r="BI80" s="1295"/>
      <c r="BJ80" s="1295"/>
      <c r="BK80" s="1295"/>
      <c r="BL80" s="1295"/>
      <c r="BM80" s="1295"/>
      <c r="BN80" s="1295"/>
      <c r="BO80" s="1295"/>
      <c r="BP80" s="1293"/>
      <c r="BQ80" s="1293"/>
      <c r="BR80" s="1293"/>
      <c r="BS80" s="1293"/>
      <c r="BT80" s="1293"/>
      <c r="BU80" s="1293"/>
      <c r="BV80" s="1293"/>
      <c r="BW80" s="1293"/>
      <c r="BX80" s="1293"/>
      <c r="BY80" s="1293"/>
      <c r="BZ80" s="1293"/>
      <c r="CA80" s="1293"/>
      <c r="CB80" s="1293"/>
      <c r="CC80" s="1293"/>
      <c r="CD80" s="1293"/>
      <c r="CE80" s="1293"/>
      <c r="CF80" s="1293"/>
      <c r="CG80" s="1293"/>
      <c r="CH80" s="1293"/>
      <c r="CI80" s="1293"/>
      <c r="CJ80" s="1293"/>
      <c r="CK80" s="1293"/>
      <c r="CL80" s="1293"/>
      <c r="CM80" s="1293"/>
      <c r="CN80" s="1293"/>
      <c r="CO80" s="1293"/>
      <c r="CP80" s="1293"/>
      <c r="CQ80" s="1293"/>
      <c r="CR80" s="1293"/>
      <c r="CS80" s="1293"/>
      <c r="CT80" s="1293"/>
      <c r="CU80" s="1293"/>
      <c r="CV80" s="1293"/>
      <c r="CW80" s="1293"/>
      <c r="CX80" s="1293"/>
      <c r="CY80" s="1293"/>
      <c r="CZ80" s="1293"/>
      <c r="DA80" s="1293"/>
      <c r="DB80" s="1293"/>
      <c r="DC80" s="1293"/>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4Af4JVE6tZ+wA2W2YOjJiZ5cByAEt1tSEZ9VUrvAQHZ6AtcClXRSzTOHbZB4a6qOXo611x8TTo6+2xE1mD+V2g==" saltValue="f/lMOwqpVimjjhY51FIa4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515</v>
      </c>
    </row>
  </sheetData>
  <sheetProtection algorithmName="SHA-512" hashValue="1ra9wGEglqOW8r7ukxr+b4cOj9EHcnzkl0UXusl3G2WQhLZNhcOzBAThxiE0K4igkiVQbJpkMMdrTh3Mjurf5w==" saltValue="Qt7X33t2AcTMHPFVn5ZmL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515</v>
      </c>
    </row>
  </sheetData>
  <sheetProtection algorithmName="SHA-512" hashValue="VppgpFlMAlNrurlIuDViefx1dkkR9rEtltCTK13+HIkgFDJst/6ok8K/YIDGfG1fYEHgV6SeVWiFa9bObP8jqQ==" saltValue="di4i2cR6czlDdeeKHSrwQ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565</v>
      </c>
      <c r="G2" s="148"/>
      <c r="H2" s="149"/>
    </row>
    <row r="3" spans="1:8" x14ac:dyDescent="0.15">
      <c r="A3" s="145" t="s">
        <v>558</v>
      </c>
      <c r="B3" s="150"/>
      <c r="C3" s="151"/>
      <c r="D3" s="152">
        <v>37959</v>
      </c>
      <c r="E3" s="153"/>
      <c r="F3" s="154">
        <v>68655</v>
      </c>
      <c r="G3" s="155"/>
      <c r="H3" s="156"/>
    </row>
    <row r="4" spans="1:8" x14ac:dyDescent="0.15">
      <c r="A4" s="157"/>
      <c r="B4" s="158"/>
      <c r="C4" s="159"/>
      <c r="D4" s="160">
        <v>17851</v>
      </c>
      <c r="E4" s="161"/>
      <c r="F4" s="162">
        <v>32316</v>
      </c>
      <c r="G4" s="163"/>
      <c r="H4" s="164"/>
    </row>
    <row r="5" spans="1:8" x14ac:dyDescent="0.15">
      <c r="A5" s="145" t="s">
        <v>560</v>
      </c>
      <c r="B5" s="150"/>
      <c r="C5" s="151"/>
      <c r="D5" s="152">
        <v>39187</v>
      </c>
      <c r="E5" s="153"/>
      <c r="F5" s="154">
        <v>66863</v>
      </c>
      <c r="G5" s="155"/>
      <c r="H5" s="156"/>
    </row>
    <row r="6" spans="1:8" x14ac:dyDescent="0.15">
      <c r="A6" s="157"/>
      <c r="B6" s="158"/>
      <c r="C6" s="159"/>
      <c r="D6" s="160">
        <v>18527</v>
      </c>
      <c r="E6" s="161"/>
      <c r="F6" s="162">
        <v>32770</v>
      </c>
      <c r="G6" s="163"/>
      <c r="H6" s="164"/>
    </row>
    <row r="7" spans="1:8" x14ac:dyDescent="0.15">
      <c r="A7" s="145" t="s">
        <v>561</v>
      </c>
      <c r="B7" s="150"/>
      <c r="C7" s="151"/>
      <c r="D7" s="152">
        <v>43780</v>
      </c>
      <c r="E7" s="153"/>
      <c r="F7" s="154">
        <v>72051</v>
      </c>
      <c r="G7" s="155"/>
      <c r="H7" s="156"/>
    </row>
    <row r="8" spans="1:8" x14ac:dyDescent="0.15">
      <c r="A8" s="157"/>
      <c r="B8" s="158"/>
      <c r="C8" s="159"/>
      <c r="D8" s="160">
        <v>25537</v>
      </c>
      <c r="E8" s="161"/>
      <c r="F8" s="162">
        <v>34140</v>
      </c>
      <c r="G8" s="163"/>
      <c r="H8" s="164"/>
    </row>
    <row r="9" spans="1:8" x14ac:dyDescent="0.15">
      <c r="A9" s="145" t="s">
        <v>562</v>
      </c>
      <c r="B9" s="150"/>
      <c r="C9" s="151"/>
      <c r="D9" s="152">
        <v>35458</v>
      </c>
      <c r="E9" s="153"/>
      <c r="F9" s="154">
        <v>72756</v>
      </c>
      <c r="G9" s="155"/>
      <c r="H9" s="156"/>
    </row>
    <row r="10" spans="1:8" x14ac:dyDescent="0.15">
      <c r="A10" s="157"/>
      <c r="B10" s="158"/>
      <c r="C10" s="159"/>
      <c r="D10" s="160">
        <v>14366</v>
      </c>
      <c r="E10" s="161"/>
      <c r="F10" s="162">
        <v>32117</v>
      </c>
      <c r="G10" s="163"/>
      <c r="H10" s="164"/>
    </row>
    <row r="11" spans="1:8" x14ac:dyDescent="0.15">
      <c r="A11" s="145" t="s">
        <v>563</v>
      </c>
      <c r="B11" s="150"/>
      <c r="C11" s="151"/>
      <c r="D11" s="152">
        <v>30055</v>
      </c>
      <c r="E11" s="153"/>
      <c r="F11" s="154">
        <v>62281</v>
      </c>
      <c r="G11" s="155"/>
      <c r="H11" s="156"/>
    </row>
    <row r="12" spans="1:8" x14ac:dyDescent="0.15">
      <c r="A12" s="157"/>
      <c r="B12" s="158"/>
      <c r="C12" s="165"/>
      <c r="D12" s="160">
        <v>15238</v>
      </c>
      <c r="E12" s="161"/>
      <c r="F12" s="162">
        <v>38152</v>
      </c>
      <c r="G12" s="163"/>
      <c r="H12" s="164"/>
    </row>
    <row r="13" spans="1:8" x14ac:dyDescent="0.15">
      <c r="A13" s="145"/>
      <c r="B13" s="150"/>
      <c r="C13" s="166"/>
      <c r="D13" s="167">
        <v>37288</v>
      </c>
      <c r="E13" s="168"/>
      <c r="F13" s="169">
        <v>68521</v>
      </c>
      <c r="G13" s="170"/>
      <c r="H13" s="156"/>
    </row>
    <row r="14" spans="1:8" x14ac:dyDescent="0.15">
      <c r="A14" s="157"/>
      <c r="B14" s="158"/>
      <c r="C14" s="159"/>
      <c r="D14" s="160">
        <v>18304</v>
      </c>
      <c r="E14" s="161"/>
      <c r="F14" s="162">
        <v>33899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1.27</v>
      </c>
      <c r="C19" s="171">
        <f>ROUND(VALUE(SUBSTITUTE(実質収支比率等に係る経年分析!G$48,"▲","-")),2)</f>
        <v>1.19</v>
      </c>
      <c r="D19" s="171">
        <f>ROUND(VALUE(SUBSTITUTE(実質収支比率等に係る経年分析!H$48,"▲","-")),2)</f>
        <v>1.6</v>
      </c>
      <c r="E19" s="171">
        <f>ROUND(VALUE(SUBSTITUTE(実質収支比率等に係る経年分析!I$48,"▲","-")),2)</f>
        <v>1.88</v>
      </c>
      <c r="F19" s="171">
        <f>ROUND(VALUE(SUBSTITUTE(実質収支比率等に係る経年分析!J$48,"▲","-")),2)</f>
        <v>7.7</v>
      </c>
    </row>
    <row r="20" spans="1:11" x14ac:dyDescent="0.15">
      <c r="A20" s="171" t="s">
        <v>55</v>
      </c>
      <c r="B20" s="171">
        <f>ROUND(VALUE(SUBSTITUTE(実質収支比率等に係る経年分析!F$47,"▲","-")),2)</f>
        <v>26.12</v>
      </c>
      <c r="C20" s="171">
        <f>ROUND(VALUE(SUBSTITUTE(実質収支比率等に係る経年分析!G$47,"▲","-")),2)</f>
        <v>24.88</v>
      </c>
      <c r="D20" s="171">
        <f>ROUND(VALUE(SUBSTITUTE(実質収支比率等に係る経年分析!H$47,"▲","-")),2)</f>
        <v>23.03</v>
      </c>
      <c r="E20" s="171">
        <f>ROUND(VALUE(SUBSTITUTE(実質収支比率等に係る経年分析!I$47,"▲","-")),2)</f>
        <v>20.96</v>
      </c>
      <c r="F20" s="171">
        <f>ROUND(VALUE(SUBSTITUTE(実質収支比率等に係る経年分析!J$47,"▲","-")),2)</f>
        <v>22.96</v>
      </c>
    </row>
    <row r="21" spans="1:11" x14ac:dyDescent="0.15">
      <c r="A21" s="171" t="s">
        <v>56</v>
      </c>
      <c r="B21" s="171">
        <f>IF(ISNUMBER(VALUE(SUBSTITUTE(実質収支比率等に係る経年分析!F$49,"▲","-"))),ROUND(VALUE(SUBSTITUTE(実質収支比率等に係る経年分析!F$49,"▲","-")),2),NA())</f>
        <v>-0.14000000000000001</v>
      </c>
      <c r="C21" s="171">
        <f>IF(ISNUMBER(VALUE(SUBSTITUTE(実質収支比率等に係る経年分析!G$49,"▲","-"))),ROUND(VALUE(SUBSTITUTE(実質収支比率等に係る経年分析!G$49,"▲","-")),2),NA())</f>
        <v>1.26</v>
      </c>
      <c r="D21" s="171">
        <f>IF(ISNUMBER(VALUE(SUBSTITUTE(実質収支比率等に係る経年分析!H$49,"▲","-"))),ROUND(VALUE(SUBSTITUTE(実質収支比率等に係る経年分析!H$49,"▲","-")),2),NA())</f>
        <v>-1.6</v>
      </c>
      <c r="E21" s="171">
        <f>IF(ISNUMBER(VALUE(SUBSTITUTE(実質収支比率等に係る経年分析!I$49,"▲","-"))),ROUND(VALUE(SUBSTITUTE(実質収支比率等に係る経年分析!I$49,"▲","-")),2),NA())</f>
        <v>-1.65</v>
      </c>
      <c r="F21" s="171">
        <f>IF(ISNUMBER(VALUE(SUBSTITUTE(実質収支比率等に係る経年分析!J$49,"▲","-"))),ROUND(VALUE(SUBSTITUTE(実質収支比率等に係る経年分析!J$49,"▲","-")),2),NA())</f>
        <v>8.4499999999999993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1.29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f>IF(ROUND(VALUE(SUBSTITUTE(連結実質赤字比率に係る赤字・黒字の構成分析!G$42,"▲", "-")), 2) &lt; 0, ABS(ROUND(VALUE(SUBSTITUTE(連結実質赤字比率に係る赤字・黒字の構成分析!G$42,"▲", "-")), 2)), NA())</f>
        <v>0.01</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0.13</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国民健康保険特別会計（直診勘定）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浄化槽事業特別会計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国民健康保険特別会計（事業勘定）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1.95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0.54</v>
      </c>
    </row>
    <row r="32" spans="1:11" x14ac:dyDescent="0.15">
      <c r="A32" s="172" t="str">
        <f>IF(連結実質赤字比率に係る赤字・黒字の構成分析!C$38="",NA(),連結実質赤字比率に係る赤字・黒字の構成分析!C$38)</f>
        <v>介護保険特別会計（保険事業勘定）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0.75</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1.53</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6.82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6.28</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6.66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6.37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5.62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4.82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6.99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6837</v>
      </c>
      <c r="E42" s="173"/>
      <c r="F42" s="173"/>
      <c r="G42" s="173">
        <f>'実質公債費比率（分子）の構造'!L$52</f>
        <v>6806</v>
      </c>
      <c r="H42" s="173"/>
      <c r="I42" s="173"/>
      <c r="J42" s="173">
        <f>'実質公債費比率（分子）の構造'!M$52</f>
        <v>6638</v>
      </c>
      <c r="K42" s="173"/>
      <c r="L42" s="173"/>
      <c r="M42" s="173">
        <f>'実質公債費比率（分子）の構造'!N$52</f>
        <v>6443</v>
      </c>
      <c r="N42" s="173"/>
      <c r="O42" s="173"/>
      <c r="P42" s="173">
        <f>'実質公債費比率（分子）の構造'!O$52</f>
        <v>6167</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197</v>
      </c>
      <c r="C44" s="173"/>
      <c r="D44" s="173"/>
      <c r="E44" s="173">
        <f>'実質公債費比率（分子）の構造'!L$50</f>
        <v>135</v>
      </c>
      <c r="F44" s="173"/>
      <c r="G44" s="173"/>
      <c r="H44" s="173">
        <f>'実質公債費比率（分子）の構造'!M$50</f>
        <v>94</v>
      </c>
      <c r="I44" s="173"/>
      <c r="J44" s="173"/>
      <c r="K44" s="173">
        <f>'実質公債費比率（分子）の構造'!N$50</f>
        <v>133</v>
      </c>
      <c r="L44" s="173"/>
      <c r="M44" s="173"/>
      <c r="N44" s="173">
        <f>'実質公債費比率（分子）の構造'!O$50</f>
        <v>96</v>
      </c>
      <c r="O44" s="173"/>
      <c r="P44" s="173"/>
    </row>
    <row r="45" spans="1:16" x14ac:dyDescent="0.15">
      <c r="A45" s="173" t="s">
        <v>66</v>
      </c>
      <c r="B45" s="173">
        <f>'実質公債費比率（分子）の構造'!K$49</f>
        <v>104</v>
      </c>
      <c r="C45" s="173"/>
      <c r="D45" s="173"/>
      <c r="E45" s="173">
        <f>'実質公債費比率（分子）の構造'!L$49</f>
        <v>101</v>
      </c>
      <c r="F45" s="173"/>
      <c r="G45" s="173"/>
      <c r="H45" s="173">
        <f>'実質公債費比率（分子）の構造'!M$49</f>
        <v>101</v>
      </c>
      <c r="I45" s="173"/>
      <c r="J45" s="173"/>
      <c r="K45" s="173">
        <f>'実質公債費比率（分子）の構造'!N$49</f>
        <v>105</v>
      </c>
      <c r="L45" s="173"/>
      <c r="M45" s="173"/>
      <c r="N45" s="173">
        <f>'実質公債費比率（分子）の構造'!O$49</f>
        <v>107</v>
      </c>
      <c r="O45" s="173"/>
      <c r="P45" s="173"/>
    </row>
    <row r="46" spans="1:16" x14ac:dyDescent="0.15">
      <c r="A46" s="173" t="s">
        <v>67</v>
      </c>
      <c r="B46" s="173">
        <f>'実質公債費比率（分子）の構造'!K$48</f>
        <v>2696</v>
      </c>
      <c r="C46" s="173"/>
      <c r="D46" s="173"/>
      <c r="E46" s="173">
        <f>'実質公債費比率（分子）の構造'!L$48</f>
        <v>2898</v>
      </c>
      <c r="F46" s="173"/>
      <c r="G46" s="173"/>
      <c r="H46" s="173">
        <f>'実質公債費比率（分子）の構造'!M$48</f>
        <v>2935</v>
      </c>
      <c r="I46" s="173"/>
      <c r="J46" s="173"/>
      <c r="K46" s="173">
        <f>'実質公債費比率（分子）の構造'!N$48</f>
        <v>3142</v>
      </c>
      <c r="L46" s="173"/>
      <c r="M46" s="173"/>
      <c r="N46" s="173">
        <f>'実質公債費比率（分子）の構造'!O$48</f>
        <v>2739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8621</v>
      </c>
      <c r="C49" s="173"/>
      <c r="D49" s="173"/>
      <c r="E49" s="173">
        <f>'実質公債費比率（分子）の構造'!L$45</f>
        <v>8426</v>
      </c>
      <c r="F49" s="173"/>
      <c r="G49" s="173"/>
      <c r="H49" s="173">
        <f>'実質公債費比率（分子）の構造'!M$45</f>
        <v>7897</v>
      </c>
      <c r="I49" s="173"/>
      <c r="J49" s="173"/>
      <c r="K49" s="173">
        <f>'実質公債費比率（分子）の構造'!N$45</f>
        <v>7491</v>
      </c>
      <c r="L49" s="173"/>
      <c r="M49" s="173"/>
      <c r="N49" s="173">
        <f>'実質公債費比率（分子）の構造'!O$45</f>
        <v>7187</v>
      </c>
      <c r="O49" s="173"/>
      <c r="P49" s="173"/>
    </row>
    <row r="50" spans="1:16" x14ac:dyDescent="0.15">
      <c r="A50" s="173" t="s">
        <v>71</v>
      </c>
      <c r="B50" s="173" t="e">
        <f>NA()</f>
        <v>#N/A</v>
      </c>
      <c r="C50" s="173">
        <f>IF(ISNUMBER('実質公債費比率（分子）の構造'!K$53),'実質公債費比率（分子）の構造'!K$53,NA())</f>
        <v>4781</v>
      </c>
      <c r="D50" s="173" t="e">
        <f>NA()</f>
        <v>#N/A</v>
      </c>
      <c r="E50" s="173" t="e">
        <f>NA()</f>
        <v>#N/A</v>
      </c>
      <c r="F50" s="173">
        <f>IF(ISNUMBER('実質公債費比率（分子）の構造'!L$53),'実質公債費比率（分子）の構造'!L$53,NA())</f>
        <v>4754</v>
      </c>
      <c r="G50" s="173" t="e">
        <f>NA()</f>
        <v>#N/A</v>
      </c>
      <c r="H50" s="173" t="e">
        <f>NA()</f>
        <v>#N/A</v>
      </c>
      <c r="I50" s="173">
        <f>IF(ISNUMBER('実質公債費比率（分子）の構造'!M$53),'実質公債費比率（分子）の構造'!M$53,NA())</f>
        <v>4389</v>
      </c>
      <c r="J50" s="173" t="e">
        <f>NA()</f>
        <v>#N/A</v>
      </c>
      <c r="K50" s="173" t="e">
        <f>NA()</f>
        <v>#N/A</v>
      </c>
      <c r="L50" s="173">
        <f>IF(ISNUMBER('実質公債費比率（分子）の構造'!N$53),'実質公債費比率（分子）の構造'!N$53,NA())</f>
        <v>4428</v>
      </c>
      <c r="M50" s="173" t="e">
        <f>NA()</f>
        <v>#N/A</v>
      </c>
      <c r="N50" s="173" t="e">
        <f>NA()</f>
        <v>#N/A</v>
      </c>
      <c r="O50" s="173">
        <f>IF(ISNUMBER('実質公債費比率（分子）の構造'!O$53),'実質公債費比率（分子）の構造'!O$53,NA())</f>
        <v>3962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70221</v>
      </c>
      <c r="E56" s="172"/>
      <c r="F56" s="172"/>
      <c r="G56" s="172">
        <f>'将来負担比率（分子）の構造'!J$52</f>
        <v>68110</v>
      </c>
      <c r="H56" s="172"/>
      <c r="I56" s="172"/>
      <c r="J56" s="172">
        <f>'将来負担比率（分子）の構造'!K$52</f>
        <v>66254</v>
      </c>
      <c r="K56" s="172"/>
      <c r="L56" s="172"/>
      <c r="M56" s="172">
        <f>'将来負担比率（分子）の構造'!L$52</f>
        <v>63905</v>
      </c>
      <c r="N56" s="172"/>
      <c r="O56" s="172"/>
      <c r="P56" s="172">
        <f>'将来負担比率（分子）の構造'!M$52</f>
        <v>61097</v>
      </c>
    </row>
    <row r="57" spans="1:16" x14ac:dyDescent="0.15">
      <c r="A57" s="172" t="s">
        <v>42</v>
      </c>
      <c r="B57" s="172"/>
      <c r="C57" s="172"/>
      <c r="D57" s="172">
        <f>'将来負担比率（分子）の構造'!I$51</f>
        <v>281</v>
      </c>
      <c r="E57" s="172"/>
      <c r="F57" s="172"/>
      <c r="G57" s="172">
        <f>'将来負担比率（分子）の構造'!J$51</f>
        <v>231</v>
      </c>
      <c r="H57" s="172"/>
      <c r="I57" s="172"/>
      <c r="J57" s="172">
        <f>'将来負担比率（分子）の構造'!K$51</f>
        <v>200</v>
      </c>
      <c r="K57" s="172"/>
      <c r="L57" s="172"/>
      <c r="M57" s="172">
        <f>'将来負担比率（分子）の構造'!L$51</f>
        <v>212</v>
      </c>
      <c r="N57" s="172"/>
      <c r="O57" s="172"/>
      <c r="P57" s="172">
        <f>'将来負担比率（分子）の構造'!M$51</f>
        <v>195</v>
      </c>
    </row>
    <row r="58" spans="1:16" x14ac:dyDescent="0.15">
      <c r="A58" s="172" t="s">
        <v>41</v>
      </c>
      <c r="B58" s="172"/>
      <c r="C58" s="172"/>
      <c r="D58" s="172">
        <f>'将来負担比率（分子）の構造'!I$50</f>
        <v>16356</v>
      </c>
      <c r="E58" s="172"/>
      <c r="F58" s="172"/>
      <c r="G58" s="172">
        <f>'将来負担比率（分子）の構造'!J$50</f>
        <v>14629</v>
      </c>
      <c r="H58" s="172"/>
      <c r="I58" s="172"/>
      <c r="J58" s="172">
        <f>'将来負担比率（分子）の構造'!K$50</f>
        <v>13349</v>
      </c>
      <c r="K58" s="172"/>
      <c r="L58" s="172"/>
      <c r="M58" s="172">
        <f>'将来負担比率（分子）の構造'!L$50</f>
        <v>12234</v>
      </c>
      <c r="N58" s="172"/>
      <c r="O58" s="172"/>
      <c r="P58" s="172">
        <f>'将来負担比率（分子）の構造'!M$50</f>
        <v>12932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6849</v>
      </c>
      <c r="C62" s="172"/>
      <c r="D62" s="172"/>
      <c r="E62" s="172">
        <f>'将来負担比率（分子）の構造'!J$45</f>
        <v>5707</v>
      </c>
      <c r="F62" s="172"/>
      <c r="G62" s="172"/>
      <c r="H62" s="172">
        <f>'将来負担比率（分子）の構造'!K$45</f>
        <v>5641</v>
      </c>
      <c r="I62" s="172"/>
      <c r="J62" s="172"/>
      <c r="K62" s="172">
        <f>'将来負担比率（分子）の構造'!L$45</f>
        <v>5521</v>
      </c>
      <c r="L62" s="172"/>
      <c r="M62" s="172"/>
      <c r="N62" s="172">
        <f>'将来負担比率（分子）の構造'!M$45</f>
        <v>5363</v>
      </c>
      <c r="O62" s="172"/>
      <c r="P62" s="172"/>
    </row>
    <row r="63" spans="1:16" x14ac:dyDescent="0.15">
      <c r="A63" s="172" t="s">
        <v>34</v>
      </c>
      <c r="B63" s="172">
        <f>'将来負担比率（分子）の構造'!I$44</f>
        <v>755</v>
      </c>
      <c r="C63" s="172"/>
      <c r="D63" s="172"/>
      <c r="E63" s="172">
        <f>'将来負担比率（分子）の構造'!J$44</f>
        <v>665</v>
      </c>
      <c r="F63" s="172"/>
      <c r="G63" s="172"/>
      <c r="H63" s="172">
        <f>'将来負担比率（分子）の構造'!K$44</f>
        <v>586</v>
      </c>
      <c r="I63" s="172"/>
      <c r="J63" s="172"/>
      <c r="K63" s="172">
        <f>'将来負担比率（分子）の構造'!L$44</f>
        <v>494</v>
      </c>
      <c r="L63" s="172"/>
      <c r="M63" s="172"/>
      <c r="N63" s="172">
        <f>'将来負担比率（分子）の構造'!M$44</f>
        <v>413</v>
      </c>
      <c r="O63" s="172"/>
      <c r="P63" s="172"/>
    </row>
    <row r="64" spans="1:16" x14ac:dyDescent="0.15">
      <c r="A64" s="172" t="s">
        <v>33</v>
      </c>
      <c r="B64" s="172">
        <f>'将来負担比率（分子）の構造'!I$43</f>
        <v>37375</v>
      </c>
      <c r="C64" s="172"/>
      <c r="D64" s="172"/>
      <c r="E64" s="172">
        <f>'将来負担比率（分子）の構造'!J$43</f>
        <v>37671</v>
      </c>
      <c r="F64" s="172"/>
      <c r="G64" s="172"/>
      <c r="H64" s="172">
        <f>'将来負担比率（分子）の構造'!K$43</f>
        <v>37305</v>
      </c>
      <c r="I64" s="172"/>
      <c r="J64" s="172"/>
      <c r="K64" s="172">
        <f>'将来負担比率（分子）の構造'!L$43</f>
        <v>26597</v>
      </c>
      <c r="L64" s="172"/>
      <c r="M64" s="172"/>
      <c r="N64" s="172">
        <f>'将来負担比率（分子）の構造'!M$43</f>
        <v>21557</v>
      </c>
      <c r="O64" s="172"/>
      <c r="P64" s="172"/>
    </row>
    <row r="65" spans="1:16" x14ac:dyDescent="0.15">
      <c r="A65" s="172" t="s">
        <v>32</v>
      </c>
      <c r="B65" s="172">
        <f>'将来負担比率（分子）の構造'!I$42</f>
        <v>167</v>
      </c>
      <c r="C65" s="172"/>
      <c r="D65" s="172"/>
      <c r="E65" s="172">
        <f>'将来負担比率（分子）の構造'!J$42</f>
        <v>102</v>
      </c>
      <c r="F65" s="172"/>
      <c r="G65" s="172"/>
      <c r="H65" s="172">
        <f>'将来負担比率（分子）の構造'!K$42</f>
        <v>76</v>
      </c>
      <c r="I65" s="172"/>
      <c r="J65" s="172"/>
      <c r="K65" s="172">
        <f>'将来負担比率（分子）の構造'!L$42</f>
        <v>50</v>
      </c>
      <c r="L65" s="172"/>
      <c r="M65" s="172"/>
      <c r="N65" s="172">
        <f>'将来負担比率（分子）の構造'!M$42</f>
        <v>30</v>
      </c>
      <c r="O65" s="172"/>
      <c r="P65" s="172"/>
    </row>
    <row r="66" spans="1:16" x14ac:dyDescent="0.15">
      <c r="A66" s="172" t="s">
        <v>31</v>
      </c>
      <c r="B66" s="172">
        <f>'将来負担比率（分子）の構造'!I$41</f>
        <v>73886</v>
      </c>
      <c r="C66" s="172"/>
      <c r="D66" s="172"/>
      <c r="E66" s="172">
        <f>'将来負担比率（分子）の構造'!J$41</f>
        <v>69476</v>
      </c>
      <c r="F66" s="172"/>
      <c r="G66" s="172"/>
      <c r="H66" s="172">
        <f>'将来負担比率（分子）の構造'!K$41</f>
        <v>67424</v>
      </c>
      <c r="I66" s="172"/>
      <c r="J66" s="172"/>
      <c r="K66" s="172">
        <f>'将来負担比率（分子）の構造'!L$41</f>
        <v>64457</v>
      </c>
      <c r="L66" s="172"/>
      <c r="M66" s="172"/>
      <c r="N66" s="172">
        <f>'将来負担比率（分子）の構造'!M$41</f>
        <v>61169</v>
      </c>
      <c r="O66" s="172"/>
      <c r="P66" s="172"/>
    </row>
    <row r="67" spans="1:16" x14ac:dyDescent="0.15">
      <c r="A67" s="172" t="s">
        <v>75</v>
      </c>
      <c r="B67" s="172" t="e">
        <f>NA()</f>
        <v>#N/A</v>
      </c>
      <c r="C67" s="172">
        <f>IF(ISNUMBER('将来負担比率（分子）の構造'!I$53), IF('将来負担比率（分子）の構造'!I$53 &lt; 0, 0, '将来負担比率（分子）の構造'!I$53), NA())</f>
        <v>32173</v>
      </c>
      <c r="D67" s="172" t="e">
        <f>NA()</f>
        <v>#N/A</v>
      </c>
      <c r="E67" s="172" t="e">
        <f>NA()</f>
        <v>#N/A</v>
      </c>
      <c r="F67" s="172">
        <f>IF(ISNUMBER('将来負担比率（分子）の構造'!J$53), IF('将来負担比率（分子）の構造'!J$53 &lt; 0, 0, '将来負担比率（分子）の構造'!J$53), NA())</f>
        <v>30651</v>
      </c>
      <c r="G67" s="172" t="e">
        <f>NA()</f>
        <v>#N/A</v>
      </c>
      <c r="H67" s="172" t="e">
        <f>NA()</f>
        <v>#N/A</v>
      </c>
      <c r="I67" s="172">
        <f>IF(ISNUMBER('将来負担比率（分子）の構造'!K$53), IF('将来負担比率（分子）の構造'!K$53 &lt; 0, 0, '将来負担比率（分子）の構造'!K$53), NA())</f>
        <v>31229</v>
      </c>
      <c r="J67" s="172" t="e">
        <f>NA()</f>
        <v>#N/A</v>
      </c>
      <c r="K67" s="172" t="e">
        <f>NA()</f>
        <v>#N/A</v>
      </c>
      <c r="L67" s="172">
        <f>IF(ISNUMBER('将来負担比率（分子）の構造'!L$53), IF('将来負担比率（分子）の構造'!L$53 &lt; 0, 0, '将来負担比率（分子）の構造'!L$53), NA())</f>
        <v>20768</v>
      </c>
      <c r="M67" s="172" t="e">
        <f>NA()</f>
        <v>#N/A</v>
      </c>
      <c r="N67" s="172" t="e">
        <f>NA()</f>
        <v>#N/A</v>
      </c>
      <c r="O67" s="172">
        <f>IF(ISNUMBER('将来負担比率（分子）の構造'!M$53), IF('将来負担比率（分子）の構造'!M$53 &lt; 0, 0, '将来負担比率（分子）の構造'!M$53), NA())</f>
        <v>14308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7896</v>
      </c>
      <c r="C72" s="176">
        <f>基金残高に係る経年分析!G55</f>
        <v>7226</v>
      </c>
      <c r="D72" s="176">
        <f>基金残高に係る経年分析!H55</f>
        <v>8131</v>
      </c>
    </row>
    <row r="73" spans="1:16" x14ac:dyDescent="0.15">
      <c r="A73" s="175" t="s">
        <v>78</v>
      </c>
      <c r="B73" s="176">
        <f>基金残高に係る経年分析!F56</f>
        <v>1353</v>
      </c>
      <c r="C73" s="176">
        <f>基金残高に係る経年分析!G56</f>
        <v>1244</v>
      </c>
      <c r="D73" s="176">
        <f>基金残高に係る経年分析!H56</f>
        <v>1204</v>
      </c>
    </row>
    <row r="74" spans="1:16" x14ac:dyDescent="0.15">
      <c r="A74" s="175" t="s">
        <v>79</v>
      </c>
      <c r="B74" s="176">
        <f>基金残高に係る経年分析!F57</f>
        <v>2888</v>
      </c>
      <c r="C74" s="176">
        <f>基金残高に係る経年分析!G57</f>
        <v>2863</v>
      </c>
      <c r="D74" s="176">
        <f>基金残高に係る経年分析!H57</f>
        <v>2714</v>
      </c>
    </row>
  </sheetData>
  <sheetProtection algorithmName="SHA-512" hashValue="/N4xYVsdKVAhXhYgJ81rXO4Xc5fC1EMT6Jvx+QF6t+YTMHHkPMEjukfHAnHbNiiUFwjPwTVRAHW84tjQrN+axg==" saltValue="q3bCXZCaMNyuisQtx38BY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ous10828</dc:creator>
  <cp:lastModifiedBy>ous10828</cp:lastModifiedBy>
  <dcterms:created xsi:type="dcterms:W3CDTF">2023-10-26T04:57:25Z</dcterms:created>
  <dcterms:modified xsi:type="dcterms:W3CDTF">2023-10-26T04:57:26Z</dcterms:modified>
</cp:coreProperties>
</file>